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drawings/drawing3.xml" ContentType="application/vnd.openxmlformats-officedocument.drawingml.chartshapes+xml"/>
  <Override PartName="/xl/charts/chart6.xml" ContentType="application/vnd.openxmlformats-officedocument.drawingml.chart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pivotTables/pivotTable1.xml" ContentType="application/vnd.openxmlformats-officedocument.spreadsheetml.pivotTable+xml"/>
  <Override PartName="/xl/tables/table7.xml" ContentType="application/vnd.openxmlformats-officedocument.spreadsheetml.table+xml"/>
  <Override PartName="/xl/pivotTables/pivotTable2.xml" ContentType="application/vnd.openxmlformats-officedocument.spreadsheetml.pivotTab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555" windowWidth="14160" windowHeight="6780" tabRatio="752"/>
  </bookViews>
  <sheets>
    <sheet name="Measures that Matter" sheetId="8" r:id="rId1"/>
    <sheet name="Financial" sheetId="2" state="hidden" r:id="rId2"/>
    <sheet name="Ops" sheetId="3" state="hidden" r:id="rId3"/>
    <sheet name="Talent" sheetId="5" state="hidden" r:id="rId4"/>
    <sheet name="Panel" sheetId="6" r:id="rId5"/>
    <sheet name="PP Pivot (Actual Spend)" sheetId="9" state="hidden" r:id="rId6"/>
    <sheet name="PP SPEND" sheetId="12" state="hidden" r:id="rId7"/>
    <sheet name="PP Analysis (Budgeted Spend)" sheetId="10" state="hidden" r:id="rId8"/>
    <sheet name="Mobile Projects" sheetId="13" state="hidden" r:id="rId9"/>
  </sheets>
  <externalReferences>
    <externalReference r:id="rId10"/>
  </externalReferences>
  <definedNames>
    <definedName name="_xlnm._FilterDatabase" localSheetId="0" hidden="1">'Measures that Matter'!$AA$103:$AB$103</definedName>
    <definedName name="Date\Labels">OFFSET(#REF!,,,COUNTA(#REF!))</definedName>
    <definedName name="Date_Selection">OFFSET(#REF!,,,COUNTA(#REF!))</definedName>
    <definedName name="_xlnm.Print_Area" localSheetId="0">'Measures that Matter'!$A$1:$AI$111</definedName>
  </definedNames>
  <calcPr calcId="145621"/>
  <pivotCaches>
    <pivotCache cacheId="0" r:id="rId11"/>
    <pivotCache cacheId="1" r:id="rId12"/>
  </pivotCaches>
</workbook>
</file>

<file path=xl/calcChain.xml><?xml version="1.0" encoding="utf-8"?>
<calcChain xmlns="http://schemas.openxmlformats.org/spreadsheetml/2006/main">
  <c r="M40" i="6" l="1"/>
  <c r="L40" i="6"/>
  <c r="K40" i="6"/>
  <c r="J40" i="6"/>
  <c r="I40" i="6"/>
  <c r="H40" i="6"/>
  <c r="G40" i="6"/>
  <c r="F40" i="6"/>
  <c r="E40" i="6"/>
  <c r="D40" i="6"/>
  <c r="C40" i="6"/>
  <c r="B40" i="6"/>
  <c r="M39" i="6"/>
  <c r="L39" i="6"/>
  <c r="K39" i="6"/>
  <c r="J39" i="6"/>
  <c r="I39" i="6"/>
  <c r="H39" i="6"/>
  <c r="G39" i="6"/>
  <c r="F39" i="6"/>
  <c r="E39" i="6"/>
  <c r="D39" i="6"/>
  <c r="C39" i="6"/>
  <c r="B39" i="6"/>
  <c r="M38" i="6"/>
  <c r="L38" i="6"/>
  <c r="K38" i="6"/>
  <c r="J38" i="6"/>
  <c r="I38" i="6"/>
  <c r="H38" i="6"/>
  <c r="G38" i="6"/>
  <c r="F38" i="6"/>
  <c r="E38" i="6"/>
  <c r="D38" i="6"/>
  <c r="C38" i="6"/>
  <c r="B38" i="6"/>
  <c r="M37" i="6"/>
  <c r="L37" i="6"/>
  <c r="K37" i="6"/>
  <c r="J37" i="6"/>
  <c r="I37" i="6"/>
  <c r="H37" i="6"/>
  <c r="G37" i="6"/>
  <c r="F37" i="6"/>
  <c r="E37" i="6"/>
  <c r="D37" i="6"/>
  <c r="C37" i="6"/>
  <c r="B37" i="6"/>
  <c r="M36" i="6"/>
  <c r="L36" i="6"/>
  <c r="K36" i="6"/>
  <c r="J36" i="6"/>
  <c r="I36" i="6"/>
  <c r="H36" i="6"/>
  <c r="G36" i="6"/>
  <c r="F36" i="6"/>
  <c r="E36" i="6"/>
  <c r="D36" i="6"/>
  <c r="C36" i="6"/>
  <c r="B36" i="6"/>
  <c r="M35" i="6"/>
  <c r="L35" i="6"/>
  <c r="K35" i="6"/>
  <c r="J35" i="6"/>
  <c r="I35" i="6"/>
  <c r="H35" i="6"/>
  <c r="G35" i="6"/>
  <c r="F35" i="6"/>
  <c r="E35" i="6"/>
  <c r="D35" i="6"/>
  <c r="C35" i="6"/>
  <c r="B35" i="6"/>
  <c r="M34" i="6"/>
  <c r="L34" i="6"/>
  <c r="K34" i="6"/>
  <c r="J34" i="6"/>
  <c r="I34" i="6"/>
  <c r="H34" i="6"/>
  <c r="G34" i="6"/>
  <c r="F34" i="6"/>
  <c r="E34" i="6"/>
  <c r="D34" i="6"/>
  <c r="C34" i="6"/>
  <c r="B34" i="6"/>
  <c r="M33" i="6"/>
  <c r="L33" i="6"/>
  <c r="K33" i="6"/>
  <c r="J33" i="6"/>
  <c r="I33" i="6"/>
  <c r="H33" i="6"/>
  <c r="G33" i="6"/>
  <c r="F33" i="6"/>
  <c r="E33" i="6"/>
  <c r="D33" i="6"/>
  <c r="C33" i="6"/>
  <c r="B33" i="6"/>
  <c r="M32" i="6"/>
  <c r="L32" i="6"/>
  <c r="K32" i="6"/>
  <c r="J32" i="6"/>
  <c r="I32" i="6"/>
  <c r="H32" i="6"/>
  <c r="G32" i="6"/>
  <c r="F32" i="6"/>
  <c r="E32" i="6"/>
  <c r="D32" i="6"/>
  <c r="C32" i="6"/>
  <c r="B32" i="6"/>
  <c r="M31" i="6"/>
  <c r="L31" i="6"/>
  <c r="K31" i="6"/>
  <c r="J31" i="6"/>
  <c r="I31" i="6"/>
  <c r="H31" i="6"/>
  <c r="G31" i="6"/>
  <c r="F31" i="6"/>
  <c r="E31" i="6"/>
  <c r="D31" i="6"/>
  <c r="C31" i="6"/>
  <c r="B31" i="6"/>
  <c r="M30" i="6"/>
  <c r="L30" i="6"/>
  <c r="K30" i="6"/>
  <c r="J30" i="6"/>
  <c r="I30" i="6"/>
  <c r="H30" i="6"/>
  <c r="G30" i="6"/>
  <c r="F30" i="6"/>
  <c r="E30" i="6"/>
  <c r="D30" i="6"/>
  <c r="C30" i="6"/>
  <c r="B30" i="6"/>
  <c r="M29" i="6"/>
  <c r="L29" i="6"/>
  <c r="K29" i="6"/>
  <c r="J29" i="6"/>
  <c r="I29" i="6"/>
  <c r="H29" i="6"/>
  <c r="G29" i="6"/>
  <c r="F29" i="6"/>
  <c r="E29" i="6"/>
  <c r="D29" i="6"/>
  <c r="C29" i="6"/>
  <c r="B29" i="6"/>
  <c r="M21" i="6"/>
  <c r="L21" i="6"/>
  <c r="K21" i="6"/>
  <c r="J21" i="6"/>
  <c r="I21" i="6"/>
  <c r="H21" i="6"/>
  <c r="G21" i="6"/>
  <c r="F21" i="6"/>
  <c r="E21" i="6"/>
  <c r="D21" i="6"/>
  <c r="C21" i="6"/>
  <c r="B21" i="6"/>
  <c r="M18" i="3" l="1"/>
  <c r="M19" i="3" s="1"/>
  <c r="M20" i="3" s="1"/>
  <c r="M21" i="3" s="1"/>
  <c r="M22" i="3" s="1"/>
  <c r="M23" i="3" s="1"/>
  <c r="I18" i="3"/>
  <c r="I19" i="3" s="1"/>
  <c r="I20" i="3" s="1"/>
  <c r="I21" i="3" s="1"/>
  <c r="I22" i="3" s="1"/>
  <c r="I23" i="3" s="1"/>
  <c r="E18" i="3"/>
  <c r="E19" i="3" s="1"/>
  <c r="E20" i="3" s="1"/>
  <c r="E21" i="3" s="1"/>
  <c r="E22" i="3" s="1"/>
  <c r="E23" i="3" s="1"/>
  <c r="B18" i="3"/>
  <c r="B19" i="3" s="1"/>
  <c r="B20" i="3" s="1"/>
  <c r="B21" i="3" s="1"/>
  <c r="B22" i="3" s="1"/>
  <c r="B23" i="3" s="1"/>
  <c r="N17" i="3"/>
  <c r="N18" i="3" s="1"/>
  <c r="N19" i="3" s="1"/>
  <c r="N20" i="3" s="1"/>
  <c r="N21" i="3" s="1"/>
  <c r="N22" i="3" s="1"/>
  <c r="N23" i="3" s="1"/>
  <c r="M17" i="3"/>
  <c r="L17" i="3"/>
  <c r="L18" i="3" s="1"/>
  <c r="L19" i="3" s="1"/>
  <c r="L20" i="3" s="1"/>
  <c r="L21" i="3" s="1"/>
  <c r="L22" i="3" s="1"/>
  <c r="L23" i="3" s="1"/>
  <c r="K17" i="3"/>
  <c r="K18" i="3" s="1"/>
  <c r="K19" i="3" s="1"/>
  <c r="K20" i="3" s="1"/>
  <c r="K21" i="3" s="1"/>
  <c r="K22" i="3" s="1"/>
  <c r="K23" i="3" s="1"/>
  <c r="J17" i="3"/>
  <c r="J18" i="3" s="1"/>
  <c r="J19" i="3" s="1"/>
  <c r="J20" i="3" s="1"/>
  <c r="J21" i="3" s="1"/>
  <c r="J22" i="3" s="1"/>
  <c r="J23" i="3" s="1"/>
  <c r="I17" i="3"/>
  <c r="H17" i="3"/>
  <c r="H18" i="3" s="1"/>
  <c r="H19" i="3" s="1"/>
  <c r="H20" i="3" s="1"/>
  <c r="H21" i="3" s="1"/>
  <c r="H22" i="3" s="1"/>
  <c r="H23" i="3" s="1"/>
  <c r="G17" i="3"/>
  <c r="G18" i="3" s="1"/>
  <c r="G19" i="3" s="1"/>
  <c r="G20" i="3" s="1"/>
  <c r="G21" i="3" s="1"/>
  <c r="G22" i="3" s="1"/>
  <c r="G23" i="3" s="1"/>
  <c r="F17" i="3"/>
  <c r="F18" i="3" s="1"/>
  <c r="F19" i="3" s="1"/>
  <c r="F20" i="3" s="1"/>
  <c r="F21" i="3" s="1"/>
  <c r="F22" i="3" s="1"/>
  <c r="F23" i="3" s="1"/>
  <c r="E17" i="3"/>
  <c r="D17" i="3"/>
  <c r="D18" i="3" s="1"/>
  <c r="D19" i="3" s="1"/>
  <c r="D20" i="3" s="1"/>
  <c r="D21" i="3" s="1"/>
  <c r="D22" i="3" s="1"/>
  <c r="D23" i="3" s="1"/>
  <c r="C17" i="3"/>
  <c r="C18" i="3" s="1"/>
  <c r="C19" i="3" s="1"/>
  <c r="C20" i="3" s="1"/>
  <c r="C21" i="3" s="1"/>
  <c r="C22" i="3" s="1"/>
  <c r="C23" i="3" s="1"/>
  <c r="B17" i="3"/>
  <c r="D9" i="2"/>
  <c r="D10" i="2"/>
  <c r="D11" i="2"/>
  <c r="D12" i="2"/>
  <c r="D13" i="2"/>
  <c r="D14" i="2"/>
  <c r="D15" i="2"/>
  <c r="D16" i="2"/>
  <c r="D17" i="2"/>
  <c r="D18" i="2"/>
  <c r="D19" i="2"/>
  <c r="B19" i="2"/>
  <c r="C18" i="2"/>
  <c r="C17" i="2"/>
  <c r="C16" i="2"/>
  <c r="C15" i="2"/>
  <c r="C14" i="2"/>
  <c r="C13" i="2"/>
  <c r="C12" i="2"/>
  <c r="C11" i="2"/>
  <c r="C10" i="2"/>
  <c r="C9" i="2"/>
  <c r="C19" i="2" l="1"/>
  <c r="H17" i="5" l="1"/>
  <c r="N24" i="3"/>
  <c r="M24" i="3"/>
  <c r="L24" i="3"/>
  <c r="K24" i="3"/>
  <c r="J24" i="3"/>
  <c r="I24" i="3"/>
  <c r="H24" i="3"/>
  <c r="G24" i="3"/>
  <c r="F24" i="3"/>
  <c r="E24" i="3"/>
  <c r="D24" i="3"/>
  <c r="C24" i="3"/>
  <c r="B24" i="3"/>
  <c r="H18" i="5" l="1"/>
  <c r="K2906" i="12" l="1"/>
  <c r="K2857" i="12"/>
  <c r="K2842" i="12"/>
  <c r="K2831" i="12"/>
  <c r="K2822" i="12"/>
  <c r="K2817" i="12"/>
  <c r="K2809" i="12"/>
  <c r="K2803" i="12"/>
  <c r="K2798" i="12"/>
  <c r="K2777" i="12"/>
  <c r="K2758" i="12"/>
  <c r="K2703" i="12"/>
  <c r="K2699" i="12"/>
  <c r="K2686" i="12"/>
  <c r="K2681" i="12"/>
  <c r="K2680" i="12"/>
  <c r="K2679" i="12"/>
  <c r="K2513" i="12"/>
  <c r="K2493" i="12"/>
  <c r="K2389" i="12"/>
  <c r="K2388" i="12"/>
  <c r="K2387" i="12"/>
  <c r="K2386" i="12"/>
  <c r="K2383" i="12"/>
  <c r="K2380" i="12"/>
  <c r="K2379" i="12"/>
  <c r="K2378" i="12"/>
  <c r="K2376" i="12"/>
  <c r="K2367" i="12"/>
  <c r="K2347" i="12"/>
  <c r="K2346" i="12"/>
  <c r="K2343" i="12"/>
  <c r="K2342" i="12"/>
  <c r="K2335" i="12"/>
  <c r="K2334" i="12"/>
  <c r="K2325" i="12"/>
  <c r="K2306" i="12"/>
  <c r="K2302" i="12"/>
  <c r="K2265" i="12"/>
  <c r="K2241" i="12"/>
  <c r="K2193" i="12"/>
  <c r="K2192" i="12"/>
  <c r="K2191" i="12"/>
  <c r="K2190" i="12"/>
  <c r="K2189" i="12"/>
  <c r="K2188" i="12"/>
  <c r="K2187" i="12"/>
  <c r="K2186" i="12"/>
  <c r="K2185" i="12"/>
  <c r="K2182" i="12"/>
  <c r="K2176" i="12"/>
  <c r="K2173" i="12"/>
  <c r="K2172" i="12"/>
  <c r="K3044" i="12"/>
  <c r="K3042" i="12"/>
  <c r="K3041" i="12"/>
  <c r="K1404" i="12"/>
  <c r="K1403" i="12"/>
  <c r="K1402" i="12"/>
  <c r="K1288" i="12"/>
  <c r="K3036" i="12"/>
  <c r="K1401" i="12"/>
  <c r="K3034" i="12"/>
  <c r="K1274" i="12"/>
  <c r="K1400" i="12"/>
  <c r="K3033" i="12"/>
  <c r="K3031" i="12"/>
  <c r="K1399" i="12"/>
  <c r="K1398" i="12"/>
  <c r="K1397" i="12"/>
  <c r="K1395" i="12"/>
  <c r="K3030" i="12"/>
  <c r="K1394" i="12"/>
  <c r="K3029" i="12"/>
  <c r="K2034" i="12"/>
  <c r="K2032" i="12"/>
  <c r="K3020" i="12"/>
  <c r="K2027" i="12"/>
  <c r="K3018" i="12"/>
  <c r="K3017" i="12"/>
  <c r="K3014" i="12"/>
  <c r="K3013" i="12"/>
  <c r="K2021" i="12"/>
  <c r="K3012" i="12"/>
  <c r="K3007" i="12"/>
  <c r="K3006" i="12"/>
  <c r="K2010" i="12"/>
  <c r="K1986" i="12"/>
  <c r="K3004" i="12"/>
  <c r="K1950" i="12"/>
  <c r="K1923" i="12"/>
  <c r="K1644" i="12"/>
  <c r="K1599" i="12"/>
  <c r="K1568" i="12"/>
  <c r="K2994" i="12"/>
  <c r="K1567" i="12"/>
  <c r="K2987" i="12"/>
  <c r="K2986" i="12"/>
  <c r="K2985" i="12"/>
  <c r="K1426" i="12"/>
  <c r="K2981" i="12"/>
  <c r="K2976" i="12"/>
  <c r="K2971" i="12"/>
  <c r="K1425" i="12"/>
  <c r="K1424" i="12"/>
  <c r="K1423" i="12"/>
  <c r="K1422" i="12"/>
  <c r="K1421" i="12"/>
  <c r="K1420" i="12"/>
  <c r="K2969" i="12"/>
  <c r="K1419" i="12"/>
  <c r="K1418" i="12"/>
  <c r="K2964" i="12"/>
  <c r="K2959" i="12"/>
  <c r="K2958" i="12"/>
  <c r="K2935" i="12"/>
  <c r="K1273" i="12"/>
  <c r="K1393" i="12"/>
  <c r="K1271" i="12"/>
  <c r="K1084" i="12"/>
  <c r="K1391" i="12"/>
  <c r="K1268" i="12"/>
  <c r="K1261" i="12"/>
  <c r="K1390" i="12"/>
  <c r="K1387" i="12"/>
  <c r="K1258" i="12"/>
  <c r="K1386" i="12"/>
  <c r="K1385" i="12"/>
  <c r="K1410" i="12"/>
  <c r="K1409" i="12"/>
  <c r="K1384" i="12"/>
  <c r="K1243" i="12"/>
  <c r="K1381" i="12"/>
  <c r="K2170" i="12"/>
  <c r="K1380" i="12"/>
  <c r="K1173" i="12"/>
  <c r="K1083" i="12"/>
  <c r="K958" i="12"/>
  <c r="K889" i="12"/>
  <c r="K883" i="12"/>
  <c r="K1379" i="12"/>
  <c r="K1378" i="12"/>
  <c r="K1376" i="12"/>
  <c r="K1374" i="12"/>
  <c r="K863" i="12"/>
  <c r="K1372" i="12"/>
  <c r="K1157" i="12"/>
  <c r="K1408" i="12"/>
  <c r="K1407" i="12"/>
  <c r="K1369" i="12"/>
  <c r="K1140" i="12"/>
  <c r="K2169" i="12"/>
  <c r="K2168" i="12"/>
  <c r="K2167" i="12"/>
  <c r="K1118" i="12"/>
  <c r="K2163" i="12"/>
  <c r="K2162" i="12"/>
  <c r="K2160" i="12"/>
  <c r="K2158" i="12"/>
  <c r="K1416" i="12"/>
  <c r="K1366" i="12"/>
  <c r="K1415" i="12"/>
  <c r="K1117" i="12"/>
  <c r="K2921" i="12"/>
  <c r="K2920" i="12"/>
  <c r="K2919" i="12"/>
  <c r="K1406" i="12"/>
  <c r="K1365" i="12"/>
  <c r="K1364" i="12"/>
  <c r="K1361" i="12"/>
  <c r="K1417" i="12"/>
  <c r="K1414" i="12"/>
  <c r="K1358" i="12"/>
  <c r="K853" i="12"/>
  <c r="K845" i="12"/>
  <c r="K844" i="12"/>
  <c r="K839" i="12"/>
  <c r="K835" i="12"/>
  <c r="K1405" i="12"/>
  <c r="K1357" i="12"/>
  <c r="K643" i="12"/>
  <c r="K642" i="12"/>
  <c r="K1354" i="12"/>
  <c r="K1353" i="12"/>
  <c r="K535" i="12"/>
  <c r="K1351" i="12"/>
  <c r="K1346" i="12"/>
  <c r="K1413" i="12"/>
  <c r="K1345" i="12"/>
  <c r="K1343" i="12"/>
  <c r="K1342" i="12"/>
  <c r="K1106" i="12"/>
  <c r="K2907" i="12"/>
  <c r="K179" i="12"/>
  <c r="K1105" i="12"/>
  <c r="K1341" i="12"/>
  <c r="K1340" i="12"/>
  <c r="K1339" i="12"/>
  <c r="K1337" i="12"/>
  <c r="K1326" i="12"/>
  <c r="K1412" i="12"/>
  <c r="K1411" i="12"/>
  <c r="K1325" i="12"/>
  <c r="K1311" i="12"/>
  <c r="K99" i="12"/>
  <c r="K2149" i="12"/>
  <c r="K2148" i="12"/>
  <c r="K2142" i="12"/>
  <c r="K2138" i="12"/>
  <c r="K2074" i="12"/>
  <c r="K2060" i="12"/>
  <c r="K2038" i="12"/>
  <c r="K1308" i="12"/>
  <c r="K2154" i="12"/>
  <c r="K2153" i="12"/>
  <c r="K1297" i="12"/>
  <c r="K1291" i="12"/>
  <c r="K1290" i="12"/>
  <c r="B26" i="6" l="1"/>
  <c r="M24" i="6" s="1"/>
  <c r="B7" i="6"/>
  <c r="L5" i="6" s="1"/>
  <c r="A24" i="6" l="1"/>
  <c r="A5" i="6"/>
  <c r="C24" i="6"/>
  <c r="H24" i="6"/>
  <c r="D24" i="6"/>
  <c r="J24" i="6"/>
  <c r="F24" i="6"/>
  <c r="K24" i="6"/>
  <c r="B24" i="6"/>
  <c r="G24" i="6"/>
  <c r="L24" i="6"/>
  <c r="E24" i="6"/>
  <c r="I24" i="6"/>
  <c r="I5" i="6"/>
  <c r="F5" i="6"/>
  <c r="C5" i="6"/>
  <c r="G5" i="6"/>
  <c r="K5" i="6"/>
  <c r="E5" i="6"/>
  <c r="M5" i="6"/>
  <c r="B5" i="6"/>
  <c r="J5" i="6"/>
  <c r="D5" i="6"/>
  <c r="H5" i="6"/>
  <c r="B13" i="3" l="1"/>
  <c r="B26" i="2" l="1"/>
  <c r="D24" i="2" s="1"/>
  <c r="B6" i="2" l="1"/>
  <c r="D4" i="2" s="1"/>
  <c r="N11" i="3" l="1"/>
  <c r="M11" i="3" l="1"/>
  <c r="L11" i="3"/>
  <c r="D11" i="3"/>
  <c r="H11" i="3"/>
  <c r="B11" i="3"/>
  <c r="F11" i="3"/>
  <c r="J11" i="3"/>
  <c r="C11" i="3"/>
  <c r="G11" i="3"/>
  <c r="K11" i="3"/>
  <c r="A11" i="3"/>
  <c r="E11" i="3"/>
  <c r="I11" i="3"/>
  <c r="C24" i="2" l="1"/>
  <c r="B24" i="2"/>
  <c r="A24" i="2"/>
  <c r="D13" i="5" l="1"/>
  <c r="D12" i="5"/>
  <c r="D11" i="5"/>
  <c r="D10" i="5"/>
  <c r="D9" i="5"/>
  <c r="D8" i="5"/>
  <c r="D7" i="5"/>
  <c r="D6" i="5"/>
  <c r="D5" i="5"/>
  <c r="D4" i="5"/>
  <c r="D3" i="5"/>
  <c r="D2" i="5"/>
  <c r="A49" i="2"/>
  <c r="A48" i="2"/>
  <c r="A47" i="2"/>
  <c r="A4" i="2" l="1"/>
  <c r="B4" i="2"/>
  <c r="C4" i="2"/>
</calcChain>
</file>

<file path=xl/sharedStrings.xml><?xml version="1.0" encoding="utf-8"?>
<sst xmlns="http://schemas.openxmlformats.org/spreadsheetml/2006/main" count="18050" uniqueCount="2305">
  <si>
    <t>Selected Row</t>
  </si>
  <si>
    <t>Speedometer</t>
  </si>
  <si>
    <t>Pointer</t>
  </si>
  <si>
    <t>Panel Size</t>
  </si>
  <si>
    <t>Column1</t>
  </si>
  <si>
    <t>Column2</t>
  </si>
  <si>
    <t>Column3</t>
  </si>
  <si>
    <t>Column4</t>
  </si>
  <si>
    <t>Column5</t>
  </si>
  <si>
    <t>OP:</t>
  </si>
  <si>
    <t>REVENUE:</t>
  </si>
  <si>
    <t>MTD</t>
  </si>
  <si>
    <t>SALES %'AGE ACHIEVEMENT TO BUD:</t>
  </si>
  <si>
    <t>YTD</t>
  </si>
  <si>
    <t>Insourcing vs Outsourcing:</t>
  </si>
  <si>
    <t>FS,SO,OTHER SPLIT:</t>
  </si>
  <si>
    <t>Open Heads</t>
  </si>
  <si>
    <t>Heads Recruited during month</t>
  </si>
  <si>
    <t>%'age filled</t>
  </si>
  <si>
    <t>Jan YTD</t>
  </si>
  <si>
    <t>Feb YTD</t>
  </si>
  <si>
    <t>Mar YTD</t>
  </si>
  <si>
    <t>Apr YTD</t>
  </si>
  <si>
    <t>May YTD</t>
  </si>
  <si>
    <t>Jun YTD</t>
  </si>
  <si>
    <t>Jul YTD</t>
  </si>
  <si>
    <t>Aug YTD</t>
  </si>
  <si>
    <t>Sep YTD</t>
  </si>
  <si>
    <t>Oct YTD</t>
  </si>
  <si>
    <t>Nov YTD</t>
  </si>
  <si>
    <t>Dec YTD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</si>
  <si>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</si>
  <si>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</si>
  <si>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</si>
  <si>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</si>
  <si>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</si>
  <si>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</si>
  <si>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</si>
  <si>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</si>
  <si>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 xml:space="preserve"> </t>
  </si>
  <si>
    <t>Select a panel (size)</t>
  </si>
  <si>
    <t>OPERATIONS</t>
  </si>
  <si>
    <t>CLIENT</t>
  </si>
  <si>
    <t>PANEL</t>
  </si>
  <si>
    <t>APAC BAD DEBTS vs Prior Month (USD $'000's)</t>
  </si>
  <si>
    <t>YTD Outsourcing</t>
  </si>
  <si>
    <t>Japan</t>
  </si>
  <si>
    <t>Korea</t>
  </si>
  <si>
    <t>Singapore</t>
  </si>
  <si>
    <t>Jun-13</t>
  </si>
  <si>
    <t>Jul-13</t>
  </si>
  <si>
    <t>Aug-13</t>
  </si>
  <si>
    <t>Sep-13</t>
  </si>
  <si>
    <t>Oct-13</t>
  </si>
  <si>
    <t>Nov-13</t>
  </si>
  <si>
    <t>Dec-13</t>
  </si>
  <si>
    <t>MTD Variance</t>
  </si>
  <si>
    <t>YTD Variance</t>
  </si>
  <si>
    <t>Select a panel (Responders)</t>
  </si>
  <si>
    <t>BUSINESS VOLUME BY SERVICE TYPE (MTD)</t>
  </si>
  <si>
    <t>OP GAUGE (YTD Achieved vs BUD)</t>
  </si>
  <si>
    <t>REVENUE vs BUD (USD $'000's)</t>
  </si>
  <si>
    <t>SALES vs BUD (USD $'000's)</t>
  </si>
  <si>
    <t>PANEL PARTNER OUTSOURCING YTD (USD $'000's)</t>
  </si>
  <si>
    <t>AUSTRALIA PANEL SIZEMySurvey</t>
  </si>
  <si>
    <t>AUSTRALIA PANEL SIZEGTM</t>
  </si>
  <si>
    <t>HONG KONG PANEL SIZEMySurvey</t>
  </si>
  <si>
    <t>HONG KONG PANEL SIZEGTM</t>
  </si>
  <si>
    <t>CHINA PANEL SIZEGTM</t>
  </si>
  <si>
    <t>SINGAPORE PANEL SIZEMySurvey</t>
  </si>
  <si>
    <t>SINGAPORE PANEL SIZEGTM</t>
  </si>
  <si>
    <t>USA PANEL SIZEMySurvey</t>
  </si>
  <si>
    <t>USA PANEL SIZEGTM</t>
  </si>
  <si>
    <t>UK PANEL SIZEMySurvey</t>
  </si>
  <si>
    <t>UK PANEL SIZEGTM</t>
  </si>
  <si>
    <t>% accuracy of test link to client (AU)</t>
  </si>
  <si>
    <t>CLIENT SATISFACTION RESULTS  (YTD)</t>
  </si>
  <si>
    <t>AU Kantar</t>
  </si>
  <si>
    <t>AU Marcorp</t>
  </si>
  <si>
    <t>HK Kantar</t>
  </si>
  <si>
    <t>HK Marcorp</t>
  </si>
  <si>
    <t>Singapore Kantar</t>
  </si>
  <si>
    <t>Singapore Marcorp</t>
  </si>
  <si>
    <t>CN Kantar</t>
  </si>
  <si>
    <t>CN Marcorp</t>
  </si>
  <si>
    <t>Total APAC</t>
  </si>
  <si>
    <t>Date</t>
  </si>
  <si>
    <t>Time</t>
  </si>
  <si>
    <t>Task</t>
  </si>
  <si>
    <t>Company No.</t>
  </si>
  <si>
    <t>Job Group</t>
  </si>
  <si>
    <t>LSR - CHARGEABLE CLIENT JOBS</t>
  </si>
  <si>
    <t>Report Name</t>
  </si>
  <si>
    <t>A__::UA::JOBENTRIESVIEW</t>
  </si>
  <si>
    <t>User name</t>
  </si>
  <si>
    <t>ARTHUR XENAKIS</t>
  </si>
  <si>
    <t>Report Title</t>
  </si>
  <si>
    <t>Job Entries</t>
  </si>
  <si>
    <t>Job No.</t>
  </si>
  <si>
    <t>Client Name</t>
  </si>
  <si>
    <t>TNS HONG KONG LTD</t>
  </si>
  <si>
    <t>TNS KOREA</t>
  </si>
  <si>
    <t>MILLWARD BROWN HONG KONG</t>
  </si>
  <si>
    <t>TNS RESEARCH INTERNATIONAL(THAILAND) LTD.</t>
  </si>
  <si>
    <t>KANTAR JAPAN</t>
  </si>
  <si>
    <t>LIGHTSPEED RESEARCH LTD UK</t>
  </si>
  <si>
    <t>CIMIGO LTD</t>
  </si>
  <si>
    <t>IPSOS SDN - C/- GREATER CHINA</t>
  </si>
  <si>
    <t>IMRB MILLWARD BROWN INTERNATIONAL PTE LTD</t>
  </si>
  <si>
    <t>THE NIELSEN COMPANY (HONG KONG) LTD</t>
  </si>
  <si>
    <t>TNS SINGAPORE</t>
  </si>
  <si>
    <t>GFK RETAIL AND TECHNOLOGY HONG KONG LTD.</t>
  </si>
  <si>
    <t>TAYLOR NELSON SOFRES MALAYSIA SDN BHD</t>
  </si>
  <si>
    <t>CIDO LIMITED</t>
  </si>
  <si>
    <t>PUMA ASIA PACIFIC LIMITED</t>
  </si>
  <si>
    <t>IPSOS HK LTD</t>
  </si>
  <si>
    <t>ACORN MARKETING &amp; RESEARCH CONSULTANTS (INTERNATIONAL) LTD</t>
  </si>
  <si>
    <t>PSL RESEARCH HONG KONG LIMITED</t>
  </si>
  <si>
    <t>IPSOS BEIJING</t>
  </si>
  <si>
    <t>LONGFOR</t>
  </si>
  <si>
    <t>JIGSAW INTERNATIONAL</t>
  </si>
  <si>
    <t>IPSOS SINGAPORE PTE LTD (USD)</t>
  </si>
  <si>
    <t>SMG ASIA PACIFIC REGIONAL CENTER</t>
  </si>
  <si>
    <t>THE NIELSEN COMPANY (THAILAND)</t>
  </si>
  <si>
    <t>IPSOS SINGAPORE PTE LTD (SGD)</t>
  </si>
  <si>
    <t>MILLWARD BROWN SINGAPORE</t>
  </si>
  <si>
    <t>THE NIELSEN COMPANY (SINGAPORE) PTE LTD</t>
  </si>
  <si>
    <t>MEC, A DIVISION OF GROUPM SINGAPORE PTE LTD"</t>
  </si>
  <si>
    <t>REVIEW PARTNERS OPS1 PTY LTD</t>
  </si>
  <si>
    <t>MILLWARD BROWN AUSTRALIA</t>
  </si>
  <si>
    <t>MILLWARD BROWN NEW ZEALAND / COLMAR BRUNTON NZ</t>
  </si>
  <si>
    <t>TNS AUSTRALIA LTD</t>
  </si>
  <si>
    <t>MACROMILL, INC</t>
  </si>
  <si>
    <t>IPSOS SINGAPORE PTE LTD(USD)</t>
  </si>
  <si>
    <t>RESEARCHPANEL PTY LTD</t>
  </si>
  <si>
    <t>IPSOS KOREA INC</t>
  </si>
  <si>
    <t>TNS NEW ZEALAND</t>
  </si>
  <si>
    <t>INTAGE INC.</t>
  </si>
  <si>
    <t>ORC INTERNATIONAL PTY LTD</t>
  </si>
  <si>
    <t>LIGHTSPEED RESEARCH AUSTRALIA PTY LTD</t>
  </si>
  <si>
    <t>MILLWARD BROWN SINGAPORE (USD)</t>
  </si>
  <si>
    <t>GFK CUSTOM REEARCH KOREA</t>
  </si>
  <si>
    <t>THE NPD GROUP AUSTRALIA PTY LIMITED</t>
  </si>
  <si>
    <t>BRAND CAPITAL INTERNATIONAL PTY LTD</t>
  </si>
  <si>
    <t>NEWSPOLL</t>
  </si>
  <si>
    <t>HOUSE OF BRAND GROUP PTY LTD</t>
  </si>
  <si>
    <t>ADDED VALUE AUSTRALIA</t>
  </si>
  <si>
    <t>DENTSU</t>
  </si>
  <si>
    <t>IPSOS SINGAPORE PTE. LTD.</t>
  </si>
  <si>
    <t>THE ACID TEST PTY LTD</t>
  </si>
  <si>
    <t>GFK CUSTOM RESEARCH JAPAN KK</t>
  </si>
  <si>
    <t>SUMITOMO REALTY &amp; DEVELOPMENT CO LTD</t>
  </si>
  <si>
    <t>FORETHOUGH RESEARCH</t>
  </si>
  <si>
    <t>COMMONWEALTH BANK</t>
  </si>
  <si>
    <t>INTAGE INC</t>
  </si>
  <si>
    <t>RETAIL FINANCE INTELLIGENCE (USD)</t>
  </si>
  <si>
    <t>ROY MORGAN PTY LTD</t>
  </si>
  <si>
    <t>ORC RESEARCH AND CONSULTING PTE. LTD</t>
  </si>
  <si>
    <t>FORETHOUGHT RESEARCH</t>
  </si>
  <si>
    <t>MEDIACOM SINGAPORE</t>
  </si>
  <si>
    <t>OVERSEA-CHINESE BANKING CORPORATION LIMITED</t>
  </si>
  <si>
    <t>DENTSU MARKETING INSIGHT INC</t>
  </si>
  <si>
    <t>THE NIELSEN COMPANY - KOREA</t>
  </si>
  <si>
    <t>NPD ASIA PACIFIC</t>
  </si>
  <si>
    <t>IPSOS NZ</t>
  </si>
  <si>
    <t>PMG ASIA PACIFIC PTE LTD</t>
  </si>
  <si>
    <t>COLMAR BRUNTON NZ</t>
  </si>
  <si>
    <t>MILLWARD BROWN TAIWAN</t>
  </si>
  <si>
    <t>JAPAN KANTAR RESEARCH</t>
  </si>
  <si>
    <t>SHANGHAI DIAGAID MARKETING RESEARCH CO.,LTD.</t>
  </si>
  <si>
    <t>KINETIC ADVERTISING (SHANGHAI) CO. LTD. BEIJING BRANCH</t>
  </si>
  <si>
    <t>KALEIDOSENSE PTE LTD</t>
  </si>
  <si>
    <t>HEWLETT-PACKARD ASIA PACIFIC PTE LTD</t>
  </si>
  <si>
    <t>DISCOVERY NETWORK LATIN AMERICA</t>
  </si>
  <si>
    <t>HEWLETT PACKARD CO</t>
  </si>
  <si>
    <t>ESSILOR AMERA PTE LTD</t>
  </si>
  <si>
    <t>INSIGHTASIA RESEARCH GROUP PTE LTD</t>
  </si>
  <si>
    <t>THE NIELSEN COMPANY JAPAN</t>
  </si>
  <si>
    <t>FIFTY-FIVE 5 PTY LTD</t>
  </si>
  <si>
    <t>SAATCHI &amp; SAATCHI (NZ)</t>
  </si>
  <si>
    <t>BLUE MOON RESEARCH &amp; PLANNING PTY LTD</t>
  </si>
  <si>
    <t>TAYLOR NELSON SOFRES - KOREA</t>
  </si>
  <si>
    <t>IPSOS K.K.</t>
  </si>
  <si>
    <t>LEWERS RESEARCH PTY LTD</t>
  </si>
  <si>
    <t>RUBY CHA CHA PTY LTD</t>
  </si>
  <si>
    <t>RETAIL FINANCE INTELLIGENCE</t>
  </si>
  <si>
    <t>DENTSU INC.</t>
  </si>
  <si>
    <t>ZENITH OPTIMEDIA AUSTRALIA</t>
  </si>
  <si>
    <t>PAINTED DOG RESEARCH</t>
  </si>
  <si>
    <t>EMBRAIN</t>
  </si>
  <si>
    <t>RESEARCH PANEL ASIA INC.</t>
  </si>
  <si>
    <t>MEAT &amp; LIVESTOCK AUSTRALIA</t>
  </si>
  <si>
    <t>TOKYO SURVEY RESEARCH &amp; CO., LTD.</t>
  </si>
  <si>
    <t>PENN SCHOEN AND BERLAND ASSOCIATES - ASIA</t>
  </si>
  <si>
    <t>LIGHTSPEED RESEARCH HONG KONG</t>
  </si>
  <si>
    <t>ANOVATION.ORG INTERNATIONAL LTD.</t>
  </si>
  <si>
    <t>SHAIRVIEWS RESEARCH LTD</t>
  </si>
  <si>
    <t>ORACLE ADDED VALUE LTD</t>
  </si>
  <si>
    <t>KINETIC ADVERTISING(SHANGHAI) CO LTD</t>
  </si>
  <si>
    <t>IMRB MILLWARD BROWN INTERNATIONAL PTE LTDBROWN SINGAPORE</t>
  </si>
  <si>
    <t>OMNICOM MEDIA GROUP PTE LTD</t>
  </si>
  <si>
    <t>THE NIELSEN COMPANY (MALAYSIA) SDN BHD</t>
  </si>
  <si>
    <t>BLACKBOX RESEARCH</t>
  </si>
  <si>
    <t>ORC RESEARCH AND CONSULTING PTE.LTD</t>
  </si>
  <si>
    <t>ANTZWORKZ CONSULTANTS PTE.LTD.</t>
  </si>
  <si>
    <t>GFK CUSTOM RESEARCH PTE LTD</t>
  </si>
  <si>
    <t>NIPPON RESEARCH CENTER, LTD.</t>
  </si>
  <si>
    <t>MPG SINGAPORE</t>
  </si>
  <si>
    <t>CSL LIMITED</t>
  </si>
  <si>
    <t>KANTAR HEALTH</t>
  </si>
  <si>
    <t>MindShare Hong Kong</t>
  </si>
  <si>
    <t>GOLDDAIO (SUZHOU INDUSTRIAL PARK) HYGIENE PRODUCTS CO LTD</t>
  </si>
  <si>
    <t>ESPN STAR SPORTS</t>
  </si>
  <si>
    <t>OMNICOM ASIA PACIFIC - SINGAPORE</t>
  </si>
  <si>
    <t>2CV LIMITED</t>
  </si>
  <si>
    <t>SAFFRON HILL RESEARCH</t>
  </si>
  <si>
    <t>DENTSU ASIA PTE LTD</t>
  </si>
  <si>
    <t>ZENITH MEDIA</t>
  </si>
  <si>
    <t>GFK AUSTRALIA</t>
  </si>
  <si>
    <t>NOMURA RESEARCH INSTITUTE LTD</t>
  </si>
  <si>
    <t>IID INC</t>
  </si>
  <si>
    <t>BAIN &amp; COMPANY, INC</t>
  </si>
  <si>
    <t>IPSOS AUSTRALIA PTY LTD</t>
  </si>
  <si>
    <t>INTAGE OSAKA</t>
  </si>
  <si>
    <t>THE KLEIN PARTNERSHIP</t>
  </si>
  <si>
    <t>MORGAN STANLEY ASIA LIMITED</t>
  </si>
  <si>
    <t>MILLWARD BROWN ACSR</t>
  </si>
  <si>
    <t>MILLWARD BROWN ACSR COMPANY LIMITED SHANGHAI PUDONG BRANCH</t>
  </si>
  <si>
    <t>TNS ZDOLOGY</t>
  </si>
  <si>
    <t>TNS BEIJING</t>
  </si>
  <si>
    <t>UNILEVER ASIA PRIVATE LIMITED</t>
  </si>
  <si>
    <t>MINDSHARE SINGAPORE</t>
  </si>
  <si>
    <t>PRUDENTIAL FINANCIAL</t>
  </si>
  <si>
    <t>TAVERNER RESEARCH</t>
  </si>
  <si>
    <t>GFK CUSTOM RESEARCH KOREA</t>
  </si>
  <si>
    <t>LEO BURNETT SINGAPORE</t>
  </si>
  <si>
    <t>GFK ASIA PTE LTD</t>
  </si>
  <si>
    <t>MEC, A DIVISION OF GROUPM SINGAPORE PTE LTD</t>
  </si>
  <si>
    <t>ALLIANCE EXPERTS SINGAPORE PTE LTD</t>
  </si>
  <si>
    <t>THE NPD GROUP (CHINA)</t>
  </si>
  <si>
    <t>NEW PACIFIC CONSULTING</t>
  </si>
  <si>
    <t>A.MENARINI ASIA-PACIFIC PTE.LTD</t>
  </si>
  <si>
    <t>THE RESEARCH PARTNERSHIP</t>
  </si>
  <si>
    <t>SWEENEY RESEARCH PTY LTD</t>
  </si>
  <si>
    <t>SURVEY SAMPLING AUSTRALIA PTY LTD</t>
  </si>
  <si>
    <t>MACQUARIE UNIVERSITY</t>
  </si>
  <si>
    <t>GMO RESEARCH INC</t>
  </si>
  <si>
    <t>GFK AUSTRALIA PTY LTD.</t>
  </si>
  <si>
    <t>CEREBOS (HONG KONG) LIMITED</t>
  </si>
  <si>
    <t>CHERVON (HK) LIMITED</t>
  </si>
  <si>
    <t>JIGSAW MARKET CONSULTING(SHANGHAI)CO.,LTD</t>
  </si>
  <si>
    <t>ELECTROLUX SEA PTE LTD</t>
  </si>
  <si>
    <t>DENTSU SINGAPORE PTE LTD</t>
  </si>
  <si>
    <t>KADENCE INTERNATIONAL PTE LTD</t>
  </si>
  <si>
    <t>CONSUMER CONNECTIONS INC</t>
  </si>
  <si>
    <t>HANKOOK RESEARCH</t>
  </si>
  <si>
    <t>MILLWARD BROWN MEDIA RESEARCH</t>
  </si>
  <si>
    <t>ORC INTERNATIONAL HK</t>
  </si>
  <si>
    <t>JINJIANG METRO CASH&amp;CARRY</t>
  </si>
  <si>
    <t>MillwardBrown Taiwan</t>
  </si>
  <si>
    <t>MEDIACOM HONG KONG</t>
  </si>
  <si>
    <t>RESEARCH IN MOTION SINGAPORE PTE LTD</t>
  </si>
  <si>
    <t>MBDATA</t>
  </si>
  <si>
    <t>IPSOS SDN BHD</t>
  </si>
  <si>
    <t>TAYLOR NELSON SOFRES TAIWAN</t>
  </si>
  <si>
    <t>BEIJING OGILVYONE MARKETING CO.,LTD</t>
  </si>
  <si>
    <t>TNS THAILAND</t>
  </si>
  <si>
    <t>ZENITHOPTIMEDIA</t>
  </si>
  <si>
    <t>MILLWARD BROWN MALAYSIA SB</t>
  </si>
  <si>
    <t>KIDZ GLOBAL LIMITED</t>
  </si>
  <si>
    <t>MILLWARD BROWN PHILIPPINES</t>
  </si>
  <si>
    <t>BRAINJUICER MARKET RESEARCH PTE LTD</t>
  </si>
  <si>
    <t>NIKKEI RESEARCH INC.</t>
  </si>
  <si>
    <t>CROSS MARKETING</t>
  </si>
  <si>
    <t>RODEO AGENCY</t>
  </si>
  <si>
    <t>THINK FOR ACTION INFORMATION &amp; CONSULTING</t>
  </si>
  <si>
    <t>Mindshare China</t>
  </si>
  <si>
    <t>INCITE MARKETING PLANNING SINGAPORE</t>
  </si>
  <si>
    <t>08 HUNDRED LLP</t>
  </si>
  <si>
    <t>THE NIELSEN COMPANY (MALAYSIA) SDN BHD (RM)</t>
  </si>
  <si>
    <t>NBCU GLOBAL NETWORKS ASIA PTE LTD</t>
  </si>
  <si>
    <t>BRAINJUICER LIMITED</t>
  </si>
  <si>
    <t>BRAINJUICER CHINA</t>
  </si>
  <si>
    <t>HALL AND PARTNERS USA INC</t>
  </si>
  <si>
    <t>HAKUHODO INC</t>
  </si>
  <si>
    <t>INTAGE (THAILAND) CO., LTD.</t>
  </si>
  <si>
    <t>LION-BEER, SPIRITS &amp; WINE PTY LTD</t>
  </si>
  <si>
    <t>UNILEVER CHINA</t>
  </si>
  <si>
    <t>GFK BEIJING</t>
  </si>
  <si>
    <t>FONTERRA COMMERCIAL TRADING(SHANGAHI) COMPANY LIMITED</t>
  </si>
  <si>
    <t>BRAINJUICER PLC (UK)</t>
  </si>
  <si>
    <t>DEAKIN UNIVERSITY</t>
  </si>
  <si>
    <t>MAXUS HONG KONG</t>
  </si>
  <si>
    <t>IFOP EASTWEGO LTD</t>
  </si>
  <si>
    <t>AHEAD BUSINESS CONSULTANTS LIMITED</t>
  </si>
  <si>
    <t>ABN IMPACT HK LIMITED</t>
  </si>
  <si>
    <t>GroupM (Shanghai) Advertising Co., Ltd</t>
  </si>
  <si>
    <t>KAO (SINGAPORE) PTE LTD</t>
  </si>
  <si>
    <t>QAIS CONSULTING PTE LTD</t>
  </si>
  <si>
    <t>WNS NORTH AMERICA INC.</t>
  </si>
  <si>
    <t>FIELD MANAGEMENT</t>
  </si>
  <si>
    <t>MPG SHANGHAI</t>
  </si>
  <si>
    <t>ACNIELSEN CHINA</t>
  </si>
  <si>
    <t>FROST &amp; SULLIVAN MALAYSIA SDN.BHD.</t>
  </si>
  <si>
    <t>AGILITY RESEARCH &amp; STRATEGY PTE LTD</t>
  </si>
  <si>
    <t>THE NIELSEN COMPANY KOREA</t>
  </si>
  <si>
    <t>ILLUMINATE RESEARCH PTY LTD (KOJI)</t>
  </si>
  <si>
    <t>JIGSAW STRATEGIC RESEARCH</t>
  </si>
  <si>
    <t>INTUIT RESEARCH CONSULTANTS</t>
  </si>
  <si>
    <t>GLOBAL SURVEY (BEIJING) CO.LTD</t>
  </si>
  <si>
    <t>Added Value</t>
  </si>
  <si>
    <t>MILLWARD BROWN MALAYSIA SDN BHD</t>
  </si>
  <si>
    <t>PATHFINDER MARKET RESEARCH PTE LTD</t>
  </si>
  <si>
    <t>TNEX</t>
  </si>
  <si>
    <t>China</t>
  </si>
  <si>
    <t>14.05.2014</t>
  </si>
  <si>
    <t>12:29:21AM</t>
  </si>
  <si>
    <t>93, 145, 121, 113</t>
  </si>
  <si>
    <t>Budg. CPB incl. Outlays</t>
  </si>
  <si>
    <t>ABN RESEARCH</t>
  </si>
  <si>
    <t>ADDED VALUE</t>
  </si>
  <si>
    <t>ADDED VALUE AU</t>
  </si>
  <si>
    <t>ADDED VALUE JAPAN</t>
  </si>
  <si>
    <t>ADDED VALUE SAFFRON HILL</t>
  </si>
  <si>
    <t>AIP RESEARCH AND CONSULTING PTE LTD</t>
  </si>
  <si>
    <t>ANSELL LTD</t>
  </si>
  <si>
    <t>Australian Broadcasting Corp.</t>
  </si>
  <si>
    <t>BAIN &amp; COMPANY (HONG KONG)</t>
  </si>
  <si>
    <t>BAINCAPITAL ASIA LLC</t>
  </si>
  <si>
    <t>BBC WORLD ASIA</t>
  </si>
  <si>
    <t>BITE COMMUNICATIONS</t>
  </si>
  <si>
    <t>BREAD &amp; BUTTER RESEARCH &amp; PLANNING PTY LTD</t>
  </si>
  <si>
    <t>Blue Moon Research &amp; Planning Pty Ltd</t>
  </si>
  <si>
    <t>CALENDAR CLUB</t>
  </si>
  <si>
    <t>CHANT LINK &amp; ASSOCIATES</t>
  </si>
  <si>
    <t>CHERRY BLOSSOMS MARKET RESEARCH</t>
  </si>
  <si>
    <t>CHINA BUSINESS NETWORK CO., LTD</t>
  </si>
  <si>
    <t>CLARITY STRATEGIC RESEARCH</t>
  </si>
  <si>
    <t>CLEAR ASIA LIMITED</t>
  </si>
  <si>
    <t>COGNITION</t>
  </si>
  <si>
    <t>COMPERIO RESEARCH</t>
  </si>
  <si>
    <t>CONSULTING GROUP ASIA INSIGHT PTE LTD</t>
  </si>
  <si>
    <t>CYNERGY RESEARCH SINGAPORE PTE LTD</t>
  </si>
  <si>
    <t>DBM Consulting Pty Ltd</t>
  </si>
  <si>
    <t>DENTSU MARKETING INSIGHT INC.(USD)</t>
  </si>
  <si>
    <t>DISCOVERY NETWORKS ASIA PACFIC PTE, LTD</t>
  </si>
  <si>
    <t>DONGSEO RESEARCH</t>
  </si>
  <si>
    <t>DOW JONES PUBLISHING COMPANY (ASIA) INC</t>
  </si>
  <si>
    <t>FIFTY-FIVE FIVE PTY LTD</t>
  </si>
  <si>
    <t>FIFTYFIVE5</t>
  </si>
  <si>
    <t>FORETHOUGH RESEARCH (FOREBRAND)</t>
  </si>
  <si>
    <t>GALAXY DP PTY LIMITED</t>
  </si>
  <si>
    <t>GALILEO KALEIDOSCOPE</t>
  </si>
  <si>
    <t>GENESYS LAB AUSTRALASIA LTD</t>
  </si>
  <si>
    <t>GFK Australia</t>
  </si>
  <si>
    <t>GFK KOREA</t>
  </si>
  <si>
    <t>GFK RETAIL AND TECHNOLOGY HONGKONG LIMITED</t>
  </si>
  <si>
    <t>HALL &amp; PARTNERS SINGAPORE</t>
  </si>
  <si>
    <t>HUTCHISON TELECOMMUNICATIONS (AUSTRALIA) LIMITED</t>
  </si>
  <si>
    <t>Hill &amp; Knowlton</t>
  </si>
  <si>
    <t>INSIGHTASIA RESEARCH MALAYSIA SDN. BHD.</t>
  </si>
  <si>
    <t>IRM INC.</t>
  </si>
  <si>
    <t>Infoplan, Inc</t>
  </si>
  <si>
    <t>JONES DONALD STRATEGY PARTNERS</t>
  </si>
  <si>
    <t>Japan Kantar Research</t>
  </si>
  <si>
    <t>Jigsaw Professional Solutions</t>
  </si>
  <si>
    <t>KIMBERLY-CLARK NZ</t>
  </si>
  <si>
    <t>KINETIC ADVERTISING (SHANGHAI) CO. LTD. BEIJING BR</t>
  </si>
  <si>
    <t>KRAV MAGA HONG KONG</t>
  </si>
  <si>
    <t>LIGHTSPEED RESEARCH B.V, AMSTERDAM</t>
  </si>
  <si>
    <t>LIGHTSPEED RESEARCH B.V.</t>
  </si>
  <si>
    <t>LIGHTSPEED RESEARCH HONG KONG LTD</t>
  </si>
  <si>
    <t>LIGHTSPEED RESEARCH SOUTH KOREA</t>
  </si>
  <si>
    <t>LIGHTSPEED RESEARCH UK</t>
  </si>
  <si>
    <t>LIGHTSPEED RESEARCH US</t>
  </si>
  <si>
    <t>LSR AUSTRALIA OFFICE</t>
  </si>
  <si>
    <t>LSR UK</t>
  </si>
  <si>
    <t>LSR US</t>
  </si>
  <si>
    <t>LSR-US</t>
  </si>
  <si>
    <t>MARKETING CLINIC HARKUHODO INCORPORATED</t>
  </si>
  <si>
    <t>MILLWARD BROWN FIREFLY</t>
  </si>
  <si>
    <t>MILLWARD BROWN KOREA</t>
  </si>
  <si>
    <t>MILLWARD BROWN MARKET RESEARCH SERVICES INDIA PVT. LTD.</t>
  </si>
  <si>
    <t>MILLWARD BROWN SINGAPORE (SGD)</t>
  </si>
  <si>
    <t>MILLWARD BROWN UK LTD</t>
  </si>
  <si>
    <t>MILWARD BROWN FIREFLY</t>
  </si>
  <si>
    <t>MORGAN STANLEY</t>
  </si>
  <si>
    <t>McDONALD'S KOREA</t>
  </si>
  <si>
    <t>Millward Brown Fance</t>
  </si>
  <si>
    <t>Millward Brown Hong Kong</t>
  </si>
  <si>
    <t>Millward Brown Japan</t>
  </si>
  <si>
    <t>Millward Brown Korea</t>
  </si>
  <si>
    <t>Millward Brown New Zealand</t>
  </si>
  <si>
    <t>NATURE PTY LTD</t>
  </si>
  <si>
    <t>NOVARTIS ANIMAL HEALTH AUSTRALASIA PTY LTD</t>
  </si>
  <si>
    <t>NUANCETREE LIMITED</t>
  </si>
  <si>
    <t>ORC International Holdings</t>
  </si>
  <si>
    <t>Omnicom Asia Pacific - Singapore</t>
  </si>
  <si>
    <t>POLLINATE</t>
  </si>
  <si>
    <t>PORTLAND OUTDOOR ADVERTISING PRIVATE LIMITED</t>
  </si>
  <si>
    <t>PULSE GROUP</t>
  </si>
  <si>
    <t>Platinum Guild International (Shanghai) Co., Ltd</t>
  </si>
  <si>
    <t>RASPBERRY INNOVATION RESEARCH AND STRATEGY PTY LTD</t>
  </si>
  <si>
    <t>RESEARCH INTERNATIONAL NEW ZEALAND</t>
  </si>
  <si>
    <t>RESEARCH INTERNATIONAL THAILAND</t>
  </si>
  <si>
    <t>RESEARCH INTERNATIONAL- KOREA</t>
  </si>
  <si>
    <t>RESEARCH INTL. AUSTRALIA</t>
  </si>
  <si>
    <t>RESEARCH NOW PTY LTD</t>
  </si>
  <si>
    <t>RESEARCH PLUS PTE LTD</t>
  </si>
  <si>
    <t>RI HONG KONG</t>
  </si>
  <si>
    <t>RI Hong Kong</t>
  </si>
  <si>
    <t>RI JAPAN</t>
  </si>
  <si>
    <t>RI JAPAN - USE THIS (AUD)</t>
  </si>
  <si>
    <t>RI JAPAN- DO NOT USE (JPY), USE #9310007 (AUD)</t>
  </si>
  <si>
    <t>RI KOREA</t>
  </si>
  <si>
    <t>RI SINGAPORE</t>
  </si>
  <si>
    <t>Research International - China</t>
  </si>
  <si>
    <t>Research International Singapore</t>
  </si>
  <si>
    <t>SARAH BROWN &amp; ASSOCIATES</t>
  </si>
  <si>
    <t>STANCOMBE RESEARCH</t>
  </si>
  <si>
    <t>STARCOM MEDIAVEST GROUP (AUST) PTY LTD</t>
  </si>
  <si>
    <t>STRACHAN RESEARCH PTY LTD</t>
  </si>
  <si>
    <t>SURVEY SAMPLING INTERNATIONAL (SSI)</t>
  </si>
  <si>
    <t>SURVEYtalk</t>
  </si>
  <si>
    <t>SYNOVATE AUSTRALIA</t>
  </si>
  <si>
    <t>Synovate</t>
  </si>
  <si>
    <t>TAYLOR NELSON SOFRES HONG KONG LIMITED</t>
  </si>
  <si>
    <t>THE ACID Test Pty Ltd</t>
  </si>
  <si>
    <t>THE HONGKONG AND SHANGHAI BANKING CORPORATION LIMI</t>
  </si>
  <si>
    <t>THE LEADING EDGE SG</t>
  </si>
  <si>
    <t>THE NTF GROUP PTY LTD</t>
  </si>
  <si>
    <t>THE NUANCE GROUP (AUSTRALIA) PTY LIMITED</t>
  </si>
  <si>
    <t>TICKETEK INSIGHTS PTY LTD</t>
  </si>
  <si>
    <t>TNS HONG KONG</t>
  </si>
  <si>
    <t>TNS HONK KONG LTD</t>
  </si>
  <si>
    <t>TNS INFOPLAN</t>
  </si>
  <si>
    <t>TNS RESEARCH INTERNATIONAL CHINA</t>
  </si>
  <si>
    <t>TNS UK LTD</t>
  </si>
  <si>
    <t>The Acid Test Pty Ltd</t>
  </si>
  <si>
    <t>The Leading Edge Market Research Consultants Pty Ltd</t>
  </si>
  <si>
    <t>The One Centre Pty Ltd</t>
  </si>
  <si>
    <t>VEDA ADVANTAGE SOLUTIONS GROUP</t>
  </si>
  <si>
    <t>VIRGIN BLUE</t>
  </si>
  <si>
    <t>YAHOO JAPAN VALUE INSIGHT CORPORATION</t>
  </si>
  <si>
    <t>ZENITH OPTIMEDIA</t>
  </si>
  <si>
    <t>ZENITH OPTIMEDIA SINGAPORE (USD)</t>
  </si>
  <si>
    <t>Zenith Optimedia Australia</t>
  </si>
  <si>
    <t>Zenith Optimedia Singapore</t>
  </si>
  <si>
    <t>Row Labels</t>
  </si>
  <si>
    <t>Grand Total</t>
  </si>
  <si>
    <t>Sum of Budg. CPB incl. Outlays</t>
  </si>
  <si>
    <t>Sum of USD</t>
  </si>
  <si>
    <t>Column Labels</t>
  </si>
  <si>
    <t>Jan-14</t>
  </si>
  <si>
    <t>Feb-14</t>
  </si>
  <si>
    <t>Mar-14</t>
  </si>
  <si>
    <t>Apr-14</t>
  </si>
  <si>
    <t>May-14</t>
  </si>
  <si>
    <t>Jun-14</t>
  </si>
  <si>
    <t>Jul-14</t>
  </si>
  <si>
    <t>Aug-14</t>
  </si>
  <si>
    <t>Sep-14</t>
  </si>
  <si>
    <t>Oct-14</t>
  </si>
  <si>
    <t>Nov-14</t>
  </si>
  <si>
    <t>Dec-14</t>
  </si>
  <si>
    <t>Mobile</t>
  </si>
  <si>
    <t>Select a BU</t>
  </si>
  <si>
    <t>Global Panel Size</t>
  </si>
  <si>
    <t>UK RESPONDERS GTM</t>
  </si>
  <si>
    <t>UK RESPONDERS MySurvey</t>
  </si>
  <si>
    <t>GLOBAL RESPONDERS</t>
  </si>
  <si>
    <t>USA RESPONDERS GTM</t>
  </si>
  <si>
    <t>USA RESPONDERS MySurvey</t>
  </si>
  <si>
    <t>SINGAPORE RESPONDERS GTM</t>
  </si>
  <si>
    <t>SINGAPORE RESPONDERS MySurvey</t>
  </si>
  <si>
    <t>CHINA RESPONDERS GTM</t>
  </si>
  <si>
    <t>HONG KONG RESPONDERS GTM</t>
  </si>
  <si>
    <t>HONG KONG RESPONDERS MySurvey</t>
  </si>
  <si>
    <t>AUSTRALIA RESPONDERS GTM</t>
  </si>
  <si>
    <t>AUSTRALIA RESPONDERSMySurvey</t>
  </si>
  <si>
    <t>Budget/Prior month result achieved/exceeded</t>
  </si>
  <si>
    <t>&gt;10% adverse variance to the budget/prior month.</t>
  </si>
  <si>
    <t>USD</t>
  </si>
  <si>
    <t>Year</t>
  </si>
  <si>
    <t>Month</t>
  </si>
  <si>
    <t>Vendor</t>
  </si>
  <si>
    <t>Reg. CPB incl. Outlays</t>
  </si>
  <si>
    <t>Purpose</t>
  </si>
  <si>
    <t>Job Name</t>
  </si>
  <si>
    <t>Month2</t>
  </si>
  <si>
    <t>BU</t>
  </si>
  <si>
    <t>LSR-AUSTRALIA</t>
  </si>
  <si>
    <t>RFQMB10201 Remove Tracker Q4 2010-Q3 2011</t>
  </si>
  <si>
    <t>RFQMB11227 Refresh Tracking 2011-2012</t>
  </si>
  <si>
    <t>RFQMB11222 - Project Bub (KCA Baby Tracker 2012)</t>
  </si>
  <si>
    <t>NPD Comms 2012 Jan-Dec</t>
  </si>
  <si>
    <t>RFQMB11297 Project LRB 2012</t>
  </si>
  <si>
    <t>RFQMB11320 - Crunch 2012 Tracker</t>
  </si>
  <si>
    <t>LSR-NEW ZEALAND</t>
  </si>
  <si>
    <t>Holden Go Plus NZ</t>
  </si>
  <si>
    <t>Travek Tracker 2012 NEW ZEALAND</t>
  </si>
  <si>
    <t>Treacle Tracking</t>
  </si>
  <si>
    <t>Coke Diary MAIN</t>
  </si>
  <si>
    <t>LSR-GERMANY</t>
  </si>
  <si>
    <t>Holiday 2012-13 DE</t>
  </si>
  <si>
    <t>174261 - RFQMB12247 - Bundaberg Crossmedia - Mellyza Tanoto</t>
  </si>
  <si>
    <t>175417 - Project Mouse Tracker 2013 - Mellyza Tanoto (NZL)</t>
  </si>
  <si>
    <t>176402 - Luxury Car - Walter Firgau</t>
  </si>
  <si>
    <t>Project Pacino Pre + Post</t>
  </si>
  <si>
    <t>178080 - Smokers Study - Michael Frydman</t>
  </si>
  <si>
    <t>179323 - Pizza Hut Tracking - Lucas Wan (AUS)</t>
  </si>
  <si>
    <t>179492 - Project Lozenge - Britt-Marie Malmberg</t>
  </si>
  <si>
    <t>Community Survey Dip 2</t>
  </si>
  <si>
    <t>Business Survey Dip 2</t>
  </si>
  <si>
    <t>183859 - Tabula Rasa - Sonya Puri</t>
  </si>
  <si>
    <t>183666 - Milk U + A - Mellyza Tanoto</t>
  </si>
  <si>
    <t>175117 - Secret Weapon - Mellyza Tanoto</t>
  </si>
  <si>
    <t>185109 - Project Viva Clever - Ai Reen Lim</t>
  </si>
  <si>
    <t>185270 - Project Rescue - Mellyza Tanoto</t>
  </si>
  <si>
    <t>Project Student Dip 3</t>
  </si>
  <si>
    <t>187450 - Online Bettors - Andrew Free</t>
  </si>
  <si>
    <t>187637 - Alaska - Nikki Davey</t>
  </si>
  <si>
    <t>RFQMB11297 Project LRB 2013</t>
  </si>
  <si>
    <t>Berocca Tracker</t>
  </si>
  <si>
    <t>HSBC Tracker 2012</t>
  </si>
  <si>
    <t>176244 - Heifer V - Mellyza Tanoto</t>
  </si>
  <si>
    <t>LSR-INDIA</t>
  </si>
  <si>
    <t>180099 - YouTube Asia - Robbie Gers (IND)</t>
  </si>
  <si>
    <t>182541 - QV tracker wave 4 - Sinead Callinan</t>
  </si>
  <si>
    <t>LSR-INDONESIA</t>
  </si>
  <si>
    <t>187204 - Google Youtube- Indonesia - Robbie Gers</t>
  </si>
  <si>
    <t>189386 - Females with kids 13-19 - Antonella Sterrantino</t>
  </si>
  <si>
    <t>Auto Fiat</t>
  </si>
  <si>
    <t>191414 - Pauls Packaging - Mellyza Tanoto</t>
  </si>
  <si>
    <t>191420 - Project Aztec 2 - Carlie Briscoe</t>
  </si>
  <si>
    <t>192966 - Baby Standard Tracker 2013 - Britt-Marie Malmberg</t>
  </si>
  <si>
    <t>194044 - Pure Water - Mellyza Tanoto</t>
  </si>
  <si>
    <t>195483 - Australia_Ice Cream Kids - David Cardenas</t>
  </si>
  <si>
    <t>RFQMB11237 - Beauty tracker 2012 AU</t>
  </si>
  <si>
    <t>RFQMB11237 - Beauty tracker 2012 NEW ZEALAND</t>
  </si>
  <si>
    <t>RFQMB12046 - Suncorp Group Brand &amp; Market Monitor Project</t>
  </si>
  <si>
    <t>Fling Dip 1</t>
  </si>
  <si>
    <t>185550 - Vaalia Packaging - Mellyza Tanoto</t>
  </si>
  <si>
    <t>189171 - Passion of Life - Coset Bailon</t>
  </si>
  <si>
    <t>190952 - Project Royce Vits 2013 - Carlie Briscoe</t>
  </si>
  <si>
    <t>191990 - Project Steal 2013 - Mellyza Tanoto</t>
  </si>
  <si>
    <t>193207 - Huggies Nappy Pants IMP Deep Dive XMedia - Britt-Marie Malmberg</t>
  </si>
  <si>
    <t>193650 - Home Fire and Security 2013 - Amanda Burns</t>
  </si>
  <si>
    <t>194502 - KCA Bath Tissue - Suzanne Percival</t>
  </si>
  <si>
    <t>LSR-CHINA</t>
  </si>
  <si>
    <t>194712 - Education China India - Cathy Cross (CHN)</t>
  </si>
  <si>
    <t>196384 - Pauls Packaging 2 - Mellyza Tanoto</t>
  </si>
  <si>
    <t>197589 - Berocca Tracker 2013 - Anne-Sophie Jeannin</t>
  </si>
  <si>
    <t>RFQMB12124 - Project Chill IV</t>
  </si>
  <si>
    <t>QV Tracker 2012 Wave 3</t>
  </si>
  <si>
    <t>178771 - Voting - Richard Charles</t>
  </si>
  <si>
    <t>180325 - Off Peak - Bishop</t>
  </si>
  <si>
    <t>190948 - Pete II 2013 - Mellyza Tanoto</t>
  </si>
  <si>
    <t>Connect</t>
  </si>
  <si>
    <t>194718 - Oats XM - Carlie Briscoe</t>
  </si>
  <si>
    <t>Femcare 2013</t>
  </si>
  <si>
    <t>196385 - Holden NZ tracker - Andrew Jannick</t>
  </si>
  <si>
    <t>196625 - NSW and QLD Drivers - Rachel Roads</t>
  </si>
  <si>
    <t>196617 - HSBC - Sinead Callinan</t>
  </si>
  <si>
    <t>197161 - COP quant - Peter Firth</t>
  </si>
  <si>
    <t>198821 - Google MPJ - Australia New Zealand Singapore - Belinda Jones (NZL)</t>
  </si>
  <si>
    <t>198825 - Vero Lions Dips - Mellyza Tanoto</t>
  </si>
  <si>
    <t>Google Education AU</t>
  </si>
  <si>
    <t>Business Survey</t>
  </si>
  <si>
    <t>179323 - Pizza Hut Tracking - Lucas Wan (NZL)</t>
  </si>
  <si>
    <t>181788 - Flynt Tracker 2012-2013 - Mellyza Tanoto</t>
  </si>
  <si>
    <t>Community Survey Dip 3</t>
  </si>
  <si>
    <t>188963 - Project Travel 2013 - Mellyza Tanoto (NZL)</t>
  </si>
  <si>
    <t>190309 - NPD 2013 - Clint Elsom</t>
  </si>
  <si>
    <t>194712 - Education China India - Cathy Cross (IND)</t>
  </si>
  <si>
    <t>195941 - Chocolate Product Test - Pauline Fitzpatrick</t>
  </si>
  <si>
    <t>196614 - Project Learn IV - Mellyza Tanoto</t>
  </si>
  <si>
    <t>197599 - Crash Index 2013 - Rachel Roads</t>
  </si>
  <si>
    <t>198817 - Purina Nestle Tracking - Mellyza Tanoto</t>
  </si>
  <si>
    <t>198824 - Nivea Tracking 2013 Beauty - Mellyza Tanoto (NZL)</t>
  </si>
  <si>
    <t>200487 - Project William - Britt-Marie Malmberg</t>
  </si>
  <si>
    <t>LSR-USA</t>
  </si>
  <si>
    <t>201872 - US - Max Freire</t>
  </si>
  <si>
    <t>LSR-TAIWAN</t>
  </si>
  <si>
    <t>204602 - Google Youtube Taiwan and Hong Kong - Robbie Gers (TWN)</t>
  </si>
  <si>
    <t>204778 - Project 4 x XXXX - Carlie Briscoe</t>
  </si>
  <si>
    <t>206193 - Project Escape - Carlie Briscoe</t>
  </si>
  <si>
    <t>Crunch Tracker 2012-13</t>
  </si>
  <si>
    <t>Fling Dip 2</t>
  </si>
  <si>
    <t>Community Survey Dip 4</t>
  </si>
  <si>
    <t>Business Survey Dip 3</t>
  </si>
  <si>
    <t>182966 - Refresh 2012-2013 - Mellyza Tanoto</t>
  </si>
  <si>
    <t>LSR-JAPAN</t>
  </si>
  <si>
    <t>200067 - Google MPJ Study - INDONESIA INDIA THAILAND MALAYSIA CHINA JAPAN - Belinda Jones (JPN)</t>
  </si>
  <si>
    <t>200067 - Google MPJ Study - INDONESIA INDIA THAILAND MALAYSIA CHINA JAPAN - Belinda Jones (IDN)</t>
  </si>
  <si>
    <t>LSR-THAILAND</t>
  </si>
  <si>
    <t>200067 - Google MPJ Study - INDONESIA INDIA THAILAND MALAYSIA CHINA JAPAN - Belinda Jones (THA)</t>
  </si>
  <si>
    <t>LSR-MALAYSIA</t>
  </si>
  <si>
    <t>200067 - Google MPJ Study - INDONESIA INDIA THAILAND MALAYSIA CHINA JAPAN - Belinda Jones (MYS)</t>
  </si>
  <si>
    <t>LSR-HONG KONG</t>
  </si>
  <si>
    <t>200067 - Google MPJ Study - INDONESIA INDIA THAILAND MALAYSIA CHINA JAPAN - Belinda Jones (HKG)</t>
  </si>
  <si>
    <t>204968 - Project Cleo - Carlie Briscoe</t>
  </si>
  <si>
    <t>207807 - St George - Mellyza Tanoto</t>
  </si>
  <si>
    <t>200067 - Google MPJ Study - INDONESIA INDIA THAILAND MALAYSIA CHINA JAPAN - Belinda Jones (TWN)</t>
  </si>
  <si>
    <t>LSR-SINGAPORE</t>
  </si>
  <si>
    <t>209179 - Google MPJ - Australia New Zealand Singapore - Belinda Jones (SGP)</t>
  </si>
  <si>
    <t>206563 - Pacino 2 - Carlie Briscoe</t>
  </si>
  <si>
    <t>209932 - RFQMB13147 - Project Aztec 3 - Britt-Marie Malmberg</t>
  </si>
  <si>
    <t>208196 - QLD Betting - Andrew Freeman</t>
  </si>
  <si>
    <t>211231 - Project Ted - Mellyza Tanoto</t>
  </si>
  <si>
    <t>Business Survey Dip 4</t>
  </si>
  <si>
    <t>212478 - RFQMB13162 - Project Soleil - Mellyza Tanoto</t>
  </si>
  <si>
    <t>Project TOWNSVILLE 2013</t>
  </si>
  <si>
    <t>212706 - Project Extra - Carlie Briscoe</t>
  </si>
  <si>
    <t>215037 - Dry Nites 2013 - Britt-Marie Malmberg</t>
  </si>
  <si>
    <t>208987 - Star Slots - Mellyza Tanoto</t>
  </si>
  <si>
    <t>211237 - Look Who is talking KCA - Carlie Briscoe</t>
  </si>
  <si>
    <t>212880 - Royce 3rd Quarter - Mellyza Tanoto</t>
  </si>
  <si>
    <t>213095 - Optus Cells - Mellyza Tanoto</t>
  </si>
  <si>
    <t>215597 - Project Charm LINK - Mellyza Tanoto (NZL)</t>
  </si>
  <si>
    <t>216877 - RFQMB13224 Project Finest - Carlie Briscoe</t>
  </si>
  <si>
    <t>Project China</t>
  </si>
  <si>
    <t>Google Education HK</t>
  </si>
  <si>
    <t>Google Education CN</t>
  </si>
  <si>
    <t>Google Education MY</t>
  </si>
  <si>
    <t>LSR-BRAZIL</t>
  </si>
  <si>
    <t>205780 - Brazil Chile - Cathy Cross (BRA)</t>
  </si>
  <si>
    <t>203772 - Project Volta - Mellyza Tanoto</t>
  </si>
  <si>
    <t>213298 - HK Taiwan Youtube Recontact - Sinead Callinan (TWN)</t>
  </si>
  <si>
    <t>208996 - Online Betting - - Andrew Freeman</t>
  </si>
  <si>
    <t>LSR-CHILE</t>
  </si>
  <si>
    <t>213284 - Santiago Tracking - Cathy Cross (CHL)</t>
  </si>
  <si>
    <t>212705 - Teens and Tweens - Amanda Fowler</t>
  </si>
  <si>
    <t>218432 - Flavours Berocca - Anne-Sophie Jeannin</t>
  </si>
  <si>
    <t>219637 - Youtube Indonesia Recontact - Sinead Callinan</t>
  </si>
  <si>
    <t>192210 - Project Subzero - Mellyza Tanoto</t>
  </si>
  <si>
    <t>220031 - RFQMB13245 Project Fuelling the Future LINK - Carlie Briscoe</t>
  </si>
  <si>
    <t>221679 - Finest 2 - Carlie Briscoe</t>
  </si>
  <si>
    <t>221691 - RFQMB13261 - Project Irresistible - Mellyza Tanoto</t>
  </si>
  <si>
    <t>Google Education INDONESIA</t>
  </si>
  <si>
    <t>198824 - Nivea Tracking 2013 Beauty - Mellyza Tanoto (AUS)</t>
  </si>
  <si>
    <t>201483 - Google Travel Asia - Hotels - Robbie Gers (IDN)</t>
  </si>
  <si>
    <t>LSR-PHILIPPINES</t>
  </si>
  <si>
    <t>201483 - Google Travel Asia - Hotels - Robbie Gers (PHL)</t>
  </si>
  <si>
    <t>201483 - Google Travel Asia - Hotels - Robbie Gers (IND)</t>
  </si>
  <si>
    <t>201483 - Google Travel Asia - Hotels - Robbie Gers (TWN)</t>
  </si>
  <si>
    <t>209706 - Education Asia and Europe - Cathy Cross (JPN)</t>
  </si>
  <si>
    <t>209706 - Education Asia and Europe - Cathy Cross (MYS)</t>
  </si>
  <si>
    <t>LSR-SOUTH KOREA</t>
  </si>
  <si>
    <t>209706 - Education Asia and Europe - Cathy Cross (KOR)</t>
  </si>
  <si>
    <t>LSR-VIETNAM</t>
  </si>
  <si>
    <t>209706 - Education Asia and Europe - Cathy Cross (VNM)</t>
  </si>
  <si>
    <t>209191 - Sport Teens - Mellyza Tanoto</t>
  </si>
  <si>
    <t>212696 - Project Super Hahn Xmedia - Mellyza Tanoto</t>
  </si>
  <si>
    <t>218841 - NZ Cold Beverages - Jenny Bright</t>
  </si>
  <si>
    <t>220551 - Nut Spreads Home Product Usage TNS - Pauline Fitzpatrick</t>
  </si>
  <si>
    <t>221684 - Oz com - Lucas Wan (USA)</t>
  </si>
  <si>
    <t>Google Education MAIN</t>
  </si>
  <si>
    <t>214630 - Suncorp Group Brand Market Monitor Project 2013-14 - Britt-Marie Malmberg</t>
  </si>
  <si>
    <t>218433 - Star Slot 2 - Mellyza Tanoto</t>
  </si>
  <si>
    <t>211221 - Project Fresh - Britt-Marie Malmberg</t>
  </si>
  <si>
    <t>212483 - Project Violet - Mellyza Tanoto</t>
  </si>
  <si>
    <t>221119 - Royce 4th Quarter - Mellyza Tanoto</t>
  </si>
  <si>
    <t>221862 - Craft Beer - Peter Firth</t>
  </si>
  <si>
    <t>221683 - RFQMB13259 - Suncorp GMBB tracking boost - Mellyza Tanoto</t>
  </si>
  <si>
    <t>225106 - Double Black Cross Media - Mellyza Tanoto</t>
  </si>
  <si>
    <t>225911 - Project Mac - Mellyza Tanoto</t>
  </si>
  <si>
    <t>226122 - Finest 3 - Carlie Briscoe</t>
  </si>
  <si>
    <t>226556 - Smokers Study 3 month Extension - Michael Frydman</t>
  </si>
  <si>
    <t>219046 - Soft Drink Study Evaluate Stage 1 - Pauline Fitzpatrick</t>
  </si>
  <si>
    <t>225548 - Project Pick Up - Mellyza Tanoto</t>
  </si>
  <si>
    <t>225916 - Rescue II - Mellyza Tanoto</t>
  </si>
  <si>
    <t>226724 - US Smartphone - Andrew Freeman (AUS)</t>
  </si>
  <si>
    <t>215029 - RFQMB13201 - Project Remove 2013-2014 - Mellyza Tanoto</t>
  </si>
  <si>
    <t>226723 - Project Fairground Dip 1 - Mellyza Tanoto</t>
  </si>
  <si>
    <t>229799 - Project Mermaid - Mellyza Tanoto</t>
  </si>
  <si>
    <t>227107 - Halo Betting - Andrew Freeman</t>
  </si>
  <si>
    <t>230990 - Rescue 2 Recontact - Mellyza Tanoto</t>
  </si>
  <si>
    <t>222340 - Indo Google ROPO - Belinda Jones</t>
  </si>
  <si>
    <t>233112 - ATO CPS - Ann-Louise Brockelsby</t>
  </si>
  <si>
    <t>230805 - Project HourGlass - Mellyza Tanoto</t>
  </si>
  <si>
    <t>221294 - Queensland Translink - Catherine Stuart</t>
  </si>
  <si>
    <t>234732 - Project Luigi - Carlie Briscoe</t>
  </si>
  <si>
    <t>222567 - Project Mouse Tracker 2014 - Mellyza Tanoto (NZL)</t>
  </si>
  <si>
    <t>227723 - RFQMB13305 - Project Miller - Mellyza Tanoto</t>
  </si>
  <si>
    <t>220023 - Safari 2 6 Month Extension - Mellyza Tanoto</t>
  </si>
  <si>
    <t>232509 - Game of Phones - Mellyza Tanoto</t>
  </si>
  <si>
    <t>230605 - Project Student - Mellyza Tanoto</t>
  </si>
  <si>
    <t>218250 - Schweppes - Water - Mellyza Tanoto</t>
  </si>
  <si>
    <t>236554 - NZ Lift Needscope - Jenny Zhao</t>
  </si>
  <si>
    <t>237233 - Shadow 2 - Andrew Freeman</t>
  </si>
  <si>
    <t>236552 - Graft - Carlie Briscoe</t>
  </si>
  <si>
    <t>212479 - RFQMB13162 - Project Soleil Dip 2 - Mellyza Tanoto</t>
  </si>
  <si>
    <t>235848 - NPD Boost Dec Jan - Mickayla Miller</t>
  </si>
  <si>
    <t>236557 - US SMARTPHONE 2 - Andrew Freeman</t>
  </si>
  <si>
    <t>235368 - News Kids XM Study - Britt-Marie Malmberg</t>
  </si>
  <si>
    <t>228349 - Pure Link - Mellyza Tanoto</t>
  </si>
  <si>
    <t>237234 - LRB 2014 - Mellyza Tanoto</t>
  </si>
  <si>
    <t>LSR-UNITED ARAB EMIRATES</t>
  </si>
  <si>
    <t>221690 - National Foods - Lucas Wan (ARE)</t>
  </si>
  <si>
    <t>237693 - Refresh Parallel - Mellyza Tanoto</t>
  </si>
  <si>
    <t>230997 - Crash Index 2014 - Rachel Roads</t>
  </si>
  <si>
    <t>238946 - Alcohol CM - Belinda Jones</t>
  </si>
  <si>
    <t>244368 - Smokers Study 2 month Extension - Feb March - Michael Frydman</t>
  </si>
  <si>
    <t>231824 - Pizza Hut KFC Tracking 2014 - Jan-Dec - Helena Klansjeck</t>
  </si>
  <si>
    <t>245636 - Queensland Study - Susan Knight</t>
  </si>
  <si>
    <t>236088 - Pete 2014 - Britt-Marie Malmberg</t>
  </si>
  <si>
    <t>227956 - Femcare 2014 - Beaver - Mellyza Tanoto</t>
  </si>
  <si>
    <t>230996 - Home Fire and Security 2014 - Rachel Roads</t>
  </si>
  <si>
    <t>238476 - Queensland Translink 2 - Catherine Stuart</t>
  </si>
  <si>
    <t>Insurance IAG</t>
  </si>
  <si>
    <t>143960 - Target Market Tracking Booster - Koh (AUS)</t>
  </si>
  <si>
    <t>173911 - Purchased Toys and Games Wave 3 - Jayasinghe (AUS)</t>
  </si>
  <si>
    <t>174425 - NZ Post Bank Survey - Hill (NZL)</t>
  </si>
  <si>
    <t>Dick Smith Wave 1 MAIN</t>
  </si>
  <si>
    <t>W2 Wave 1</t>
  </si>
  <si>
    <t>IAG 2012</t>
  </si>
  <si>
    <t>179881 - Honda Brand Tracking 2012 - Rohan (AUS)</t>
  </si>
  <si>
    <t>181127 - SME W33 36 2012 - James (AUS)</t>
  </si>
  <si>
    <t>184895 - Singapore PRBC November 2012 study - Shields (SGP)</t>
  </si>
  <si>
    <t>185758 - Honda Ad Tracker W112012 - Rohan (AUS)</t>
  </si>
  <si>
    <t>176248 - Korean Sports Tracker - Verrier (KOR)</t>
  </si>
  <si>
    <t>188955 - Smokers Project - Earl (AUS)</t>
  </si>
  <si>
    <t>189367 - ANZ tracker weeks 39 to 42 - Jennens (NZL)</t>
  </si>
  <si>
    <t>192218 - ANZ weeks 47 to 50 - Jennens (NZL)</t>
  </si>
  <si>
    <t>192839 - Smokers Project w5- Earl (AUS)</t>
  </si>
  <si>
    <t>185426 - Cub tracher weeks 65 to 68 - Carlski (AUS)</t>
  </si>
  <si>
    <t>185279 - Project Tinkerbell - McArdle (AUS)</t>
  </si>
  <si>
    <t>186745 - ASDC Savings November 2012 - Boorman (AUS)</t>
  </si>
  <si>
    <t>187439 - AMC December 2012 - Boorman (AUS)</t>
  </si>
  <si>
    <t>188043 - SME Payments Merchants Study - Boorman (AUS)</t>
  </si>
  <si>
    <t>189380 - Jagermeister I - Howard (AUS)</t>
  </si>
  <si>
    <t>189573 - Project Lawn - Hepworth (AUS)</t>
  </si>
  <si>
    <t>190101 - Insurance NZ December 2012 study - Boorman (NZL)</t>
  </si>
  <si>
    <t>192220 - Taiwan RPBS - Shields (TWN)</t>
  </si>
  <si>
    <t>192219 - Indonesia RPBS - Shields (IDN)</t>
  </si>
  <si>
    <t>192968 - Commonwealth Bank SME W4548 2012 - James (AUS)</t>
  </si>
  <si>
    <t>194063 - Project Protect - McArdle (AUS)</t>
  </si>
  <si>
    <t>197815 - ANZ weeks 3 to 6 - Jennens (NZL)</t>
  </si>
  <si>
    <t>Dick Smith Wave 1 NEW ZEALAND</t>
  </si>
  <si>
    <t>196165 - MLA Global 2013 - Luijten (TWN)</t>
  </si>
  <si>
    <t>170870 - 2957 News Limited W3 - Rohan (AUS)</t>
  </si>
  <si>
    <t>195284 - Malaysia RPBS - Shields (MYS)</t>
  </si>
  <si>
    <t>196165 - MLA Global 2013 - Luijten (IDN)</t>
  </si>
  <si>
    <t>196396 - Coolangatta study - Hart (AUS)</t>
  </si>
  <si>
    <t>200285 - Smokers Project w7- Earl (AUS)</t>
  </si>
  <si>
    <t>200492 - Gallacticca III - Myers (SGP)</t>
  </si>
  <si>
    <t>198408 - NPS Telco study - Rowlands (IDN)</t>
  </si>
  <si>
    <t>LSR-SAUDI ARABIA</t>
  </si>
  <si>
    <t>196165 - MLA Global 2013 - Luijten (SAU)</t>
  </si>
  <si>
    <t>196165 - MLA Global 2013 - Luijten (ARE)</t>
  </si>
  <si>
    <t>201688 - Lion Tracker 2013 - Kemp (AUS)</t>
  </si>
  <si>
    <t>193212 - TWA Tracker Jan - Jun 2013 Main and Booster - Lim (AUS)</t>
  </si>
  <si>
    <t>197594 - Interislander Brand Tracker FEB13 - Vasifdar (NZL)</t>
  </si>
  <si>
    <t>199017 - 3291 K Mart Brand Tracker W15 February 2013 - Rohan (AUS)</t>
  </si>
  <si>
    <t>199669 - Automobiles Touchpoints - Howard (AUS)</t>
  </si>
  <si>
    <t>199853 - ASDC Savings March 2013 - Boorman (AUS)</t>
  </si>
  <si>
    <t>199859 - ASDC Transactions March 2013 - Boorman (AUS)</t>
  </si>
  <si>
    <t>199860 - AMC March 2013 - Shields (AUS)</t>
  </si>
  <si>
    <t>200079 - Centennial Parklands - Trigwell (AUS)</t>
  </si>
  <si>
    <t>200275 - Wesfarmers Follow Up - Hepworth (AUS)</t>
  </si>
  <si>
    <t>198408 - NPS Telco study - Rowlands (IND)</t>
  </si>
  <si>
    <t>202459 - Brand Capital Monitor 2013 - Hill (NZL)</t>
  </si>
  <si>
    <t>200494 - Digicon - Fowler (AUS)</t>
  </si>
  <si>
    <t>202679 - Beer TVC - Howard (AUS)</t>
  </si>
  <si>
    <t>203016 - Gynae - Karayannis (AUS)</t>
  </si>
  <si>
    <t>201306 - RAC Member Engagement - van der Mescht (AUS)</t>
  </si>
  <si>
    <t>203605 - Smokers Project - Earl (AUS)</t>
  </si>
  <si>
    <t>203606 - CUB week 89 92 - Carlski (AUS)</t>
  </si>
  <si>
    <t>204973 - IDA Cruiser - Jenkins (AUS)</t>
  </si>
  <si>
    <t>205391 - Smokers Project - Earl (AUS)</t>
  </si>
  <si>
    <t>205397 - Taiwan RPBS study - Shields (TWN)</t>
  </si>
  <si>
    <t>205596 - IDA Asahi study - Jenkins (AUS)</t>
  </si>
  <si>
    <t>205793 - IDA Woodstock - Jenkins (AUS)</t>
  </si>
  <si>
    <t>206588 - 3241 Jetstar Japan Domestic Prophecy W2 - Rohan (JPN)</t>
  </si>
  <si>
    <t>186778 - Project RSL Care Brand - McArdle (AUS)</t>
  </si>
  <si>
    <t>196165 - MLA Global 2013 - Luijten (MYS)</t>
  </si>
  <si>
    <t>206181 - NZ Council 2013 - Shields (NZL)</t>
  </si>
  <si>
    <t>206920 - Smokers Project - Earl (AUS)</t>
  </si>
  <si>
    <t>207684 - ANZ Tracker week 11 12 13 14 - Jennens (NZL)</t>
  </si>
  <si>
    <t>207686 - ANZ Tracker week 15 16 17 18 - Jennens (NZL)</t>
  </si>
  <si>
    <t>210522 - CUB W97-100 study - Carlski (AUS)</t>
  </si>
  <si>
    <t>196165 - MLA Global 2013 - Luijten (CHN)</t>
  </si>
  <si>
    <t>201875 - Indo India Tourism Study - Nugraha (AUS)</t>
  </si>
  <si>
    <t>203412 - CUB week 85-88 study - Carlski (AUS)</t>
  </si>
  <si>
    <t>205181 - Hermes II - Phillips (AUS)</t>
  </si>
  <si>
    <t>209925 - Singapore HHI10K - Casadas (SGP)</t>
  </si>
  <si>
    <t>214643 - Concept Testing NZ - Phillips (NZL)</t>
  </si>
  <si>
    <t>202461 - CUB week 81 84 - Carlski (AUS)</t>
  </si>
  <si>
    <t>204587 - Singapore RPBS April 20136 - Shields (SGP)</t>
  </si>
  <si>
    <t>210125 - 3555 Australian Super Prophecy Wave 7 - Rohan (AUS)</t>
  </si>
  <si>
    <t>210518 - Smokers Project - Earl (AUS)</t>
  </si>
  <si>
    <t>211226 - Project Excelsior - Bell (AUS)</t>
  </si>
  <si>
    <t>212487 - ANZ Tracker Week 19 - 22 - Kerwick (NZL)</t>
  </si>
  <si>
    <t>214656 - Jackman 2013-2014 - Vermaas (IDN)</t>
  </si>
  <si>
    <t>215981 - TA Japan Boost study - Vermaas (JPN)</t>
  </si>
  <si>
    <t>206729 - Commonwealth Bank SME W16-19 May 2013 - James (AUS)</t>
  </si>
  <si>
    <t>205181 - Hermes II - Phillips (NZL)</t>
  </si>
  <si>
    <t>213286 - Smokers Project Waves 12 to 17 - Earl (AUS)</t>
  </si>
  <si>
    <t>214425 - Optus Market NPS Study Q1 - Warmington (AUS)</t>
  </si>
  <si>
    <t>212886 - AMC - Mortgages W2 2013 study - Shields (AUS)</t>
  </si>
  <si>
    <t>214656 - Jackman 2013-2014 - Vermaas (KOR)</t>
  </si>
  <si>
    <t>214656 - Jackman 2013-2014 - Vermaas (NZL)</t>
  </si>
  <si>
    <t>LSR-TURKEY</t>
  </si>
  <si>
    <t>214863 - Saudara 2013 - Highett-Smith (TUR)</t>
  </si>
  <si>
    <t>215244 - TWA Tracker Metrix Consulting July 2013 - June 2014 - Lim (AUS)</t>
  </si>
  <si>
    <t>216452 - K Mart Brand Tracker July - Maslo (AUS)</t>
  </si>
  <si>
    <t>218073 - News Ltd W4 study - Frires (AUS)</t>
  </si>
  <si>
    <t>218631 - Intrepid study - Howell (AUS)</t>
  </si>
  <si>
    <t>220379 - ANZ Tracker Week 27 - 30 - Kerwick (NZL)</t>
  </si>
  <si>
    <t>217683 - ASDC - Savings W2 2013 - Shields (AUS)</t>
  </si>
  <si>
    <t>221878 - K-Mart Brand Tracker August - Maslo (AUS)</t>
  </si>
  <si>
    <t>217455 - Japan Smokers II study - Fowler (JPN)</t>
  </si>
  <si>
    <t>223546 - ANZ Tracker Week 31 34 - Kerwick (NZL)</t>
  </si>
  <si>
    <t>167895 - WaveThree - July 2012 - Guinaudeau (JPN)</t>
  </si>
  <si>
    <t>200283 - Jetstar Prophecy Singapore W6 - Rohan (SGP)</t>
  </si>
  <si>
    <t>214656 - Jackman 2013-2014 - Vermaas (MYS)</t>
  </si>
  <si>
    <t>214863 - Saudara 2013 - Highett-Smith (IDN)</t>
  </si>
  <si>
    <t>214863 - Saudara 2013 - Highett-Smith (TWN)</t>
  </si>
  <si>
    <t>214863 - Saudara 2013 - Highett-Smith (VNM)</t>
  </si>
  <si>
    <t>214863 - Saudara 2013 - Highett-Smith (NZL)</t>
  </si>
  <si>
    <t>LSR-SOUTH AFRICA</t>
  </si>
  <si>
    <t>214863 - Saudara 2013 - Highett-Smith (ZAF)</t>
  </si>
  <si>
    <t>214863 - Saudara 2013 - Highett-Smith (SAU)</t>
  </si>
  <si>
    <t>214863 - Saudara 2013 - Highett-Smith (ARE)</t>
  </si>
  <si>
    <t>215969 - Indonesia PRBC July 2013 - Shields (IDN)</t>
  </si>
  <si>
    <t>219814 - Malaysia RPBS August 2013 - Shields (MYS)</t>
  </si>
  <si>
    <t>220019 - Taiwan RPBS August 2013 - Shields (TWN)</t>
  </si>
  <si>
    <t>219058 - Smokers II - Bealing (AUS)</t>
  </si>
  <si>
    <t>225124 - Project Bond NZ - Myers (NZL)</t>
  </si>
  <si>
    <t>227537 - ANZ Tracker Week 35 - 38 - Kerwick (NZL)</t>
  </si>
  <si>
    <t>215233 - Hong Kong RPBS July 2013 - Shields (HKG)</t>
  </si>
  <si>
    <t>223544 - India RPBS - Shields (IND)</t>
  </si>
  <si>
    <t>225542 - P3573 K Mart Brand Tracker September - Maslo (AUS)</t>
  </si>
  <si>
    <t>228938 - Jetstar Prophecy New Zealand - Maslo (NZL)</t>
  </si>
  <si>
    <t>228940 - Jetstar Prophecy Singapore 2013 - Maslo (SGP)</t>
  </si>
  <si>
    <t>231840 - ANZ Tracker - Kerwick (NZL)</t>
  </si>
  <si>
    <t>225897 - Sports South Korea 2013 2014 - Rzepecki (KOR)</t>
  </si>
  <si>
    <t>229607 - Commonwealth Bank SME - W40-43 2013 - James (AUS)</t>
  </si>
  <si>
    <t>228951 - Good Guys - Spencer (AUS)</t>
  </si>
  <si>
    <t>232930 - Project Beer Concept - Guo (AUS)</t>
  </si>
  <si>
    <t>235171 - Kmart Plan C November 2013 - Maslo (AUS)</t>
  </si>
  <si>
    <t>225899 - Commonwealth Bank SME W36 39 2013 - James (AUS)</t>
  </si>
  <si>
    <t>233341 - Commonwealth Bank SME W44 45 2013 - James (AUS)</t>
  </si>
  <si>
    <t>234720 - Honda Prophecy 2013 - Frires (AUS)</t>
  </si>
  <si>
    <t>236078 - Project Demand Spaces - Veitch (AUS)</t>
  </si>
  <si>
    <t>229598 - Coco Pops - McArdle (AUS)</t>
  </si>
  <si>
    <t>229598 - Coco Pops - McArdle (ZAF)</t>
  </si>
  <si>
    <t>237697 - IPSOS ANZ Tracker - Kerwick (NZL)</t>
  </si>
  <si>
    <t>232893 - 2013 Food Study MultiCountry - Worsley (IDN)</t>
  </si>
  <si>
    <t>234744 - NZ Payments 2013 W2 - Shields (NZL)</t>
  </si>
  <si>
    <t>234971 - Singapore PRBC W2 2103 - Shields (SGP)</t>
  </si>
  <si>
    <t>240907 - ANZ Tracker Week 47 - 50 - Kerwick (NZL)</t>
  </si>
  <si>
    <t>220773 - China RPBS August 2013 - Shields (CHN)</t>
  </si>
  <si>
    <t>232893 - 2013 Food Study MultiCountry - Worsley (VNM)</t>
  </si>
  <si>
    <t>229598 - Coco Pops - McArdle (IND)</t>
  </si>
  <si>
    <t>237249 - Vietnam RPBS - 2014 - Shields (VNM)</t>
  </si>
  <si>
    <t>240896 - Multi-Market Coffee - Myers (THA)</t>
  </si>
  <si>
    <t>242729 - Kmart Brand Tracker - January - Frires (AUS)</t>
  </si>
  <si>
    <t>233829 - CBA Reputation Part II - Haynes (AUS)</t>
  </si>
  <si>
    <t>246744 - Kmart Brand Tracker February - Frires (AUS)</t>
  </si>
  <si>
    <t>242076 - Malaysia Banking - Rudinger (MYS)</t>
  </si>
  <si>
    <t>234269 - Project UHT Milk China - Ciciulla (CHN)</t>
  </si>
  <si>
    <t>247181 - Unicorn Cold Drinks - Ovenden (AUS)</t>
  </si>
  <si>
    <t>248227 - Lion Tracker 2014 - Guo (AUS)</t>
  </si>
  <si>
    <t>249092 - Malaysia Banking - Kim (SGP)</t>
  </si>
  <si>
    <t>247312 - MLA Global 2014 - Luijten (USA)</t>
  </si>
  <si>
    <t>188736 - UnionPay card holder - Jia (CHN)</t>
  </si>
  <si>
    <t>191194 - house purchasing 2012 w48 - Xiuwen (CHN)</t>
  </si>
  <si>
    <t>191209 - Cereal Breakfast Project - NG (CHN)</t>
  </si>
  <si>
    <t>193660 - Project Air - Liu (CHN)</t>
  </si>
  <si>
    <t>191201 - CFU 2012 wave 8 - Li (CHN)</t>
  </si>
  <si>
    <t>194072 - Your Sauce survey - Li (CHN)</t>
  </si>
  <si>
    <t>197596 - CFU 2012 wave 9 - Li (CHN)</t>
  </si>
  <si>
    <t>197606 - CFU 2012 wave 9 - booster - Li (CHN)</t>
  </si>
  <si>
    <t>159573 - Qiaodan Brand Tracking_booster data 2012 - Xue (CHN)</t>
  </si>
  <si>
    <t>191204 - CFU 2012 wave 8 - booster - Li (CHN)</t>
  </si>
  <si>
    <t>197045 - Mizone Drink wave4 - Pan (CHN)</t>
  </si>
  <si>
    <t>201727 - Whisky project - Jia (CHN)</t>
  </si>
  <si>
    <t>202479 - Delonghi 2013 wav 2 - Xie (CHN)</t>
  </si>
  <si>
    <t>194325 - Sina Main Channel Online Behavior - Tony Wang</t>
  </si>
  <si>
    <t>194497 - McDonalds_McCafe link Test - Amy Gao</t>
  </si>
  <si>
    <t>194501 - McDonalds Happy Meal Link test - Amy Gao</t>
  </si>
  <si>
    <t>194506 - LOreal_Project Make-up CeBra - Rachel Xu</t>
  </si>
  <si>
    <t>194721 - HK 2013 SRII CPS - Daniel Wu</t>
  </si>
  <si>
    <t>200514 - Premature Ejaculation Study - Minna Jin</t>
  </si>
  <si>
    <t>201880 - Nescaf Tracking 2013 - Jackie Zhang</t>
  </si>
  <si>
    <t>203271 - Credit Card project - Wang (CHN)</t>
  </si>
  <si>
    <t>205795 - GoldDaio Wave 3 - Zhu (CHN)</t>
  </si>
  <si>
    <t>212308 - Skincare study 4 countries - Wang (JPN)</t>
  </si>
  <si>
    <t>194508 - Castrol Ad Check - Li Zhao</t>
  </si>
  <si>
    <t>194530 - Danone Promotion Test - Carolyne Zheng</t>
  </si>
  <si>
    <t>205786 - CFU 2012 wave 10 - booster - Li (CHN)</t>
  </si>
  <si>
    <t>210501 - CFU 2013 wave 11 - booster - Li (CHN)</t>
  </si>
  <si>
    <t>215593 - 2013 Campaign Test - Zhou (CHN)</t>
  </si>
  <si>
    <t>216475 - Metro Mail 2013 - Wang (CHN)</t>
  </si>
  <si>
    <t>216538 - Haier Global Brand Equity Study - Xinpei Chia</t>
  </si>
  <si>
    <t>216538 - Haier Global Brand Equity Study - Xinpei Chia (IDN)</t>
  </si>
  <si>
    <t>219088 - 2013 Brand Awareness Tracking Project W4 - Zhou (CHN)</t>
  </si>
  <si>
    <t>222043 - Qingdao Beer study - Pan (HKG)</t>
  </si>
  <si>
    <t>202682 - METT ONLINE FOR VS ELASTICA - Sarah Wang</t>
  </si>
  <si>
    <t>204174 - Vancl Brand Understanding - Jenny Zhang</t>
  </si>
  <si>
    <t>212309 - NPD CREST China 2013 - June - Verrier (CHN)</t>
  </si>
  <si>
    <t>214632 - ABC Naming Study - Teky Lu</t>
  </si>
  <si>
    <t>216130 - Salty Snack Study - Jeongwon Kim</t>
  </si>
  <si>
    <t>219428 - Infant Milk - Zhao (CHN)</t>
  </si>
  <si>
    <t>221488 - Novicol Consumer Study - Sarah Chen</t>
  </si>
  <si>
    <t>221914 - Haier study - Jia (CHN)</t>
  </si>
  <si>
    <t>222020 - Mizone Drink wave6 - Pan (CHN)</t>
  </si>
  <si>
    <t>222359 - New Balance - NG (CHN)</t>
  </si>
  <si>
    <t>223298 - Finnair project - Xing (CHN)</t>
  </si>
  <si>
    <t>228736 - Senior Professional Study - 12 markets - Chen (VNM)</t>
  </si>
  <si>
    <t>204793 - Philips Home lighting online Study - Iris Jiang (CHN)</t>
  </si>
  <si>
    <t>209223 - JJVC Flagship CrossMedia Research - Diana Dai</t>
  </si>
  <si>
    <t>213792 - Princess Cruise Study - Qian (CHN)</t>
  </si>
  <si>
    <t>222016 - Xintiandi Study - Xing (CHN)</t>
  </si>
  <si>
    <t>229184 - Smuckers Concept Test - Li (CHN)</t>
  </si>
  <si>
    <t>208588 - Microsoft online Link test - Piper Xu</t>
  </si>
  <si>
    <t>218272 - house purchasing 2013 w53 - Xiuwen (CHN)</t>
  </si>
  <si>
    <t>220029 - BBDO Voice wave 5 - Wu (CHN)</t>
  </si>
  <si>
    <t>221689 - Direct selling survey - Pan (CHN)</t>
  </si>
  <si>
    <t>230220 - UnionPay card holder w2 - Jia (CHN)</t>
  </si>
  <si>
    <t>230389 - Brand tracking checking wave 5 - Zhou (CHN)</t>
  </si>
  <si>
    <t>230614 - BBDO wave 7 - Xing (CHN)</t>
  </si>
  <si>
    <t>234068 - Huawei project 2013 - Liu (JPN)</t>
  </si>
  <si>
    <t>234316 - French Fries - Japan - Wang (JPN)</t>
  </si>
  <si>
    <t>195297 - Hair Fall Claim Test - Yvonne Tan</t>
  </si>
  <si>
    <t>199671 - XFACTOR Chinese Name Online Test - redo - Yingyi Mo</t>
  </si>
  <si>
    <t>200506 - McDonalds Trust Campaign - Amy Yang</t>
  </si>
  <si>
    <t>200943 - LGG Online Statement Test - Joelle Hu</t>
  </si>
  <si>
    <t>201882 - Almond Board Of California Print Link - Teky Lu</t>
  </si>
  <si>
    <t>204793 - Philips Home lighting online Study - Iris Jiang</t>
  </si>
  <si>
    <t>205971 - Veet BAT Project - Ivy Li</t>
  </si>
  <si>
    <t>205974 - Pingan Quali Research - Carolyne Zheng</t>
  </si>
  <si>
    <t>207297 - Mengniu Sponsorship Performance Tracking - Mia Zou</t>
  </si>
  <si>
    <t>212879 - Japanese consumer online test - Liantian Zhu</t>
  </si>
  <si>
    <t>214866 - ED online project - Minna Jin</t>
  </si>
  <si>
    <t>216287 - McD Manu Study - Li Zhao</t>
  </si>
  <si>
    <t>221485 - LRL BB spokeswoman Cebra test - Freya Shan</t>
  </si>
  <si>
    <t>222013 - Knorr Claim Test - Emma Li</t>
  </si>
  <si>
    <t>223091 - China femincare claim test - Daniel Wu</t>
  </si>
  <si>
    <t>223187 - General Healthcare Survey - Yolanda Xue</t>
  </si>
  <si>
    <t>223587 - Philips Corporate Campaign Study - Lin Jenny</t>
  </si>
  <si>
    <t>228736 - Senior Professional Study - 12 markets - Chen (JPN)</t>
  </si>
  <si>
    <t>232297 - Skincare Online Study - Xu (CHN)</t>
  </si>
  <si>
    <t>LSR-DENMARK</t>
  </si>
  <si>
    <t>234068 - Huawei project 2013 - Liu (DNK)</t>
  </si>
  <si>
    <t>242966 - Country goodness package test - Luo (CHN)</t>
  </si>
  <si>
    <t>221737 - Sliding Tile Saw study - Tu (USA)</t>
  </si>
  <si>
    <t>238504 - Industrial Park Study - Yu (CHN)</t>
  </si>
  <si>
    <t>240015 - Nestle Cuicuisha Pre-post test - Ren (CHN)</t>
  </si>
  <si>
    <t>186748 - CREST China - Verrier (CHN)</t>
  </si>
  <si>
    <t>240466 - Brand Cue Adhoc research for Knorr - Li</t>
  </si>
  <si>
    <t>240466 - Brand Cue Adhoc research for Knorr - Li (TWN)</t>
  </si>
  <si>
    <t>240553 - Radio Listening Habit Survey - Liang (CHN)</t>
  </si>
  <si>
    <t>240897 - Electronic Products 2013 W4 - Qiao (CHN)</t>
  </si>
  <si>
    <t>241071 - Brand Tracking Checking Wave 6 - Wu (CHN)</t>
  </si>
  <si>
    <t>241256 - Forever Mark Ad Test - ZHENG (CHN)</t>
  </si>
  <si>
    <t>241464 - house purchasing 2014 w59 - Xiuwen (CHN)</t>
  </si>
  <si>
    <t>216124 - Research for BEER category - Massie Hu</t>
  </si>
  <si>
    <t>220378 - CLEAR - ONLINE RTB COUPLE TEST - Talabaza</t>
  </si>
  <si>
    <t>225578 - HK ATP 2013-2014 - Zhao (HKG)</t>
  </si>
  <si>
    <t>225906 - pre-test electric shaver - Liu (CHN)</t>
  </si>
  <si>
    <t>228736 - Senior Professional Study - 12 markets - Chen (KOR)</t>
  </si>
  <si>
    <t>233602 - Claim online test - Lasbistes (CHN)</t>
  </si>
  <si>
    <t>236298 - Chivas concept test - ZHENG (CHN)</t>
  </si>
  <si>
    <t>236333 - CE for online test Brazil and India - Zhang</t>
  </si>
  <si>
    <t>238489 - Princess TVC Test - NG (CHN)</t>
  </si>
  <si>
    <t>239355 - Infant Milk Formula Name Test - NG (CHN)</t>
  </si>
  <si>
    <t>240466 - Brand Cue Adhoc research for Knorr - Li (HKG)</t>
  </si>
  <si>
    <t>241676 - Samsung APP CS Study - ZHENG (CHN)</t>
  </si>
  <si>
    <t>246039 - Tiffany Tracking 2014 - Xing (CHN)</t>
  </si>
  <si>
    <t>246953 - house purchasing 2014 w60 - Xiuwen (CHN)</t>
  </si>
  <si>
    <t>194724 - 2013 IMC Tracking - Allen Lai</t>
  </si>
  <si>
    <t>202079 - McDonald 2013 Ad Tracker - Russell Carter</t>
  </si>
  <si>
    <t>223339 - Zespri Kiwi Brand and Consumer Usage Research - Adam Feng</t>
  </si>
  <si>
    <t>229588 - BBDO wave 6 - Xing (CHN)</t>
  </si>
  <si>
    <t>230160 - Hang Seng Bank BHT - ZHENG (CHN)</t>
  </si>
  <si>
    <t>230830 - house purchasing 2013 w56 - Xiuwen (CHN)</t>
  </si>
  <si>
    <t>231635 - ABInBev Global Consumption Tracker - Carter (CHN)</t>
  </si>
  <si>
    <t>236667 - Red Bull Tagline Testing - Lin (CHN)</t>
  </si>
  <si>
    <t>237713 - Nestle Ice Cream Big Idea Study - Ning (CHN)</t>
  </si>
  <si>
    <t>239017 - OC online claim test - Wang (CHN)</t>
  </si>
  <si>
    <t>239741 - Nestle 5R Ice Cream Tagline Study - Zhang (CHN)</t>
  </si>
  <si>
    <t>240459 - PGI Online Study - Wang (CHN)</t>
  </si>
  <si>
    <t>241272 - ABI Equity Tracker 2014 - Carter (CHN)</t>
  </si>
  <si>
    <t>241970 - HK RES 2014 - WU (HKG)</t>
  </si>
  <si>
    <t>243543 - Baidu Mobile Search the Spring Festival Campaign Evaluation in-campaign test - Chen (CHN)</t>
  </si>
  <si>
    <t>250849 - Autohome Online Study - Han (CHN)</t>
  </si>
  <si>
    <t>251040 - Project Epic - Chinese name test - Wang (CHN)</t>
  </si>
  <si>
    <t>252253 - Bottle water 2014 wave1 - Wang (CHN)</t>
  </si>
  <si>
    <t>254199 - Small Consumptionl Loans Study - ZHENG (CHN)</t>
  </si>
  <si>
    <t>96302 Estee Lauder Chinese Shopper Study</t>
  </si>
  <si>
    <t>96866 McD Fast Track HK 2012</t>
  </si>
  <si>
    <t>96780 JJVC BMH Online 2012 (Jan) AU</t>
  </si>
  <si>
    <t>96780 JJVC BMH Online 2012 (Jan) TH</t>
  </si>
  <si>
    <t>J97060 MasterCard Brand Tracker 2012 (Australia)</t>
  </si>
  <si>
    <t>LSR-FRANCE</t>
  </si>
  <si>
    <t>96046 Estee Lauder Global Tracker FR</t>
  </si>
  <si>
    <t>J96650 Levis ATS 2012 SK</t>
  </si>
  <si>
    <t>96780 JJVC BMH Online 2012 (Feb-Mar) TAIWAN</t>
  </si>
  <si>
    <t>KR B&amp;L Tracking Study</t>
  </si>
  <si>
    <t>97364 Private Shop Lingerie Study 2012 CN</t>
  </si>
  <si>
    <t>96780 JJVC BMH Online 2012 (May-Dec) MY</t>
  </si>
  <si>
    <t>J97232 JJVC Thailand Incidence Study</t>
  </si>
  <si>
    <t>LSR-UNITED KINGDOM</t>
  </si>
  <si>
    <t>US &amp; UK Ad Tracking Study (Wave 2) GB</t>
  </si>
  <si>
    <t>US &amp; UK Ad Tracking Study (Wave 2) USA</t>
  </si>
  <si>
    <t>Project Racer IV AU</t>
  </si>
  <si>
    <t>Project Racer IV HK</t>
  </si>
  <si>
    <t>Project Racer IV GB</t>
  </si>
  <si>
    <t>Project Racer IV JP</t>
  </si>
  <si>
    <t>Project Racer IV INDIA</t>
  </si>
  <si>
    <t>202101961 QSR Needscope Study TAIWAN</t>
  </si>
  <si>
    <t>Brazil Fuel Label Program</t>
  </si>
  <si>
    <t>96359 AXA BPT 2012 Wave 2 Singapore</t>
  </si>
  <si>
    <t>202101959 Visa Affluent Study 2013 AU</t>
  </si>
  <si>
    <t>202101959 Visa Affluent Study 2013 SK</t>
  </si>
  <si>
    <t>202101959 Visa Affluent Study 2013 AE</t>
  </si>
  <si>
    <t>80102996 Eyeglasses Study CN</t>
  </si>
  <si>
    <t>80102996 Eyeglasses Study INDIA</t>
  </si>
  <si>
    <t>80102996 Eyeglasses Study BRAZIL</t>
  </si>
  <si>
    <t>72102015 Moet Chandon Print LINK USA</t>
  </si>
  <si>
    <t>202102093 JP Morgan Consumer Index Wave 5</t>
  </si>
  <si>
    <t>Cinema Consumers Study MY</t>
  </si>
  <si>
    <t>98185 Motorola Xfon Positioning 2</t>
  </si>
  <si>
    <t>J97843 Chanel Fragrance TVC Test AU</t>
  </si>
  <si>
    <t>98108 Estee Lauder Korea Pricing Study (Serum &amp; Anti-Aging)</t>
  </si>
  <si>
    <t>KR_Samsung Link Check_Galaxy S3-8ads in USA</t>
  </si>
  <si>
    <t>KR_Samsung Link Check_Galaxy S3-4das in USA</t>
  </si>
  <si>
    <t>LSR-RUSSIA</t>
  </si>
  <si>
    <t>80102996 Eyeglasses Study RU</t>
  </si>
  <si>
    <t>80102996 Eyeglasses Study TURKEY</t>
  </si>
  <si>
    <t>202101876 Diageo Singapore Study</t>
  </si>
  <si>
    <t>188946 - Link Elly II Japan - Yong En Banh</t>
  </si>
  <si>
    <t>96078 Estee Launder Brand Track HK</t>
  </si>
  <si>
    <t>Wrigley Taiwan Online Tracker 2012</t>
  </si>
  <si>
    <t>96046 Estee Lauder Global Tracker JP</t>
  </si>
  <si>
    <t>J96650 Levis ATS 2012 CN</t>
  </si>
  <si>
    <t>96797 MasterCard Brand Study 2012 (New Zealand - April - December)</t>
  </si>
  <si>
    <t>96672 Motorola Enterprise Solutions Study China</t>
  </si>
  <si>
    <t>Travel Prepaid Research MY</t>
  </si>
  <si>
    <t>Travel Prepaid Research VIETNAM</t>
  </si>
  <si>
    <t>Travel Prepaid Research PHILIPPINES</t>
  </si>
  <si>
    <t>202101926 GSK Suncare and Concept Study (Brazil &amp; Mexico) BRAZIL</t>
  </si>
  <si>
    <t>LSR-MEXICO</t>
  </si>
  <si>
    <t>202101926 GSK Suncare and Concept Study (Brazil &amp; Mexico) MEXICO</t>
  </si>
  <si>
    <t>Hong Kong Cross Media - Gifting Category (In-Campaign)</t>
  </si>
  <si>
    <t>72102015 Moet Chandon Print LINK DE</t>
  </si>
  <si>
    <t>J97921 Manulife Investment Sentiment Study (Wave 1) TAIWAN</t>
  </si>
  <si>
    <t>Project Cleansers  PHILIPPINES</t>
  </si>
  <si>
    <t>Project Cleansers  INDIA</t>
  </si>
  <si>
    <t>202101926 GSK Suncare and Concept Study (Brazil &amp; Mexico) INDIA</t>
  </si>
  <si>
    <t>Unilever Beverages Self Made Drinks Post Dip</t>
  </si>
  <si>
    <t>189826 - Unilever Tracking 2013 - Male Deoderants - Helena Jenkins</t>
  </si>
  <si>
    <t>189827 - Unilever Tracking 2013 - Female Shampoo - Helena Jenkins</t>
  </si>
  <si>
    <t>189829 - Unilever Tracking 2013 - Female Conditioner - Helena Jenkins</t>
  </si>
  <si>
    <t>189830 - Unilever Tracking 2013 - Female Face Cleansing - Helena Jenkins</t>
  </si>
  <si>
    <t>189833 - Unilever Tracking 2013 - Male Face Cleanser - Helena Jenkins</t>
  </si>
  <si>
    <t>190452 - 98311 Project Eco-friendly - Peggy Ip (IDN)</t>
  </si>
  <si>
    <t>190452 - 98311 Project Eco-friendly - Peggy Ip (PHL)</t>
  </si>
  <si>
    <t>190452 - 98311 Project Eco-friendly - Peggy Ip (VNM)</t>
  </si>
  <si>
    <t>189834 - Unilever Tracking 2013 - Male Skin Cleansing - Helena Jenkins</t>
  </si>
  <si>
    <t>189832 - Unilever Tracking 2013 - Female Deoderants - Helena Jenkins</t>
  </si>
  <si>
    <t>189831 - Unilever Tracking 2013 - Female Skin Cleansing - Helena Jenkins</t>
  </si>
  <si>
    <t>189828 - Unilever Tracking 2013 - Female Styling - Helena Jenkins</t>
  </si>
  <si>
    <t>96046 Estee Lauder Global Tracker MEXICO</t>
  </si>
  <si>
    <t>KR_120361 HDKIA 2012</t>
  </si>
  <si>
    <t>96780 JJVC BMH Online 2012 (May-Dec) SG</t>
  </si>
  <si>
    <t>FY1213 HK MarketWhys Jul12-Dec12</t>
  </si>
  <si>
    <t>SKII Q3Q4 2012 Korea</t>
  </si>
  <si>
    <t>97765 Adobe TPM 2012 Study  RU</t>
  </si>
  <si>
    <t>97765 Adobe TPM 2012 Study  INDIA</t>
  </si>
  <si>
    <t>97765 Adobe TPM 2012 Study  BRAZIL</t>
  </si>
  <si>
    <t>98116 SKII Facial Treatment Users' Brand Repertoire Understanding Study SK</t>
  </si>
  <si>
    <t>J97843 Chanel Fragrance TVC Test TAIWAN</t>
  </si>
  <si>
    <t>231103461 MarketWhys FY1213 Q1Q2</t>
  </si>
  <si>
    <t>191424 - Health Wellness 6Ws Survey - Jackie Chan</t>
  </si>
  <si>
    <t>195294 - Motorola Xfon Positioning Study 2013 W1 - Tony Fan (MEX)</t>
  </si>
  <si>
    <t>96780 JJVC BMH Online 2012 (May-Dec) TH</t>
  </si>
  <si>
    <t>Unilever RTD Tracker JP 2012</t>
  </si>
  <si>
    <t>Unilever Female Deos Tracker JP 2012</t>
  </si>
  <si>
    <t>Unilever Male Deos Tracker JP 2012</t>
  </si>
  <si>
    <t>Unilever Shampoo, Conditioner, Styling Tracker JP 2012</t>
  </si>
  <si>
    <t>Unilever Female Shampoo Tracker JP 2012</t>
  </si>
  <si>
    <t>Unilever Female Hairstyling Tracker JP 2012</t>
  </si>
  <si>
    <t>Unilever Female Facial Tracker JP 2012</t>
  </si>
  <si>
    <t>Unilever Male Facial Tracker JP 2012</t>
  </si>
  <si>
    <t>Unilever Female Skin Cleansing Tracker JP 2012</t>
  </si>
  <si>
    <t>Unilever Male Skin Cleansing Tracker JP 2012</t>
  </si>
  <si>
    <t>97765 Adobe TPM 2012 Study  CN</t>
  </si>
  <si>
    <t>202101959 Visa Affluent Study 2013 CN</t>
  </si>
  <si>
    <t>J97921 Manulife Investment Sentiment Study (Wave 1) CN</t>
  </si>
  <si>
    <t>Project Cleansers  CN</t>
  </si>
  <si>
    <t>98080 McD HK Fast Track 2013</t>
  </si>
  <si>
    <t>191193 - 96780 JJVC BMH Online 2013 Q1 - Gigi Leung (TWN)</t>
  </si>
  <si>
    <t>191995 - Unilever Beverages H E - Chile Global Tea Prep - Esther Wang (CHL)</t>
  </si>
  <si>
    <t>194906 - B Cube Still Brand Dip Stick Feb Wave 2013 - Kate Lee</t>
  </si>
  <si>
    <t>202300 - UBJPFSDN Japan Self Made Beverages SMB Dip - Kumiko Horiba</t>
  </si>
  <si>
    <t>KR_112496 Outback Tracking 2012</t>
  </si>
  <si>
    <t>KR_112577 CCKC Tracking 2012</t>
  </si>
  <si>
    <t>KR_112193 FT&amp;Ad 12 (Mcdonald 2012)</t>
  </si>
  <si>
    <t>Fastfood Study TAIWAN</t>
  </si>
  <si>
    <t>KR_K120550 Newtree light 2012_wave4</t>
  </si>
  <si>
    <t>189839 - 73101189 Wrigley Taiwan Tracker 2013 - Alex Huang</t>
  </si>
  <si>
    <t>192488 - Sexual behavior and perception survey - I Sum Eng (TWN)</t>
  </si>
  <si>
    <t>197412 - Estee Lauder Global Tracker 2013 - Shilpa Sharma (JPN)</t>
  </si>
  <si>
    <t>190594 - 98328 YAHOO - Connie Leung (VNM)</t>
  </si>
  <si>
    <t>190594 - 98328 YAHOO - Connie Leung (IDN)</t>
  </si>
  <si>
    <t>190594 - 98328 YAHOO - Connie Leung (TWN)</t>
  </si>
  <si>
    <t>201516 - IEO Market Opportunity Study - Erica Wong (MYS)</t>
  </si>
  <si>
    <t>LSR-SWITZERLAND</t>
  </si>
  <si>
    <t>204599 - Unilever Dish Ad Hoc Study 2013 - Alan Junaidi (CHE)</t>
  </si>
  <si>
    <t>202101876 Diageo BTS Hong Kong (Wave 2)</t>
  </si>
  <si>
    <t>J97921 Manulife Investment Sentiment Study (Wave 2) JP</t>
  </si>
  <si>
    <t>J97921 Manulife Investment Sentiment Study (Wave 2) TAIWAN</t>
  </si>
  <si>
    <t>202102207 SKII South Korea Tracker (Jan - Feb 2013)</t>
  </si>
  <si>
    <t>191193 - 96780 JJVC BMH Online 2013 Q1 - Gigi Leung (AUS)</t>
  </si>
  <si>
    <t>191193 - 96780 JJVC BMH Online 2013 Q1 - Gigi Leung (KOR)</t>
  </si>
  <si>
    <t>197412 - Estee Lauder Global Tracker 2013 - Shilpa Sharma (FRA)</t>
  </si>
  <si>
    <t>197811 - HSBC HK Banking Advertising Study 2013 Wave 3 - Rachel Lau</t>
  </si>
  <si>
    <t>204601 - Project Brand Health Females 2013 - Astrid Carl-Zeep (JPN)</t>
  </si>
  <si>
    <t>204643 - Estee Lauder Australia Tracker 2013 - Carmen Li</t>
  </si>
  <si>
    <t>192262 - KFC Needscope Study - Samynathan Chockalingam</t>
  </si>
  <si>
    <t>205796 - Alcohol U A - Cammie Poon (THA)</t>
  </si>
  <si>
    <t>206231 - Eastspring Mutual Fund Study 2013 - Jason Chung (TWN)</t>
  </si>
  <si>
    <t>204599 - Unilever Dish Ad Hoc Study 2013 - Alan Junaidi (TWN)</t>
  </si>
  <si>
    <t>Concierge Phase 2 CN</t>
  </si>
  <si>
    <t>97332 Swiss Re Health Insurance Study SK</t>
  </si>
  <si>
    <t>KR_122092 Ria Online 2012</t>
  </si>
  <si>
    <t>202101959 Visa Affluent Study 2013 RU</t>
  </si>
  <si>
    <t>195481 - Turner Advertising study for Samsung - Justin Szeto (USA)</t>
  </si>
  <si>
    <t>198835 - PM 1302005 Korea BHT 2013 - Allen Lai</t>
  </si>
  <si>
    <t>200927 - MasterCard Brand Tracker New Zealand 2013 - Kristy Chu</t>
  </si>
  <si>
    <t>205796 - Alcohol U A - Cammie Poon (KOR)</t>
  </si>
  <si>
    <t>199235 - Red Bull Study - Alan Junaidi (MYS)</t>
  </si>
  <si>
    <t>199235 - Red Bull Study - Alan Junaidi (JPN)</t>
  </si>
  <si>
    <t>199235 - Red Bull Study - Alan Junaidi (TUR)</t>
  </si>
  <si>
    <t>202101876 Diageo Beer Tracker South Korea</t>
  </si>
  <si>
    <t>202101876 Diageo Vodka Tracker South Korea</t>
  </si>
  <si>
    <t>202101876 Diageo Whiskey Tracker South Korea</t>
  </si>
  <si>
    <t>189843 - Levis ATS 2013 - Shawn Lam (KOR)</t>
  </si>
  <si>
    <t>189835 - Unilever Tracking 2013 - Male Shampoo - Helena Jenkins</t>
  </si>
  <si>
    <t>LSR-IRELAND</t>
  </si>
  <si>
    <t>204599 - Unilever Dish Ad Hoc Study 2013 - Alan Junaidi (IRL)</t>
  </si>
  <si>
    <t>206194 - 97892 Insurance Study - Connie Chung (TWN)</t>
  </si>
  <si>
    <t>209595 - Re-Contact Study of Digital Life 2011 - Billie Zou (RUS)</t>
  </si>
  <si>
    <t>205964 - HK MarketWhys 2013-2014 - Yvette Li</t>
  </si>
  <si>
    <t>213999 - India Alcohol U A study - Cammie Poon</t>
  </si>
  <si>
    <t>214634 - Kelloggs Special K Brand Health Study 2013 - Tony Fan (TWN)</t>
  </si>
  <si>
    <t>216873 - 97937 JJVC BMH Online 2013 Q3 - Aileen Abella (AUS)</t>
  </si>
  <si>
    <t>216873 - 97937 JJVC BMH Online 2013 Q3 - Aileen Abella (KOR)</t>
  </si>
  <si>
    <t>96780 JJVC BMH Online 2012 (Jan) CN</t>
  </si>
  <si>
    <t>96046 Estee Lauder Global Tracker CN</t>
  </si>
  <si>
    <t>96780 JJVC BMH Online 2012 (Feb-Mar) CN</t>
  </si>
  <si>
    <t>96780 JJVC BMH Online 2012 (Apr) CN</t>
  </si>
  <si>
    <t>96780 JJVC BMH Online 2012 (May-Dec) CN</t>
  </si>
  <si>
    <t>202101876 Diageo Smirnoff China</t>
  </si>
  <si>
    <t>97911 Jarden Kitchen Appliance Online Study CN</t>
  </si>
  <si>
    <t>J97785 Manulife Brand Tracking Study 2012 JP</t>
  </si>
  <si>
    <t>98116 SKII Facial Treatment Users' Brand Repertoire Understanding Study JP</t>
  </si>
  <si>
    <t>202101758 Male Brand Monitor Study JP</t>
  </si>
  <si>
    <t>J97921 Manulife Investment Sentiment Study (Wave 1) JP</t>
  </si>
  <si>
    <t>80103164 Lancome Link</t>
  </si>
  <si>
    <t>191193 - 96780 JJVC BMH Online 2013 Q1 - Gigi Leung (CHN)</t>
  </si>
  <si>
    <t>194259 - 98136 Estee Lauder Japan Pricing Study - Nicole Yeung</t>
  </si>
  <si>
    <t>192972 - PM 1301006 Brand Health Study Wave 1 - Kay Choi (TWN)</t>
  </si>
  <si>
    <t>209757 - Diageo Whiskey Tracker South Korea Year 2013 - 2014 - Vivien Le Masson</t>
  </si>
  <si>
    <t>209760 - Diageo Beer Tracker South Korea Year 2013 - 2014 - Vivien Le Masson</t>
  </si>
  <si>
    <t>209761 - Diageo Vodka Tracker South Korea Year 2013 - 2014 - Vivien Le Masson</t>
  </si>
  <si>
    <t>207302 - Motorola Phone Owners Study - Tony Fan (GBR)</t>
  </si>
  <si>
    <t>215976 - J98650 Motorola Phone Owneer Study DE FR - Tony Fan (DEU)</t>
  </si>
  <si>
    <t>215976 - J98650 Motorola Phone Owneer Study DE FR - Tony Fan (FRA)</t>
  </si>
  <si>
    <t>216658 - HK Beer Celebrity Test - Maggie Tai</t>
  </si>
  <si>
    <t>224232 - Kelloggs Special K Light Chips Pricing Study 2013 - Kelvin Lau</t>
  </si>
  <si>
    <t>97212 MasterCard Campaign Singapore Post Wave Study 2</t>
  </si>
  <si>
    <t>J97921 Manulife Investment Sentiment Study (Wave 3) JP</t>
  </si>
  <si>
    <t>J97921 Manulife Investment Sentiment Study (Wave 3) TAIWAN</t>
  </si>
  <si>
    <t>216873 - 97937 JJVC BMH Online 2013 Q3 - Aileen Abella (TWN)</t>
  </si>
  <si>
    <t>213995 - Project Care HK - Claire Chen</t>
  </si>
  <si>
    <t>202101365 Coke B^3 Tracker 2012</t>
  </si>
  <si>
    <t>80102579 Beer Package Test USA</t>
  </si>
  <si>
    <t>Fastfood Study MY</t>
  </si>
  <si>
    <t>Chat App Study INDONESIA</t>
  </si>
  <si>
    <t>189370 - Skincare Study Thailand - Shweta Gupta</t>
  </si>
  <si>
    <t>191193 - 96780 JJVC BMH Online 2013 Q1 - Gigi Leung (SGP)</t>
  </si>
  <si>
    <t>191193 - 96780 JJVC BMH Online 2013 Q1 - Gigi Leung (MYS)</t>
  </si>
  <si>
    <t>191193 - 96780 JJVC BMH Online 2013 Q1 - Gigi Leung (THA)</t>
  </si>
  <si>
    <t>191610 - Colgate Optic White Regular Internet Users Philippines Study - Alvin Borlaza</t>
  </si>
  <si>
    <t>190596 - Chinese New Year Study - Felix Lee (MYS)</t>
  </si>
  <si>
    <t>192972 - PM 1301006 Brand Health Study Wave 1 - Kay Choi (HKG)</t>
  </si>
  <si>
    <t>209731 - MasterCard Brand Tracker 2013 - Joanne Yiu (TWN)</t>
  </si>
  <si>
    <t>216873 - 97937 JJVC BMH Online 2013 Q3 - Aileen Abella (CHN)</t>
  </si>
  <si>
    <t>209731 - MasterCard Brand Tracker 2013 - Joanne Yiu (CHN)</t>
  </si>
  <si>
    <t>219835 - Estee Lauder Global Tracker 2013 Wave 3 - Vivi Lan (FRA)</t>
  </si>
  <si>
    <t>219835 - Estee Lauder Global Tracker 2013 Wave 3 - Vivi Lan (JPN)</t>
  </si>
  <si>
    <t>220030 - Project Snack - Ad hoc Taiwan - Katie McClintock</t>
  </si>
  <si>
    <t>223551 - JJVC Teens Entry Barrier Study China - Gigi Leung</t>
  </si>
  <si>
    <t>224608 - B Cube Still Brand Dip Stick Sep Wave 2013 - Maggie Tai</t>
  </si>
  <si>
    <t>230812 - Asahi HK Premium Beer UA Study 2013 - Maggie Tai</t>
  </si>
  <si>
    <t>97839 Disney Study China</t>
  </si>
  <si>
    <t>192233 - B Cube Still Panel Cross Category Tracker HK - Kate Lee</t>
  </si>
  <si>
    <t>215789 - Chanel Ultra Nova Campaign Evaluation - Gigi Leung (TWN)</t>
  </si>
  <si>
    <t>231195 - Manulife Brand Tracking Study 2013 - Daisy Wan (JPN)</t>
  </si>
  <si>
    <t>J97921 Manulife Investment Sentiment Study (Wave 4) TAIWAN</t>
  </si>
  <si>
    <t>215047 - Diageo Australia Youth Tracker - Vivien Le Masson</t>
  </si>
  <si>
    <t>217074 - Unilever Dish Ad Hoc Study 2013 Wave 2 - Alan Junaidi (TWN)</t>
  </si>
  <si>
    <t>218061 - Estee Lauder Brand Health Tracker 2013 - EMEA Markets - Vivi Lan (RUS)</t>
  </si>
  <si>
    <t>215789 - Chanel Ultra Nova Campaign Evaluation - Gigi Leung (KOR)</t>
  </si>
  <si>
    <t>227342 - JJVC BMH Online 2013 Q4 - Aileen Abella (AUS)</t>
  </si>
  <si>
    <t>227342 - JJVC BMH Online 2013 Q4 - Aileen Abella (KOR)</t>
  </si>
  <si>
    <t>215250 - Kinder Chocolate Seoul Study - Jason Chung</t>
  </si>
  <si>
    <t>237010 - Unilever Japan Beverage RTD Dip - Chihiro Wakabayashi</t>
  </si>
  <si>
    <t>J97921 Manulife Investment Sentiment Study (Wave 4) JP</t>
  </si>
  <si>
    <t>220050 - Diageo Singapore Spirits FY1314 - Vivien Le Masson</t>
  </si>
  <si>
    <t>225726 - Project Spider Vodka - Dip 1 - Kay Choi</t>
  </si>
  <si>
    <t>225727 - Project Spider Champagne - Dip 1 - Kay Choi</t>
  </si>
  <si>
    <t>225729 - Project Spider Wine - Dip 1 - Kay Choi</t>
  </si>
  <si>
    <t>227342 - JJVC BMH Online 2013 Q4 - Aileen Abella (TWN)</t>
  </si>
  <si>
    <t>232704 - Unilever NeedScope Japan Shampoo - Female - Matt Grice</t>
  </si>
  <si>
    <t>236318 - JP Morgan Consumer Confidence Index Wave 7 - Alvin Pham</t>
  </si>
  <si>
    <t>240346 - JJVC BMH Online 2014 Q1 - Gigi Leung (AUS)</t>
  </si>
  <si>
    <t>240346 - JJVC BMH Online 2014 Q1 - Gigi Leung (KOR)</t>
  </si>
  <si>
    <t>217074 - Unilever Dish Ad Hoc Study 2013 Wave 2 - Alan Junaidi (IRL)</t>
  </si>
  <si>
    <t>LSR-AUSTRIA</t>
  </si>
  <si>
    <t>217074 - Unilever Dish Ad Hoc Study 2013 Wave 2 - Alan Junaidi (AUT)</t>
  </si>
  <si>
    <t>LSR-BELGIUM</t>
  </si>
  <si>
    <t>217074 - Unilever Dish Ad Hoc Study 2013 Wave 2 - Alan Junaidi (BEL)</t>
  </si>
  <si>
    <t>227342 - JJVC BMH Online 2013 Q4 - Aileen Abella (CHN)</t>
  </si>
  <si>
    <t>231410 - Unilever Tracking 2014 - Male Shampoo - Matt Grice</t>
  </si>
  <si>
    <t>231401 - Unilever Tracking 2014 - Female Conditioner - Matt Grice</t>
  </si>
  <si>
    <t>231404 - Unilever Tracking 2014 - Female Face Cleansing - Matt Grice</t>
  </si>
  <si>
    <t>231406 - Unilever Tracking 2014 - Female Skin Cleansing - Matt Grice</t>
  </si>
  <si>
    <t>231409 - Unilever Tracking 2014 - Male Face Cleanser - Matt Grice</t>
  </si>
  <si>
    <t>231412 - Unilever Tracking 2014 - Male Skin Cleansing - Matt Grice</t>
  </si>
  <si>
    <t>231405 - Unilever Tracking 2014 - Female Shampoo - Matt Grice</t>
  </si>
  <si>
    <t>241258 - Adobe TPM Survey 2013 - Nelson Li (USA)</t>
  </si>
  <si>
    <t>245427 - Manulife Investor Sentiment Index Study - Wave 1 - Connie Wong (JPN)</t>
  </si>
  <si>
    <t>210525 - Diageo Vodka China Tracker Year 2013 - 2014 - Vivien Le Masson</t>
  </si>
  <si>
    <t>215789 - Chanel Ultra Nova Campaign Evaluation - Gigi Leung (CHN)</t>
  </si>
  <si>
    <t>240342 - McD Hong Kong Fast Track 2014 - Michelle Tang</t>
  </si>
  <si>
    <t>240346 - JJVC BMH Online 2014 Q1 - Gigi Leung (TWN)</t>
  </si>
  <si>
    <t>241258 - Adobe TPM Survey 2013 - Nelson Li (IND)</t>
  </si>
  <si>
    <t>241490 - Dior Campaign Study China Wave 4 - Adrian Ho</t>
  </si>
  <si>
    <t>245427 - Manulife Investor Sentiment Index Study - Wave 1 - Connie Wong (TWN)</t>
  </si>
  <si>
    <t>245641 - Eastspring Mutual Fund Investor Behaviour Study 2014 - Jason Chung (TWN)</t>
  </si>
  <si>
    <t>163509 - Regional In-Flight Experience Trade-Off Study - Ellis</t>
  </si>
  <si>
    <t>171022 - Hong Kong - MJ study - Mak</t>
  </si>
  <si>
    <t>177092 - Global Online Banking Tracker HK CN TW SG - Choi (HKG)</t>
  </si>
  <si>
    <t>177092 - Global Online Banking Tracker HK CN TW SG - Choi (TWN)</t>
  </si>
  <si>
    <t>181092 - Project Starlight August wave - Leung (HKG)</t>
  </si>
  <si>
    <t>174806 - Manulife Customer Satisfaction Survey - Project Commissioned - Zhao (HKG)</t>
  </si>
  <si>
    <t>179505 - DC TV Awareness Tracking Study Fall - Shum (HKG)</t>
  </si>
  <si>
    <t>186037 - Puma brand tracking 2012 - Galani (TWN)</t>
  </si>
  <si>
    <t>184914 - Global NPS Study - Lam (USA)</t>
  </si>
  <si>
    <t>184914 - Global NPS Study - Lam (TWN)</t>
  </si>
  <si>
    <t>184682 - BAT survey - Lau (KOR)</t>
  </si>
  <si>
    <t>188992 - Macau traveller study - Ellis (TWN)</t>
  </si>
  <si>
    <t>187664 - Regional Study - Moong (KOR)</t>
  </si>
  <si>
    <t>190104 - HPV vaccine - project commission - Poon (TWN)</t>
  </si>
  <si>
    <t>LSR-ARGENTINA</t>
  </si>
  <si>
    <t>182964 - Global Online Banking Tracker MBT 7 markets - Choi (ARG)</t>
  </si>
  <si>
    <t>182964 - Global Online Banking Tracker MBT 7 markets - Choi (MYS)</t>
  </si>
  <si>
    <t>168818 - Competitive Malls Jul 2012 - Ellis (HKG)</t>
  </si>
  <si>
    <t>171431 - AU Prevalence Tracker - Chan (AUS)</t>
  </si>
  <si>
    <t>177092 - Global Online Banking Tracker HK CN TW SG - Choi (CHN)</t>
  </si>
  <si>
    <t>181189 - Global Online banking study UK w1 - Yip (GBR)</t>
  </si>
  <si>
    <t>186044 - Shopping Mall study in HK CN - Shu (HKG)</t>
  </si>
  <si>
    <t>184682 - BAT survey - Lau (AUS)</t>
  </si>
  <si>
    <t>184682 - BAT survey - Lau (GBR)</t>
  </si>
  <si>
    <t>184682 - BAT survey - Lau (USA)</t>
  </si>
  <si>
    <t>184682 - BAT survey - Lau (IND)</t>
  </si>
  <si>
    <t>184682 - BAT survey - Lau (CHN)</t>
  </si>
  <si>
    <t>190614 - Sportshoes study - Galani (KOR)</t>
  </si>
  <si>
    <t>182964 - Global Online Banking Tracker MBT 7 markets - Choi (BRA)</t>
  </si>
  <si>
    <t>182964 - Global Online Banking Tracker MBT 7 markets - Choi (USA)</t>
  </si>
  <si>
    <t>197834 - Online Banking Tracker 2012 W4 - Chow (BRA)</t>
  </si>
  <si>
    <t>173923 - Ford APA Wave 6 - Wood (ZAF)</t>
  </si>
  <si>
    <t>186037 - Puma brand tracking 2012 - Galani (CHN)</t>
  </si>
  <si>
    <t>161325 - Philippines Tracker - Robinson (PHL)</t>
  </si>
  <si>
    <t>190219 - Puma China wave 3 prebill study - Galani (CHN)</t>
  </si>
  <si>
    <t>175942 - Conjoint Study - Cheung (HKG)</t>
  </si>
  <si>
    <t>197834 - Online Banking Tracker 2012 W4 - Chow (HKG)</t>
  </si>
  <si>
    <t>197834 - Online Banking Tracker 2012 W4 - Chow (SGP)</t>
  </si>
  <si>
    <t>LSR-CANADA</t>
  </si>
  <si>
    <t>197834 - Online Banking Tracker 2012 W4 - Chow (CAN)</t>
  </si>
  <si>
    <t>197834 - Online Banking Tracker 2012 W4 - Chow (USA)</t>
  </si>
  <si>
    <t>197834 - Online Banking Tracker 2012 W4 - Chow (MYS)</t>
  </si>
  <si>
    <t>190994 - Global Online Banking study 2013 Wave 1 - Choi (MYS)</t>
  </si>
  <si>
    <t>190994 - Global Online Banking study 2013 Wave 1 - Choi (MEX)</t>
  </si>
  <si>
    <t>193870 - Global Advance Study - Chow (CAN)</t>
  </si>
  <si>
    <t>193870 - Global Advance Study - Chow (BRA)</t>
  </si>
  <si>
    <t>194499 - Puma Tracker - Galani (NZL)</t>
  </si>
  <si>
    <t>199869 - BAT survey - Lau (AUS)</t>
  </si>
  <si>
    <t>199869 - BAT survey - Lau (KOR)</t>
  </si>
  <si>
    <t>197413 - Smoking Online concept test study - Chan (HKG)</t>
  </si>
  <si>
    <t>204381 - Luxury segment final - To (HKG)</t>
  </si>
  <si>
    <t>185785 - China Mid and Low end Handsets Survey - Ng (CHN)</t>
  </si>
  <si>
    <t>190994 - Global Online Banking study 2013 Wave 1 - Choi (BRA)</t>
  </si>
  <si>
    <t>197834 - Online Banking Tracker 2012 W4 - Chow (CHN)</t>
  </si>
  <si>
    <t>200290 - Project 3D Hong Kong 2013 - To (HKG)</t>
  </si>
  <si>
    <t>197597 - PayPal Japan MCommerce Study - Fok (JPN)</t>
  </si>
  <si>
    <t>203049 - Puma tracker - Galani (JPN)</t>
  </si>
  <si>
    <t>206003 - Online study v9 - Fok (JPN)</t>
  </si>
  <si>
    <t>204845 - Customer Insights study - Kidd (IDN)</t>
  </si>
  <si>
    <t>190994 - Global Online Banking study 2013 Wave 1 - Choi (CAN)</t>
  </si>
  <si>
    <t>190994 - Global Online Banking study 2013 Wave 1 - Choi (USA)</t>
  </si>
  <si>
    <t>197834 - Online Banking Tracker 2012 W4 - Chow (MEX)</t>
  </si>
  <si>
    <t>204845 - Customer Insights study - Kidd (JPN)</t>
  </si>
  <si>
    <t>207332 - Citi Philippines Tracker 2013 new - Robinson (PHL)</t>
  </si>
  <si>
    <t>190994 - Global Online Banking study 2013 Wave 1 - Choi (HKG)</t>
  </si>
  <si>
    <t>190994 - Global Online Banking study 2013 Wave 1 - Choi (TWN)</t>
  </si>
  <si>
    <t>190994 - Global Online Banking study 2013 Wave 1 - Choi (CHN)</t>
  </si>
  <si>
    <t>190994 - Global Online Banking study 2013 Wave 1 - Choi (ARG)</t>
  </si>
  <si>
    <t>192005 - Airline Campaign Effectiveness Study - Li (JPN)</t>
  </si>
  <si>
    <t>201392 - Red Bull T and A Study - Zhu (HKG)</t>
  </si>
  <si>
    <t>194499 - Puma Tracker - Galani (TWN)</t>
  </si>
  <si>
    <t>211402 - Puma Brand tracking 2013 - Galani (CHN)</t>
  </si>
  <si>
    <t>208994 - World Validation study - Li (JPN)</t>
  </si>
  <si>
    <t>211402 - Puma Brand tracking 2013 - Galani (TWN)</t>
  </si>
  <si>
    <t>211402 - Puma Brand tracking 2013 - Galani (PHL)</t>
  </si>
  <si>
    <t>190994 - Global Online Banking study 2013 Wave 1 - Choi (SGP)</t>
  </si>
  <si>
    <t>193870 - Global Advance Study - Chow (TUR)</t>
  </si>
  <si>
    <t>204389 - CLF 2013 study - Li (HKG)</t>
  </si>
  <si>
    <t>204389 - CLF 2013 study - Li (CHN)</t>
  </si>
  <si>
    <t>206371 - CX BAT study - Ellis (HKG)</t>
  </si>
  <si>
    <t>216058 - International Beer study - Lau (TWN)</t>
  </si>
  <si>
    <t>217076 - MycoProtec Post Campaign Evaluation study - Chang (HKG)</t>
  </si>
  <si>
    <t>206371 - CX BAT study - Ellis (AUS)</t>
  </si>
  <si>
    <t>206371 - CX BAT study - Ellis (USA)</t>
  </si>
  <si>
    <t>206371 - CX BAT study - Ellis (JPN)</t>
  </si>
  <si>
    <t>206371 - CX BAT study - Ellis (TWN)</t>
  </si>
  <si>
    <t>206371 - CX BAT study - Ellis (KOR)</t>
  </si>
  <si>
    <t>205805 - Hong Kong International TV Survey Spring 2013 - Shum (HKG)</t>
  </si>
  <si>
    <t>214870 - AIA MPF Research Wave 4 - Cheng (HKG)</t>
  </si>
  <si>
    <t>211402 - Puma Brand tracking 2013 - Galani (NZL)</t>
  </si>
  <si>
    <t>216049 - Online Banking Study 2013 W2 BRA - Yip (BRA)</t>
  </si>
  <si>
    <t>216058 - International Beer study - Lau (JPN)</t>
  </si>
  <si>
    <t>216058 - International Beer study - Lau (PHL)</t>
  </si>
  <si>
    <t>186057 - Buyer study - Mak (TWN)</t>
  </si>
  <si>
    <t>187664 - Regional Study - Moong (TWN)</t>
  </si>
  <si>
    <t>211402 - Puma Brand tracking 2013 - Galani (VNM)</t>
  </si>
  <si>
    <t>216058 - International Beer study - Lau (MYS)</t>
  </si>
  <si>
    <t>216671 - Airline Campaign Effectiveness Study Wave 2 - Lau (JPN)</t>
  </si>
  <si>
    <t>218084 - Smartphone Survey 2013 - Wong (TWN)</t>
  </si>
  <si>
    <t>216681 - SMS Apps study - Okeke (KOR)</t>
  </si>
  <si>
    <t>223287 - Ford APA Elites Likely Car Buyers Study Final - Wood (IND)</t>
  </si>
  <si>
    <t>173775 - CX BAT Wave 1 - Ellis (USA)</t>
  </si>
  <si>
    <t>216051 - Online Banking Study 2013 W2 USA - Yip (USA)</t>
  </si>
  <si>
    <t>216054 - Online Banking Study 2013 W2 AR - Yip (ARG)</t>
  </si>
  <si>
    <t>216048 - Online Banking Study 2013 W2 CA - Yip (CAN)</t>
  </si>
  <si>
    <t>216055 - Online Banking Study 2013 W2 MX - Yip (MEX)</t>
  </si>
  <si>
    <t>LSR-SPAIN</t>
  </si>
  <si>
    <t>216681 - SMS Apps study - Okeke (ESP)</t>
  </si>
  <si>
    <t>216681 - SMS Apps study - Okeke (CHN)</t>
  </si>
  <si>
    <t>216681 - SMS Apps study - Okeke (JPN)</t>
  </si>
  <si>
    <t>223287 - Ford APA Elites Likely Car Buyers Study Final - Wood (ZAF)</t>
  </si>
  <si>
    <t>220376 - Electric Brand Audit and UA Study - Tang (AUS)</t>
  </si>
  <si>
    <t>223925 - CableTV Benchmark Study 2013 - Lao (HKG)</t>
  </si>
  <si>
    <t>227531 - PayPal ROA Study - Cheung (CHN)</t>
  </si>
  <si>
    <t>227531 - PayPal ROA Study - Cheung (IND)</t>
  </si>
  <si>
    <t>228746 - Electric Short study - Tang (FRA)</t>
  </si>
  <si>
    <t>228966 - International Beer Study China - Poon (CHN)</t>
  </si>
  <si>
    <t>204388 - Cigna Customer Relationship NPS - Lam (NZL)</t>
  </si>
  <si>
    <t>206371 - CX BAT study - Ellis (CAN)</t>
  </si>
  <si>
    <t>206371 - CX BAT study - Ellis (IND)</t>
  </si>
  <si>
    <t>211427 - Online Banking Study 2013 W2 HK - Yip (HKG)</t>
  </si>
  <si>
    <t>233840 - International TV survey 2013 Fall Hong Kong - Akhtar (HKG)</t>
  </si>
  <si>
    <t>234745 - Cross-border Financial service - Mak (CHN)</t>
  </si>
  <si>
    <t>236555 - Asurion Mobile Insurance Study - Chan (TWN)</t>
  </si>
  <si>
    <t>186037 - Puma brand tracking 2012 - Galani (KOR)</t>
  </si>
  <si>
    <t>216052 - Online Banking Study 2013 W2 MY - Yip (MYS)</t>
  </si>
  <si>
    <t>215788 - AXA 2013 Health Campaign Post-test - Ng (IDN)</t>
  </si>
  <si>
    <t>218084 - Smartphone Survey 2013 - Wong (CHN)</t>
  </si>
  <si>
    <t>235181 - Service Appreciation - Li (HKG)</t>
  </si>
  <si>
    <t>235184 - AIA MPF Research Wave 5 - Lee (HKG)</t>
  </si>
  <si>
    <t>185834 - Banking survey - Chiu (HKG)</t>
  </si>
  <si>
    <t>216040 - Online Banking Study 2013 W2 TW - Yip (TWN)</t>
  </si>
  <si>
    <t>215788 - AXA 2013 Health Campaign Post-test - Ng (THA)</t>
  </si>
  <si>
    <t>223287 - Ford APA Elites Likely Car Buyers Study Final - Wood (THA)</t>
  </si>
  <si>
    <t>228778 - Convenience Stores - Mehta (THA)</t>
  </si>
  <si>
    <t>230800 - Client Satisfaction Survey - Chan (HKG)</t>
  </si>
  <si>
    <t>237140 - Media study for a luxury brand - Li (HKG)</t>
  </si>
  <si>
    <t>238550 - Shopping Mall Study 2013 - Shu (HKG)</t>
  </si>
  <si>
    <t>242326 - Diary Study - Establishment Phase - To (HKG)</t>
  </si>
  <si>
    <t>245430 - Beverages Consumers and Experts Study - Japan - Amanjot Singh</t>
  </si>
  <si>
    <t>237466 - Football Market Opportunity SE Asia Survey - Kenta Matsui (VNM)</t>
  </si>
  <si>
    <t>197834 - Online Banking Tracker 2012 W4 - Chow (GBR)</t>
  </si>
  <si>
    <t>240784 - PG HK TW tracker - Wong (HKG)</t>
  </si>
  <si>
    <t>245423 - Jewelry market expansion strategy project - Li (JPN)</t>
  </si>
  <si>
    <t>242080 - Global online banking tracker - AR - Choi (ARG)</t>
  </si>
  <si>
    <t>242357 - 2014 Brand Tracker - Galani (JPN)</t>
  </si>
  <si>
    <t>243094 - Global Online Banking Tracker 2014 W1 - Brazil - Choi (BRA)</t>
  </si>
  <si>
    <t>248242 - New Drinkers survey - Poon (JPN)</t>
  </si>
  <si>
    <t>248242 - New Drinkers survey - Poon (TWN)</t>
  </si>
  <si>
    <t>165968 - Study about PC enviroment - Gen</t>
  </si>
  <si>
    <t>169782 - 20120417_Animation Charactor Study - Sakuma</t>
  </si>
  <si>
    <t>171016 - Dentsu D Air W8 - Hasegawa (MYS)</t>
  </si>
  <si>
    <t>179901 - Study about Puncture - Ohara (IDN)</t>
  </si>
  <si>
    <t>179901 - Study about Puncture - Ohara (THA)</t>
  </si>
  <si>
    <t>181570 - Stduy about worker with University degree in US and Europe</t>
  </si>
  <si>
    <t>181570 - Stduy about worker with University degree in US and Europe - Miyake (BRA)</t>
  </si>
  <si>
    <t>183660 - Car owner study - Sunazuka (THA)</t>
  </si>
  <si>
    <t>183660 - Car owner study - Sunazuka (SAU)</t>
  </si>
  <si>
    <t>183660 - Car owner study - Sunazuka (ARE)</t>
  </si>
  <si>
    <t>182796 - Uniqlo Brand study Dec 12 - Ohara (GBR)</t>
  </si>
  <si>
    <t>182796 - Uniqlo Brand study Dec 12 - Ohara (FRA)</t>
  </si>
  <si>
    <t>182796 - Uniqlo Brand study Dec 12 - Ohara (USA)</t>
  </si>
  <si>
    <t>182796 - Uniqlo Brand study Dec 12 - Ohara (TWN)</t>
  </si>
  <si>
    <t>186965 - Study in Korea - Negishi (KOR)</t>
  </si>
  <si>
    <t>180177 - Softbank BRANDEX 2012 Dec - Takeda (JPN)</t>
  </si>
  <si>
    <t>181993 - Study about Ice - Lee (IDN)</t>
  </si>
  <si>
    <t>178965 - Global Watch Brand study 2012 - Ito (RUS)</t>
  </si>
  <si>
    <t>177269 - Laptop Brand Evaluation Survey - Emery (USA)</t>
  </si>
  <si>
    <t>177269 - Laptop Brand Evaluation Survey - Emery (JPN)</t>
  </si>
  <si>
    <t>177269 - Laptop Brand Evaluation Survey - Emery (DEU)</t>
  </si>
  <si>
    <t>177269 - Laptop Brand Evaluation Survey - Emery (BRA)</t>
  </si>
  <si>
    <t>177269 - Laptop Brand Evaluation Survey - Emery (RUS)</t>
  </si>
  <si>
    <t>180084 - Copa - Sato (CHL)</t>
  </si>
  <si>
    <t>183660 - Car owner study - Sunazuka (AUS)</t>
  </si>
  <si>
    <t>184484 - FIFA Club World Cup Study IIS - Joshi (JPN)</t>
  </si>
  <si>
    <t>186036 - Nestle BRANDEX 2012 Nov study - Kanno (JPN)</t>
  </si>
  <si>
    <t>185144 - Healthy Food Global Concept Acceptance Study - Chen (JPN)</t>
  </si>
  <si>
    <t>190089 - Maybelline Baby Skin link test - Boizard (JPN)</t>
  </si>
  <si>
    <t>191987 - Business traveler study in US and Europe - Matsumoto (GBR)</t>
  </si>
  <si>
    <t>191987 - Business traveler study in US and Europe - Matsumoto (FRA)</t>
  </si>
  <si>
    <t>192434 - Uniquo Recontact Study - Wakao (TWN)</t>
  </si>
  <si>
    <t>189185 - Life style study in US Japan - Terai (JPN)</t>
  </si>
  <si>
    <t>191805 - Life style study in US Japan - Terai (JPN)</t>
  </si>
  <si>
    <t>192040 - Unilever Dove Nefertiti Link test study - Wei (JPN)</t>
  </si>
  <si>
    <t>188670 - Midori in Aus UK US - Uematsu (AUS)</t>
  </si>
  <si>
    <t>183658 - Russia RTD study - Sato (RUS)</t>
  </si>
  <si>
    <t>192615 - Softbank BRANDEX 2012 Dec_Re-Study - Takeda (JPN)</t>
  </si>
  <si>
    <t>191188 - LOreal Paris UV protection Link test study - Wei (JPN)</t>
  </si>
  <si>
    <t>181795 - Manager Class Brand Image study 2013 - Hatano (USA)</t>
  </si>
  <si>
    <t>181795 - Manager Class Brand Image study 2013 - Hatano (THA)</t>
  </si>
  <si>
    <t>181795 - Manager Class Brand Image study 2013 - Hatano (CHN)</t>
  </si>
  <si>
    <t>181795 - Manager Class Brand Image study 2013 - Hatano (TWN)</t>
  </si>
  <si>
    <t>193888 - Maybelline Mascara Ever Lasting Link test - Wei (JPN)</t>
  </si>
  <si>
    <t>186034 - Brazil new car study - Kataoka (BRA)</t>
  </si>
  <si>
    <t>190984 - Sharp Global study - Nishino (THA)</t>
  </si>
  <si>
    <t>190984 - Sharp Global study - Nishino (VNM)</t>
  </si>
  <si>
    <t>177269 - Laptop Brand Evaluation Survey - Emery (IND)</t>
  </si>
  <si>
    <t>178461 - Car intender study - HONBO (CHN)</t>
  </si>
  <si>
    <t>183660 - Car owner study - Sunazuka (CHN)</t>
  </si>
  <si>
    <t>192425 - Service Repair Study_additional - Hatano (VNM)</t>
  </si>
  <si>
    <t>181795 - Manager Class Brand Image study 2013 - Hatano (SGP)</t>
  </si>
  <si>
    <t>181795 - Manager Class Brand Image study 2013 - Hatano (VNM)</t>
  </si>
  <si>
    <t>181795 - Manager Class Brand Image study 2013 - Hatano (IND)</t>
  </si>
  <si>
    <t>181795 - Manager Class Brand Image study 2013 - Hatano (BRA)</t>
  </si>
  <si>
    <t>181795 - Manager Class Brand Image study 2013 - Hatano (TUR)</t>
  </si>
  <si>
    <t>192632 - SHARP AQUOS CT in PH and VN study - Nishino (VNM)</t>
  </si>
  <si>
    <t>189593 - Coporate Identity study - Ohara (THA)</t>
  </si>
  <si>
    <t>189593 - Coporate Identity study - Ohara (TWN)</t>
  </si>
  <si>
    <t>189593 - Coporate Identity study - Ohara (SAU)</t>
  </si>
  <si>
    <t>182988 - Gen Pop study - Taura (VNM)</t>
  </si>
  <si>
    <t>194885 - Sport study - Yokomizo (VNM)</t>
  </si>
  <si>
    <t>192441 - NHK world TV research - Chandra (GBR)</t>
  </si>
  <si>
    <t>195742 - Food Safety Study - Imai (FRA)</t>
  </si>
  <si>
    <t>198426 - LOreal Paris UV Care Link test - revised ad - Wei (JPN)</t>
  </si>
  <si>
    <t>199677 - Maybelline Liquid Foundation Link test - Wei (JPN)</t>
  </si>
  <si>
    <t>196633 - Lancome Genifique skin Serum Link test - Wei (JPN)</t>
  </si>
  <si>
    <t>190984 - Sharp Global study - Nishino (SGP)</t>
  </si>
  <si>
    <t>195462 - Unilever Dove Body Wash Zulus Link test - Wei (JPN)</t>
  </si>
  <si>
    <t>175274 - Massstige Concepts study  - Nakamura (TWN)</t>
  </si>
  <si>
    <t>177269 - Laptop Brand Evaluation Survey - Emery (CHN)</t>
  </si>
  <si>
    <t>182796 - Uniqlo Brand study Dec 12 - Ohara (CHN)</t>
  </si>
  <si>
    <t>181795 - Manager Class Brand Image study 2013 - Hatano (RUS)</t>
  </si>
  <si>
    <t>193860 - Overseas travel study in PH and VN - Lee (PHL)</t>
  </si>
  <si>
    <t>179134 - Study about Tire - Okumura (AUS)</t>
  </si>
  <si>
    <t>179134 - Study about Tire - Okumura (IND)</t>
  </si>
  <si>
    <t>179134 - Study about Tire - Okumura (ARE)</t>
  </si>
  <si>
    <t>199290 - Tire study - Gen (THA)</t>
  </si>
  <si>
    <t>197613 - Prestige Skincare study - Nakamura (THA)</t>
  </si>
  <si>
    <t>194507 - Travel study in Malaysia - Ohara (MYS)</t>
  </si>
  <si>
    <t>201686 - Loreal link test - Kishinobu (JPN)</t>
  </si>
  <si>
    <t>201088 - Evaluation of Toilet Cleaner Product - Prinyanin (TWN)</t>
  </si>
  <si>
    <t>203021 - Air condition study - Chen (SAU)</t>
  </si>
  <si>
    <t>203021 - Air condition study - Chen (ARE)</t>
  </si>
  <si>
    <t>195113 - NHK World TV Penetration Study IIS - Chew (SGP)</t>
  </si>
  <si>
    <t>200122 - Global Brand tracking_post study - Akashi (SAU)</t>
  </si>
  <si>
    <t>210846 - CAWI LinkPreView Unilever Lux brand - Wei (JPN)</t>
  </si>
  <si>
    <t>197863 - Brand study 2013 - Matsumoto (IND)</t>
  </si>
  <si>
    <t>208231 - Uniqlo Brands study 2013 - Ohara (USA)</t>
  </si>
  <si>
    <t>208231 - Uniqlo Brands study 2013 - Ohara (SGP)</t>
  </si>
  <si>
    <t>208231 - Uniqlo Brands study 2013 - Ohara (TWN)</t>
  </si>
  <si>
    <t>212320 - Singaporean Women Study - Ruiz (SGP)</t>
  </si>
  <si>
    <t>209928 - Euro Cosme 2013 - Fujiwara (RUS)</t>
  </si>
  <si>
    <t>208231 - Uniqlo Brands study 2013 - Ohara (PHL)</t>
  </si>
  <si>
    <t>LSR-EGYPT</t>
  </si>
  <si>
    <t>207279 - Travel between cities project May1st part 2 - Shiroki (EGY)</t>
  </si>
  <si>
    <t>LSR-NETHERLANDS</t>
  </si>
  <si>
    <t>209197 - Career Change Survey - Noguchi (NLD)</t>
  </si>
  <si>
    <t>209928 - Euro Cosme 2013 - Fujiwara (CHE)</t>
  </si>
  <si>
    <t>212951 - Brazil Car Study - Kataoka (BRA)</t>
  </si>
  <si>
    <t>209197 - Career Change Survey - Noguchi (BRA)</t>
  </si>
  <si>
    <t>214451 - Cosmetics study - Ohara (VNM)</t>
  </si>
  <si>
    <t>214451 - Cosmetics study - Ohara (THA)</t>
  </si>
  <si>
    <t>214451 - Cosmetics study - Ohara (MYS)</t>
  </si>
  <si>
    <t>214451 - Cosmetics study - Ohara (PHL)</t>
  </si>
  <si>
    <t>215230 - CAWI Link La Roche Posay BB cream LINK - Okano (JPN)</t>
  </si>
  <si>
    <t>217114 - Link Test Clinique moisturizer ads 2 - Kosukegawa (JPN)</t>
  </si>
  <si>
    <t>217696 - SHARP AQUOS CT in VN study - Nishino (VNM)</t>
  </si>
  <si>
    <t>179134 - Study about Tire - Okumura (RUS)</t>
  </si>
  <si>
    <t>209748 - CAWI Link Maybelline VE Rocket Mascara - Shiga (JPN)</t>
  </si>
  <si>
    <t>209197 - Career Change Survey - Noguchi (DEU)</t>
  </si>
  <si>
    <t>209197 - Career Change Survey - Noguchi (FRA)</t>
  </si>
  <si>
    <t>209197 - Career Change Survey - Noguchi (AUS)</t>
  </si>
  <si>
    <t>212130 - Dentsu Marketing Insight_20130607_Softbank BRANDEX 2013 June - Takeda (JPN)</t>
  </si>
  <si>
    <t>209197 - Career Change Survey - Noguchi (CAN)</t>
  </si>
  <si>
    <t>LSR-ITALY</t>
  </si>
  <si>
    <t>209197 - Career Change Survey - Noguchi (ITA)</t>
  </si>
  <si>
    <t>209197 - Career Change Survey - Noguchi (ESP)</t>
  </si>
  <si>
    <t>209197 - Career Change Survey - Noguchi (RUS)</t>
  </si>
  <si>
    <t>209197 - Career Change Survey - Noguchi (IND)</t>
  </si>
  <si>
    <t>210613 - Sharp Global Brand study July - Nishino (SGP)</t>
  </si>
  <si>
    <t>210613 - Sharp Global Brand study July - Nishino (VNM)</t>
  </si>
  <si>
    <t>215231 - TW TH Cosmetic study - Araki (THA)</t>
  </si>
  <si>
    <t>215038 - CAWI Link Maybelline Hyper Sharp Liner - Yoshioka (JPN)</t>
  </si>
  <si>
    <t>216509 - CAWI Link PreView Unilever Lux brand - Chen (JPN)</t>
  </si>
  <si>
    <t>214451 - Cosmetics study - Ohara (IDN)</t>
  </si>
  <si>
    <t>217075 - CAWI Link Unilever 3rd cell - Chen (JPN)</t>
  </si>
  <si>
    <t>215978 - Career Change Survey - Noguchi (MEX)</t>
  </si>
  <si>
    <t>215978 - Career Change Survey - Noguchi (MYS)</t>
  </si>
  <si>
    <t>215978 - Career Change Survey - Noguchi (ZAF)</t>
  </si>
  <si>
    <t>211759 - Global Brand Tracking wave2 - Akashi (ZAF)</t>
  </si>
  <si>
    <t>211759 - Global Brand Tracking wave2 - Akashi (VNM)</t>
  </si>
  <si>
    <t>211759 - Global Brand Tracking wave2 - Akashi (CHN)</t>
  </si>
  <si>
    <t>217879 - CAWI Link - Hutchings (JPN)</t>
  </si>
  <si>
    <t>217501 - Digital Camera Survey - Shiizuka (HKG)</t>
  </si>
  <si>
    <t>220196 - Diamonte NILG study - Chen (JPN)</t>
  </si>
  <si>
    <t>220949 - Cinnamon Male V3 Torture - Chen (JPN)</t>
  </si>
  <si>
    <t>220950 - Cinnamon Female v11 3ads - Wakabayashi (JPN)</t>
  </si>
  <si>
    <t>206369 - Laptop Brand Study - Emery (JPN)</t>
  </si>
  <si>
    <t>206369 - Laptop Brand Study - Emery (DEU)</t>
  </si>
  <si>
    <t>221297 - Digital Link Online Preview - Chen (JPN)</t>
  </si>
  <si>
    <t>212719 - Country Event Survey - Sunazuka (CHN)</t>
  </si>
  <si>
    <t>207279 - Travel between cities project May1st part 2 - Shiroki (AUT)</t>
  </si>
  <si>
    <t>LSR-SWEDEN</t>
  </si>
  <si>
    <t>209928 - Euro Cosme 2013 - Fujiwara (SWE)</t>
  </si>
  <si>
    <t>215231 - TW TH Cosmetic study - Araki (TWN)</t>
  </si>
  <si>
    <t>211759 - Global Brand Tracking wave2 - Akashi (SAU)</t>
  </si>
  <si>
    <t>213784 - Life Style Study - Terai (CHN)</t>
  </si>
  <si>
    <t>213784 - Life Style Study - Terai (IND)</t>
  </si>
  <si>
    <t>206369 - Laptop Brand Study - Emery (USA)</t>
  </si>
  <si>
    <t>206369 - Laptop Brand Study - Emery (BRA)</t>
  </si>
  <si>
    <t>206369 - Laptop Brand Study - Emery (RUS)</t>
  </si>
  <si>
    <t>206369 - Laptop Brand Study - Emery (IND)</t>
  </si>
  <si>
    <t>220976 - Toyota Survey - Sunazuka (GBR)</t>
  </si>
  <si>
    <t>220976 - Toyota Survey - Sunazuka (DEU)</t>
  </si>
  <si>
    <t>220976 - Toyota Survey - Sunazuka (BRA)</t>
  </si>
  <si>
    <t>220976 - Toyota Survey - Sunazuka (ZAF)</t>
  </si>
  <si>
    <t>220976 - Toyota Survey - Sunazuka (SAU)</t>
  </si>
  <si>
    <t>224392 - Car Concept Survey - Bamba (JPN)</t>
  </si>
  <si>
    <t>222945 - Japanese Products Study - Ohara (IDN)</t>
  </si>
  <si>
    <t>222945 - Japanese Products Study - Ohara (MYS)</t>
  </si>
  <si>
    <t>215436 - Manager Class Brand Image study Sep 2013 - Hatano (USA)</t>
  </si>
  <si>
    <t>215436 - Manager Class Brand Image study Sep 2013 - Hatano (RUS)</t>
  </si>
  <si>
    <t>215436 - Manager Class Brand Image study Sep 2013 - Hatano (THA)</t>
  </si>
  <si>
    <t>215436 - Manager Class Brand Image study Sep 2013 - Hatano (VNM)</t>
  </si>
  <si>
    <t>215436 - Manager Class Brand Image study Sep 2013 - Hatano (IND)</t>
  </si>
  <si>
    <t>215436 - Manager Class Brand Image study Sep 2013 - Hatano (TWN)</t>
  </si>
  <si>
    <t>225713 - FD Study - Nakamura (CHN)</t>
  </si>
  <si>
    <t>225713 - FD Study - Nakamura (TWN)</t>
  </si>
  <si>
    <t>225713 - FD Study - Nakamura (THA)</t>
  </si>
  <si>
    <t>223092 - Tire Study TH MY - Shiroki (THA)</t>
  </si>
  <si>
    <t>227527 - Cinnamon projects - Wakabayashi (JPN)</t>
  </si>
  <si>
    <t>207279 - Travel between cities project May1st part 2 - Shiroki (CHE)</t>
  </si>
  <si>
    <t>224392 - Car Concept Survey - Bamba (BRA)</t>
  </si>
  <si>
    <t>215436 - Manager Class Brand Image study Sep 2013 - Hatano (CHN)</t>
  </si>
  <si>
    <t>222588 - Telematics car study - Aritomi (THA)</t>
  </si>
  <si>
    <t>222588 - Telematics car study - Aritomi (IDN)</t>
  </si>
  <si>
    <t>227786 - Top up Bike study - Wakao (USA)</t>
  </si>
  <si>
    <t>224305 - General consumer study CH - Ohara (CHN)</t>
  </si>
  <si>
    <t>229998 - Milk Powder Survey - (IDN)</t>
  </si>
  <si>
    <t>227098 - Winter tire study - Ito (RUS)</t>
  </si>
  <si>
    <t>212491 - Service and Repair Study - Nakajima (MYS)</t>
  </si>
  <si>
    <t>224172 - Young People Survey - Kai (USA)</t>
  </si>
  <si>
    <t>224172 - Young People Survey - Kai (KOR)</t>
  </si>
  <si>
    <t>229171 - Eye Drop Survey - Kato (VNM)</t>
  </si>
  <si>
    <t>230668 - Car study - Nishimura (DEU)</t>
  </si>
  <si>
    <t>235605 - Za Skincare LineConcept Study - Fujihira (TWN)</t>
  </si>
  <si>
    <t>235185 - 2014 NILG V2 - Hutchings (JPN)</t>
  </si>
  <si>
    <t>211759 - Global Brand Tracking wave2 - Akashi (BRA)</t>
  </si>
  <si>
    <t>206369 - Laptop Brand Study - Emery (CHN)</t>
  </si>
  <si>
    <t>215436 - Manager Class Brand Image study Sep 2013 - Hatano (TUR)</t>
  </si>
  <si>
    <t>227981 - Asience Study - Onishi (TWN)</t>
  </si>
  <si>
    <t>227981 - Asience Study - Onishi (SGP)</t>
  </si>
  <si>
    <t>222353 - Tire Brand Survey - Nambu (ARE)</t>
  </si>
  <si>
    <t>222353 - Tire Brand Survey - Nambu (USA)</t>
  </si>
  <si>
    <t>229395 - Car Owner Survey - Murakami (CHN)</t>
  </si>
  <si>
    <t>228161 - Tire Brand study 2013 - Lee (THA)</t>
  </si>
  <si>
    <t>228737 - Soft Drink Concept Study - Sinpatanasakul (MYS)</t>
  </si>
  <si>
    <t>230668 - Car study - Nishimura (CHN)</t>
  </si>
  <si>
    <t>222358 - Business Traveller Study - Yamada (TWN)</t>
  </si>
  <si>
    <t>222358 - Business Traveller Study - Yamada (THA)</t>
  </si>
  <si>
    <t>222358 - Business Traveller Study - Yamada (IDN)</t>
  </si>
  <si>
    <t>222358 - Business Traveller Study - Yamada (VNM)</t>
  </si>
  <si>
    <t>235605 - Za Skincare LineConcept Study - Fujihira (CHN)</t>
  </si>
  <si>
    <t>235843 - NHK World TV_SG - Chan (SGP)</t>
  </si>
  <si>
    <t>234736 - Link project - Goto (JPN)</t>
  </si>
  <si>
    <t>232385 - Uniqlo Brand study 2013 Winter - Okumura (FRA)</t>
  </si>
  <si>
    <t>232385 - Uniqlo Brand study 2013 Winter - Okumura (USA)</t>
  </si>
  <si>
    <t>232385 - Uniqlo Brand study 2013 Winter - Okumura (PHL)</t>
  </si>
  <si>
    <t>237145 - Softbank BRANDEX 2013 Dec - Takeda (JPN)</t>
  </si>
  <si>
    <t>239581 - Cinnamon 1 Male 2 Female PreViews - Hutchings (JPN)</t>
  </si>
  <si>
    <t>233600 - Sharp Global Brand study July - Nishino (SGP)</t>
  </si>
  <si>
    <t>233600 - Sharp Global Brand study July - Nishino (VNM)</t>
  </si>
  <si>
    <t>228333 - Toothpaste Study - Tanaka (TWN)</t>
  </si>
  <si>
    <t>222958 - Global Brand Tracking UA - Kumada (IDN)</t>
  </si>
  <si>
    <t>228218 - Fulltime worker study - Ito (SGP)</t>
  </si>
  <si>
    <t>204822 - FR Land Survey - Takeda (FRA)</t>
  </si>
  <si>
    <t>241078 - CAWI Link Lancome 2 projects - Shiga (JPN)</t>
  </si>
  <si>
    <t>241253 - Awarness of brands study - Ohara (MYS)</t>
  </si>
  <si>
    <t>208443 - Link Test Clinique moisturizer ads - Kosukegawa (JPN)</t>
  </si>
  <si>
    <t>228161 - Tire Brand study 2013 - Lee (CHN)</t>
  </si>
  <si>
    <t>232385 - Uniqlo Brand study 2013 Winter - Okumura (TWN)</t>
  </si>
  <si>
    <t>227747 - Basic Cosmetic Survey - Pathanasethpong (TWN)</t>
  </si>
  <si>
    <t>216666 - Laptop Brand Study - Komura (USA)</t>
  </si>
  <si>
    <t>216666 - Laptop Brand Study - Komura (JPN)</t>
  </si>
  <si>
    <t>216666 - Laptop Brand Study - Komura (DEU)</t>
  </si>
  <si>
    <t>216666 - Laptop Brand Study - Komura (BRA)</t>
  </si>
  <si>
    <t>216666 - Laptop Brand Study - Komura (CHN)</t>
  </si>
  <si>
    <t>216666 - Laptop Brand Study - Komura (MEX)</t>
  </si>
  <si>
    <t>240439 - OE Regression analysis study - Kishimoto (IDN)</t>
  </si>
  <si>
    <t>240439 - OE Regression analysis study - Kishimoto (THA)</t>
  </si>
  <si>
    <t>240458 - Dressing Sauce Usage in Hong Kong - Chen (HKG)</t>
  </si>
  <si>
    <t>238286 - Visit Japan 2013 study - Kubota (VNM)</t>
  </si>
  <si>
    <t>242540 - Automobile brands study - Sakagawa (BRA)</t>
  </si>
  <si>
    <t>242540 - Automobile brands study - Sakagawa (USA)</t>
  </si>
  <si>
    <t>240901 - Vitamin drink study - Tselichtchev (SGP)</t>
  </si>
  <si>
    <t>244148 - Car design sensitivity study - Araki (USA)</t>
  </si>
  <si>
    <t>244625 - CAWI Link Lancome 1 project - Shiga (JPN)</t>
  </si>
  <si>
    <t>245428 - Link Project 80201064 Lux No5 NILG ROT AF2 PreView - Goto (JPN)</t>
  </si>
  <si>
    <t>184062 - Pain Killers Study - Ruiz (PHL)</t>
  </si>
  <si>
    <t>238552 - Sharp AQUOS and PCI Fridge CT in Vietnam - Nishino (VNM)</t>
  </si>
  <si>
    <t>242964 - Lighting equipment Study in India - Lee (IND)</t>
  </si>
  <si>
    <t>248218 - Air Conditioner study 12 countries - Sato (VNM)</t>
  </si>
  <si>
    <t>238490 - High prestige skincare - Yairi (USA)</t>
  </si>
  <si>
    <t>208231 - Uniqlo Brands study 2013 - Ohara (CHN)</t>
  </si>
  <si>
    <t>LSR-POLAND</t>
  </si>
  <si>
    <t>215436 - Manager Class Brand Image study Sep 2013 - Hatano (POL)</t>
  </si>
  <si>
    <t>224172 - Young People Survey - Kai (SWE)</t>
  </si>
  <si>
    <t>241273 - Link Project 80200851 Cinnamon 3 ads - Hutchings (JPN)</t>
  </si>
  <si>
    <t>231830 - Skincare Cosmetic Brand Positioning - Yairi (CHN)</t>
  </si>
  <si>
    <t>238286 - Visit Japan 2013 study - Kubota (KOR)</t>
  </si>
  <si>
    <t>238286 - Visit Japan 2013 study - Kubota (TWN)</t>
  </si>
  <si>
    <t>238286 - Visit Japan 2013 study - Kubota (THA)</t>
  </si>
  <si>
    <t>238286 - Visit Japan 2013 study - Kubota (SGP)</t>
  </si>
  <si>
    <t>238286 - Visit Japan 2013 study - Kubota (MYS)</t>
  </si>
  <si>
    <t>238286 - Visit Japan 2013 study - Kubota (IDN)</t>
  </si>
  <si>
    <t>242540 - Automobile brands study - Sakagawa (CHN)</t>
  </si>
  <si>
    <t>246504 - Basic Skincare Cosmetic Study - Sato (THA)</t>
  </si>
  <si>
    <t>247176 - Global brand tracking march - Akashi (SAU)</t>
  </si>
  <si>
    <t>245231 - Pomrie study - Sakagawa (SGP)</t>
  </si>
  <si>
    <t>224939 - Economy Activity and Value Survey - Washida (KOR)</t>
  </si>
  <si>
    <t>243360 - Car Purchase Intender Survey - Sunazuka (SAU)</t>
  </si>
  <si>
    <t>246496 - Pre Cross Media Tracking - Hutchings (JPN)</t>
  </si>
  <si>
    <t>248647 - Fultime worker study - Ito (SGP)</t>
  </si>
  <si>
    <t>247344 - CAWI Link Win8 Project - Terasawa (JPN)</t>
  </si>
  <si>
    <t>247175 - Compact car user study - Sakagawa (USA)</t>
  </si>
  <si>
    <t>160463 - MEM CTV Singapore weekly tracking 2012 - Pak (SGP)</t>
  </si>
  <si>
    <t>173790 - TV Consumer Journey - Kang (CHN)</t>
  </si>
  <si>
    <t>170726 - Smart Home User Experience Study - Oh (KOR)</t>
  </si>
  <si>
    <t>186967 - NE BEL HA study - Hong (NLD)</t>
  </si>
  <si>
    <t>186967 - NE BEL HA study - Hong (BEL)</t>
  </si>
  <si>
    <t>172504 - Car Tracking Study 2012 Wave 6 - Pak (AUS)</t>
  </si>
  <si>
    <t>179696 - Kbrand 2012 Study - Kim (EGY)</t>
  </si>
  <si>
    <t>194893 - US WM Brand - Kim (USA)</t>
  </si>
  <si>
    <t>194912 - Air con study - Pak (AUS)</t>
  </si>
  <si>
    <t>190214 - Travel study - Kim (THA)</t>
  </si>
  <si>
    <t>170284 - GIPS Developing Study - Kim</t>
  </si>
  <si>
    <t>170726 - Smart Home User Experience Study - Oh (USA)</t>
  </si>
  <si>
    <t>181015 - CE Canada BAS 2012 - Park (CAN)</t>
  </si>
  <si>
    <t>185543 - Korea mass culture study - Kim (USA)</t>
  </si>
  <si>
    <t>187445 - Image survey - Kang (USA)</t>
  </si>
  <si>
    <t>199503 - Smart TV Link - abhinay (USA)</t>
  </si>
  <si>
    <t>199928 - HA Link Germany - abhinay (DEU)</t>
  </si>
  <si>
    <t>204978 - Note PC Media Mix study - Kang (GBR)</t>
  </si>
  <si>
    <t>202483 - Tablet Concept study - Kang (TWN)</t>
  </si>
  <si>
    <t>206365 - Brand study - Kim (CHN)</t>
  </si>
  <si>
    <t>204970 - Asia Cosmetic - Kim (SGP)</t>
  </si>
  <si>
    <t>204970 - Asia Cosmetic - Kim (HKG)</t>
  </si>
  <si>
    <t>204970 - Asia Cosmetic - Kim (THA)</t>
  </si>
  <si>
    <t>202104 - Main BAS Poland study - Kim (POL)</t>
  </si>
  <si>
    <t>202484 - Car Tracking Study 2013 Wave 7 - Pak (USA)</t>
  </si>
  <si>
    <t>202484 - Car Tracking Study 2013 Wave 7 - Pak (AUS)</t>
  </si>
  <si>
    <t>202484 - Car Tracking Study 2013 Wave 7 - Pak (ITA)</t>
  </si>
  <si>
    <t>202484 - Car Tracking Study 2013 Wave 7 - Pak (ESP)</t>
  </si>
  <si>
    <t>202484 - Car Tracking Study 2013 Wave 7 - Pak (CAN)</t>
  </si>
  <si>
    <t>202484 - Car Tracking Study 2013 Wave 7 - Pak (FRA)</t>
  </si>
  <si>
    <t>202484 - Car Tracking Study 2013 Wave 7 - Pak (DEU)</t>
  </si>
  <si>
    <t>202299 - Galaxy S4 HHP Link - abhinay (USA)</t>
  </si>
  <si>
    <t>202483 - Tablet Concept study - Kang (SGP)</t>
  </si>
  <si>
    <t>206365 - Brand study - Kim (KOR)</t>
  </si>
  <si>
    <t>197157 - Japan Golf UA Stud - Kim (JPN)</t>
  </si>
  <si>
    <t>202484 - Car Tracking Study 2013 Wave 7 - Pak (NLD)</t>
  </si>
  <si>
    <t>203769 - Global UA WM study - Pak (DEU)</t>
  </si>
  <si>
    <t>202484 - Car Tracking Study 2013 Wave 7 - Pak (IND)</t>
  </si>
  <si>
    <t>202484 - Car Tracking Study 2013 Wave 7 - Pak (BRA)</t>
  </si>
  <si>
    <t>202484 - Car Tracking Study 2013 Wave 7 - Pak (RUS)</t>
  </si>
  <si>
    <t>219049 - Imported Beer study 2013 - Lee (KOR)</t>
  </si>
  <si>
    <t>191411 - 2013 CCKC Weekly tracker - Lee (KOR)</t>
  </si>
  <si>
    <t>201730 - Nutrilite W1 study - Lee (KOR)</t>
  </si>
  <si>
    <t>213833 - Nutrilite W2 2013 study - Lee (KOR)</t>
  </si>
  <si>
    <t>218853 - 2013 CCKC Weekly Tracker Wave 2 - Lee (KOR)</t>
  </si>
  <si>
    <t>220197 - 2013 CCKC Weekly Tracker Wave 3 - Lee (KOR)</t>
  </si>
  <si>
    <t>174961 - HHP Consumer Journey Study - Kang (RUS)</t>
  </si>
  <si>
    <t>218645 - SCSI 2013 study - Nam (AUS)</t>
  </si>
  <si>
    <t>239770 - Omnibus study - Lee (KOR)</t>
  </si>
  <si>
    <t>217444 - HHP MRS Study - Pak (KOR)</t>
  </si>
  <si>
    <t>221114 - Main BAS Poland 2013 2H - Kim (POL)</t>
  </si>
  <si>
    <t>228151 - Nutrilite W3 2013 - Lee (KOR)</t>
  </si>
  <si>
    <t>217679 - AV brand positioning - Kim (DEU)</t>
  </si>
  <si>
    <t>222019 - Car Tracking Study 2013 Wave 8 - Pak (AUS)</t>
  </si>
  <si>
    <t>222019 - Car Tracking Study 2013 Wave 8 - Pak (ESP)</t>
  </si>
  <si>
    <t>222019 - Car Tracking Study 2013 Wave 8 - Pak (NLD)</t>
  </si>
  <si>
    <t>222019 - Car Tracking Study 2013 Wave 8 - Pak (BEL)</t>
  </si>
  <si>
    <t>222019 - Car Tracking Study 2013 Wave 8 - Pak (CHN)</t>
  </si>
  <si>
    <t>222019 - Car Tracking Study 2013 Wave 8 - Pak (MYS)</t>
  </si>
  <si>
    <t>213802 - Data U A study - Pak (DEU)</t>
  </si>
  <si>
    <t>222767 - HA Brand index - Kim (AUS)</t>
  </si>
  <si>
    <t>222767 - HA Brand index - Kim (THA)</t>
  </si>
  <si>
    <t>222767 - HA Brand index - Kim (MEX)</t>
  </si>
  <si>
    <t>224393 - Hair care study - Lee (TWN)</t>
  </si>
  <si>
    <t>220194 - Global UA Printer study - Pak (FRA)</t>
  </si>
  <si>
    <t>222019 - Car Tracking Study 2013 Wave 8 - Pak (CAN)</t>
  </si>
  <si>
    <t>222019 - Car Tracking Study 2013 Wave 8 - Pak (DEU)</t>
  </si>
  <si>
    <t>222019 - Car Tracking Study 2013 Wave 8 - Pak (IND)</t>
  </si>
  <si>
    <t>222019 - Car Tracking Study 2013 Wave 8 - Pak (BRA)</t>
  </si>
  <si>
    <t>222019 - Car Tracking Study 2013 Wave 8 - Pak (RUS)</t>
  </si>
  <si>
    <t>236807 - 2013 CCKC Weekly Tracker Wave 4 - Lee (KOR)</t>
  </si>
  <si>
    <t>240474 - CCKC weekly tracker 2014 - Lee (KOR)</t>
  </si>
  <si>
    <t>206365 - Brand study - Kim (JPN)</t>
  </si>
  <si>
    <t>237153 - HA Brand index AU RU CH TH - Kim (CHN)</t>
  </si>
  <si>
    <t>242951 - Imported Beer tracking 2014 - Lee (KOR)</t>
  </si>
  <si>
    <t>LSR-NORWAY</t>
  </si>
  <si>
    <t>240562 - Ski jump - Park (NOR)</t>
  </si>
  <si>
    <t>242537 - Omnibus 2014 - Lee (KOR)</t>
  </si>
  <si>
    <t>242549 - Smartphone campaign - Kang (FRA)</t>
  </si>
  <si>
    <t>252046 - 201403 Nutrilite W1 - Lee (KOR)</t>
  </si>
  <si>
    <t>168605 - Reward Consumer aka Perks Study - Suguitan (VNM)</t>
  </si>
  <si>
    <t>173462 - Project Sophie New Zealand and Taiwan Wave 18 - Dela Paz (NZL)</t>
  </si>
  <si>
    <t>161221 - Draft 2012 Tracker - Banh (SGP)</t>
  </si>
  <si>
    <t>166870 - Visa debit card Study - Suguitan (ARE)</t>
  </si>
  <si>
    <t>174765 - Singapore and Vietnam Residential market   - Narita (SGP)</t>
  </si>
  <si>
    <t>185429 - Singapore Gen pop - Hill (SGP)</t>
  </si>
  <si>
    <t>185545 - P and G Japan Diapers study - Bhattacharjee (JPN)</t>
  </si>
  <si>
    <t>186724 - OCBC ad track w19 w20 additional sample - Si Guan (SGP)</t>
  </si>
  <si>
    <t>183661 - Frank Concept Test - Song (SGP)</t>
  </si>
  <si>
    <t>189180 - GO Travel 2012 study - Leong (ZAF)</t>
  </si>
  <si>
    <t>189180 - GO Travel 2012 study - Leong (ARE)</t>
  </si>
  <si>
    <t>177262 - ZBBZ wave 2 - Si Guan (SGP)</t>
  </si>
  <si>
    <t>176744 - Feminine Wash Study - Yoke Loh (HKG)</t>
  </si>
  <si>
    <t>191971 - Female Lifestyle Survey - Robinson (SGP)</t>
  </si>
  <si>
    <t>191971 - Female Lifestyle Survey - Robinson (IDN)</t>
  </si>
  <si>
    <t>191971 - Female Lifestyle Survey - Robinson (HKG)</t>
  </si>
  <si>
    <t>166506 - Intentrack 2012 - Vonfelkerzam (KOR)</t>
  </si>
  <si>
    <t>166506 - Intentrack 2012 - Vonfelkerzam (IDN)</t>
  </si>
  <si>
    <t>170287 - 2012 tracker Customer Share - Limrachtamorn (THA)</t>
  </si>
  <si>
    <t>179337 - Sports good SG MY TH Indo - Loh (IDN)</t>
  </si>
  <si>
    <t>188959 - Life study - Leong (SGP)</t>
  </si>
  <si>
    <t>190091 - Pualse 2012 - Carissa (SGP)</t>
  </si>
  <si>
    <t>190091 - Pualse 2012 - Carissa (MYS)</t>
  </si>
  <si>
    <t>187426 - SIA BHC 4 - Toh (IDN)</t>
  </si>
  <si>
    <t>177046 - Japan Card Acceptance 2012 - Sandeep (TWN)</t>
  </si>
  <si>
    <t>190099 - Customer Share study - Poompothong (THA)</t>
  </si>
  <si>
    <t>189408 - Airline Study - Desai (PHL)</t>
  </si>
  <si>
    <t>189408 - Airline Study - Desai (IDN)</t>
  </si>
  <si>
    <t>189408 - Airline Study - Desai (VNM)</t>
  </si>
  <si>
    <t>187426 - SIA BHC 4 - Toh (AUS)</t>
  </si>
  <si>
    <t>192112 - DBS BHM Tracking 2013 - Leong (TWN)</t>
  </si>
  <si>
    <t>184521 - Primary Research on Compaq - Hwee Hoon (SAU)</t>
  </si>
  <si>
    <t>LSR-UKRAINE</t>
  </si>
  <si>
    <t>184521 - Primary Research on Compaq - Hwee Hoon (UKR)</t>
  </si>
  <si>
    <t>186731 - Intel Post - Lewis (SGP)</t>
  </si>
  <si>
    <t>186731 - Intel Post - Lewis (VNM)</t>
  </si>
  <si>
    <t>192627 - Message claim test EMEA - Ghosh (SAU)</t>
  </si>
  <si>
    <t>197216 - Google smartphone study - Ho (IND)</t>
  </si>
  <si>
    <t>197219 - Taiwan glasses study - Sum (TWN)</t>
  </si>
  <si>
    <t>205961 - Picasso Study - Lim (IDN)</t>
  </si>
  <si>
    <t>191803 - Titanium concept test study - Hong (SGP)</t>
  </si>
  <si>
    <t>189408 - Airline Study - Desai (SGP)</t>
  </si>
  <si>
    <t>187426 - SIA BHC 4 - Toh (CHN)</t>
  </si>
  <si>
    <t>192112 - DBS BHM Tracking 2013 - Leong (SGP)</t>
  </si>
  <si>
    <t>192842 - Click testing study - Gray (SGP)</t>
  </si>
  <si>
    <t>190002 - AIA Life 2013 Tracker - Leong (SGP)</t>
  </si>
  <si>
    <t>191796 - BHT SG aka MGC Devondale Post study - Fairbrother (SGP)</t>
  </si>
  <si>
    <t>188036 - Gourmet Coffee 2012 - Yoke (SGP)</t>
  </si>
  <si>
    <t>192867 - Video calling main study - Robinson (VNM)</t>
  </si>
  <si>
    <t>194514 - High end premium camera study - Ng (TWN)</t>
  </si>
  <si>
    <t>194514 - High end premium camera study - Ng (MYS)</t>
  </si>
  <si>
    <t>197039 - PMEB Parents - Tan (SGP)</t>
  </si>
  <si>
    <t>192099 - Citroen - Toh (SGP)</t>
  </si>
  <si>
    <t>197218 - PG Premium skincare Singapore - Bhattacharjee (SGP)</t>
  </si>
  <si>
    <t>198414 - Retirement Concept Testing Study part 1 - Nugroho (SGP)</t>
  </si>
  <si>
    <t>193844 - Singapore gen pop - Eng (SGP)</t>
  </si>
  <si>
    <t>202370 - Nissan Post - Lewis (JPN)</t>
  </si>
  <si>
    <t>205585 - Babycare BHDD 2013 Japan study - Rustagi (JPN)</t>
  </si>
  <si>
    <t>217686 - OCBC brand track 2013 - Si Guan (SGP)</t>
  </si>
  <si>
    <t>218281 - Draft 2013 boosters study - Leong (SGP)</t>
  </si>
  <si>
    <t>166511 - Media Segmentation Australia  - Dela Paz</t>
  </si>
  <si>
    <t>191971 - Female Lifestyle Survey - Robinson (PHL)</t>
  </si>
  <si>
    <t>188093 - AusOpen Kia pre and post survey - Rego (SGP)</t>
  </si>
  <si>
    <t>197467 - Hilton Hhonors post study 2013 - Gray (CHN)</t>
  </si>
  <si>
    <t>197061 - Sophie w20 study - Chin Siong Cayden (TWN)</t>
  </si>
  <si>
    <t>197248 - DCT manly - Leong (JPN)</t>
  </si>
  <si>
    <t>194543 - Muse study - Anso (SGP)</t>
  </si>
  <si>
    <t>199678 - Fast food study - Loh (SGP)</t>
  </si>
  <si>
    <t>199872 - Nemo study - Butler (IND)</t>
  </si>
  <si>
    <t>201108 - Oil and Petroleum Distributor Experience with Marketing Program 2012 - Chen (CHN)</t>
  </si>
  <si>
    <t>201075 - Women PME study - Ng (SGP)</t>
  </si>
  <si>
    <t>193287 - Anniversary campaign - Ho (CHN)</t>
  </si>
  <si>
    <t>202370 - Nissan Post - Lewis (VNM)</t>
  </si>
  <si>
    <t>166506 - Intentrack 2012 - Vonfelkerzam (THA)</t>
  </si>
  <si>
    <t>179337 - Sports good SG MY TH Indo - Loh (SGP)</t>
  </si>
  <si>
    <t>179337 - Sports good SG MY TH Indo - Loh (MYS)</t>
  </si>
  <si>
    <t>179337 - Sports good SG MY TH Indo - Loh (THA)</t>
  </si>
  <si>
    <t>193221 - Influence of pre installed software study - Ghosh (RUS)</t>
  </si>
  <si>
    <t>193221 - Influence of pre installed software study - Ghosh (BRA)</t>
  </si>
  <si>
    <t>194565 - Female Lifestyle Survey - Robinson (MYS)</t>
  </si>
  <si>
    <t>194565 - Female Lifestyle Survey - Robinson (HKG)</t>
  </si>
  <si>
    <t>186512 - Project mobile guru study - Elahi (MYS)</t>
  </si>
  <si>
    <t>186734 - Nissan Post - Lewis (SGP)</t>
  </si>
  <si>
    <t>197216 - Google smartphone study - Ho (KOR)</t>
  </si>
  <si>
    <t>197216 - Google smartphone study - Ho (THA)</t>
  </si>
  <si>
    <t>197462 - TW Glasses W2 2013 - Sum (TWN)</t>
  </si>
  <si>
    <t>197104 - Youth culture - Padhy (SGP)</t>
  </si>
  <si>
    <t>199025 - Childcare Parents - Zhou (SGP)</t>
  </si>
  <si>
    <t>191998 - Bring your own devices consumer - Hwee Hoon (IND)</t>
  </si>
  <si>
    <t>198005 - SPI MY - Carissa (MYS)</t>
  </si>
  <si>
    <t>199872 - Nemo study - Butler (THA)</t>
  </si>
  <si>
    <t>199872 - Nemo study - Butler (IDN)</t>
  </si>
  <si>
    <t>189441 - Football Airline Qatar Pre and post - Rego (IDN)</t>
  </si>
  <si>
    <t>197182 - PG2 - Leong (IDN)</t>
  </si>
  <si>
    <t>197593 - cam enthusiasts - Suguitan (SGP)</t>
  </si>
  <si>
    <t>200083 - Identify 2 study - Sandeep (SGP)</t>
  </si>
  <si>
    <t>197252 - D Air Wave 9 Feb 2013 - Hasegawa (IDN)</t>
  </si>
  <si>
    <t>197252 - D Air Wave 9 Feb 2013 - Hasegawa (MYS)</t>
  </si>
  <si>
    <t>197252 - D Air Wave 9 Feb 2013 - Hasegawa (PHL)</t>
  </si>
  <si>
    <t>197252 - D Air Wave 9 Feb 2013 - Hasegawa (THA)</t>
  </si>
  <si>
    <t>197252 - D Air Wave 9 Feb 2013 - Hasegawa (VNM)</t>
  </si>
  <si>
    <t>202370 - Nissan Post - Lewis (SGP)</t>
  </si>
  <si>
    <t>203241 - Nat rep mcp - Akbar (CHN)</t>
  </si>
  <si>
    <t>203241 - Nat rep mcp - Akbar (TWN)</t>
  </si>
  <si>
    <t>203241 - Nat rep mcp - Akbar (IDN)</t>
  </si>
  <si>
    <t>203241 - Nat rep mcp - Akbar (VNM)</t>
  </si>
  <si>
    <t>203299 - Nat rep mcp - Akbar (CHN)</t>
  </si>
  <si>
    <t>205175 - Crossmedia Gillette JKT - Leong (IDN)</t>
  </si>
  <si>
    <t>205961 - Picasso Study - Lim (MYS)</t>
  </si>
  <si>
    <t>204776 - VOD Home Tuition study - Ho (SGP)</t>
  </si>
  <si>
    <t>210147 - Nippon Paint 2013 study - Kapur (SGP)</t>
  </si>
  <si>
    <t>176397 - AP claims study - Hwee Hoon (IND)</t>
  </si>
  <si>
    <t>225348 - GFK PG BHT JPY Ferncare - Dennison (JPN)</t>
  </si>
  <si>
    <t>225349 - GFK PG BHT JPY Hair - Dennison (JPN)</t>
  </si>
  <si>
    <t>202097 - Beer 2013 study - Wincott (SGP)</t>
  </si>
  <si>
    <t>203019 - Grocery dm Singapore - rashid (SGP)</t>
  </si>
  <si>
    <t>199680 - Mediacom Japan Fine fragances study - Bhattacharjee (JPN)</t>
  </si>
  <si>
    <t>203954 - Workforce aka transformation study - Leong (SGP)</t>
  </si>
  <si>
    <t>205583 - Babycare BHDD 2013 UK study - Rustagi (GBR)</t>
  </si>
  <si>
    <t>205205 - Crossmedia Pantene Thailand study - Leong (THA)</t>
  </si>
  <si>
    <t>208450 - MY Banks affluent - Cho (MYS)</t>
  </si>
  <si>
    <t>201344 - LLC airline study - Kumari (PHL)</t>
  </si>
  <si>
    <t>205226 - Cloud computing study - Ghosh (JPN)</t>
  </si>
  <si>
    <t>193221 - Influence of pre installed software study - Ghosh (DEU)</t>
  </si>
  <si>
    <t>200080 - EPL Pricing - Ho (SGP)</t>
  </si>
  <si>
    <t>197252 - D Air Wave 9 Feb 2013 - Hasegawa (SGP)</t>
  </si>
  <si>
    <t>202965 - premier ATL campaign - YimLing (SGP)</t>
  </si>
  <si>
    <t>205958 - Project Greenbelt - Suguitan (SGP)</t>
  </si>
  <si>
    <t>208400 - Crossmedia Philippines study - Leong (PHL)</t>
  </si>
  <si>
    <t>205965 - Euphoria - Ng (SGP)</t>
  </si>
  <si>
    <t>206925 - OCBC ad test - Si Guan (SGP)</t>
  </si>
  <si>
    <t>209387 - Identity wave 2 additional sample 2013 - Soti (SGP)</t>
  </si>
  <si>
    <t>209798 - Lux products study - Buenaventura (SGP)</t>
  </si>
  <si>
    <t>210328 - Atopiclair creative testing study - Borlongan (TWN)</t>
  </si>
  <si>
    <t>211259 - NPD Malaysia study - A Qureshi (MYS)</t>
  </si>
  <si>
    <t>211432 - Digital Link Indo study - Leong (IDN)</t>
  </si>
  <si>
    <t>211263 - Ambipur study - Leong (PHL)</t>
  </si>
  <si>
    <t>212731 - Women Health attitude study - Neo (CHN)</t>
  </si>
  <si>
    <t>212526 - Sony headphone 2013 study - Ho (TWN)</t>
  </si>
  <si>
    <t>203610 - Stripes 2013 - Soriano (VNM)</t>
  </si>
  <si>
    <t>212711 - Indonesia nat rep study-Freeze - Kumar Ramachandran (IDN)</t>
  </si>
  <si>
    <t>216105 - delights - Suguitan (THA)</t>
  </si>
  <si>
    <t>217919 - AdStrat Study for Candy Singapore - Buenaventura (SGP)</t>
  </si>
  <si>
    <t>225352 - GFK PG BHT KR SK2 - Dennison (KOR)</t>
  </si>
  <si>
    <t>173501 - Visa Cash Access Deep Dive / Domestic Study - Cheng (UKR)</t>
  </si>
  <si>
    <t>208586 - Crossmedia Olay Australia - Leong (AUS)</t>
  </si>
  <si>
    <t>209573 - wireless printing phrase 1 - Praveen Kumar (DEU)</t>
  </si>
  <si>
    <t>209573 - wireless printing phrase 1 - Praveen Kumar (USA)</t>
  </si>
  <si>
    <t>211224 - Paid_apps aka Apollo - Payable (SGP)</t>
  </si>
  <si>
    <t>212731 - Women Health attitude study - Neo (VNM)</t>
  </si>
  <si>
    <t>203610 - Stripes 2013 - Soriano (MYS)</t>
  </si>
  <si>
    <t>203610 - Stripes 2013 - Soriano (THA)</t>
  </si>
  <si>
    <t>203610 - Stripes 2013 - Soriano (PHL)</t>
  </si>
  <si>
    <t>213581 - Regional online study on PE wave 1 - Tan (MYS)</t>
  </si>
  <si>
    <t>213581 - Regional online study on PE wave 1 - Tan (TWN)</t>
  </si>
  <si>
    <t>213581 - Regional online study on PE wave 1 - Tan (PHL)</t>
  </si>
  <si>
    <t>226132 - IA EMEA study - Turk (TUR)</t>
  </si>
  <si>
    <t>230802 - Ink Advantage Value proposition survey Wave 2 EMEA PPS Print - Narlawa (SAU)</t>
  </si>
  <si>
    <t>188093 - AusOpen Kia pre and post survey - Rego (TWN)</t>
  </si>
  <si>
    <t>205239 - Oceanpark 2012 - Chan (TWN)</t>
  </si>
  <si>
    <t>208991 - Cheers - Leong (SGP)</t>
  </si>
  <si>
    <t>210126 - Papulex creative testing brief - Borlongan (IND)</t>
  </si>
  <si>
    <t>210665 - Shaver China Dip 4 study - Leong (CHN)</t>
  </si>
  <si>
    <t>211567 - Yoghurt Incidence Study - Devi (MYS)</t>
  </si>
  <si>
    <t>212698 - Beauty Segmentation - Leong (HKG)</t>
  </si>
  <si>
    <t>212698 - Beauty Segmentation - Leong (SGP)</t>
  </si>
  <si>
    <t>212526 - Sony headphone 2013 study - Ho (KOR)</t>
  </si>
  <si>
    <t>213281 - Brandscore card SEA 2013 - Wee (IDN)</t>
  </si>
  <si>
    <t>213281 - Brandscore card SEA 2013 - Wee (VNM)</t>
  </si>
  <si>
    <t>213281 - Brandscore card SEA 2013 - Wee (PHL)</t>
  </si>
  <si>
    <t>210504 - MY Teleco community panel 2 - Elahi (MYS)</t>
  </si>
  <si>
    <t>210868 - Female kitchenware decision makers study - Mardolker (KOR)</t>
  </si>
  <si>
    <t>216481 - Direct Mail study - Weng (SGP)</t>
  </si>
  <si>
    <t>211225 - China_Dual_Sim_app - Payable (CHN)</t>
  </si>
  <si>
    <t>215417 - OCBC ad track 2013 - Si Guan (SGP)</t>
  </si>
  <si>
    <t>215974 - Canon ad effectiveness study in Indo and Thailand - (IDN)</t>
  </si>
  <si>
    <t>218276 - Draft 2013 main study - Leong (SGP)</t>
  </si>
  <si>
    <t>220041 - Travel Brand Health study - Leong (GBR)</t>
  </si>
  <si>
    <t>221289 - Fonterra study - Jha (VNM)</t>
  </si>
  <si>
    <t>221490 - Social Media research facebook - Junaidi (JPN)</t>
  </si>
  <si>
    <t>226905 - PG Japan BHT June 2013 study - Ho (JPN)</t>
  </si>
  <si>
    <t>227091 - ocbc brand and ad track jan mar 2013 - Si Guan (SGP)</t>
  </si>
  <si>
    <t>225356 - GFK PG BHT JPY LDDET - Dennison (JPN)</t>
  </si>
  <si>
    <t>203766 - MSIG 2013 - Wright (IDN)</t>
  </si>
  <si>
    <t>206568 - Online Credit Card - Clayton (SGP)</t>
  </si>
  <si>
    <t>220041 - Travel Brand Health study - Leong (MYS)</t>
  </si>
  <si>
    <t>220041 - Travel Brand Health study - Leong (JPN)</t>
  </si>
  <si>
    <t>220041 - Travel Brand Health study - Leong (THA)</t>
  </si>
  <si>
    <t>222171 - Mini GTI - Leong (NOR)</t>
  </si>
  <si>
    <t>222575 - Uni Location study - Temsukanan (THA)</t>
  </si>
  <si>
    <t>223382 - Shaver China Dip 4 Boosters - Leong (CHN)</t>
  </si>
  <si>
    <t>223774 - Visa Affluent - Pham (AUS)</t>
  </si>
  <si>
    <t>223774 - Visa Affluent - Pham (IND)</t>
  </si>
  <si>
    <t>223307 - BlackBird - (USA)</t>
  </si>
  <si>
    <t>224391 - Citi NPS 2013 - Manickam (AUS)</t>
  </si>
  <si>
    <t>222605 - Milk GUM - Wincott (MYS)</t>
  </si>
  <si>
    <t>225553 - Dentsu SenseAsia 2013 profiler - Desai (VNM)</t>
  </si>
  <si>
    <t>225112 - Sweet Sixteen - Sasinipa (THA)</t>
  </si>
  <si>
    <t>226730 - PG BHDD Germany 2013 study - Rustagi (DEU)</t>
  </si>
  <si>
    <t>226731 - PG BHDD France study - Rustagi (FRA)</t>
  </si>
  <si>
    <t>226894 - GFK PG BHT JPY SK2 Jul 2013 - Dennison (JPN)</t>
  </si>
  <si>
    <t>225357 - GFK PG BHT JPY FABS - Dennison (JPN)</t>
  </si>
  <si>
    <t>227337 - OCBC Ad track 2013 Frank booster - Si Guan (SGP)</t>
  </si>
  <si>
    <t>231839 - ANA Airline Wave 2 - Desai (PHL)</t>
  </si>
  <si>
    <t>231839 - ANA Airline Wave 2 - Desai (VNM)</t>
  </si>
  <si>
    <t>197061 - Sophie w20 study - Chin Siong Cayden (NZL)</t>
  </si>
  <si>
    <t>202488 - Project gameon - Cheung (IDN)</t>
  </si>
  <si>
    <t>202488 - Project gameon - Cheung (SGP)</t>
  </si>
  <si>
    <t>189657 - mark brand health - Leong (SGP)</t>
  </si>
  <si>
    <t>210662 - Russian Traveller study - Junaidi (RUS)</t>
  </si>
  <si>
    <t>212710 - GE research - Si Guan (SGP)</t>
  </si>
  <si>
    <t>222949 - Project FNZ Conjoint Study SG - Neo (SGP)</t>
  </si>
  <si>
    <t>223774 - Visa Affluent - Pham (JPN)</t>
  </si>
  <si>
    <t>223774 - Visa Affluent - Pham (KOR)</t>
  </si>
  <si>
    <t>223774 - Visa Affluent - Pham (RUS)</t>
  </si>
  <si>
    <t>223774 - Visa Affluent - Pham (ARE)</t>
  </si>
  <si>
    <t>223986 - Trusted Brand - Mak (HKG)</t>
  </si>
  <si>
    <t>223986 - Trusted Brand - Mak (MYS)</t>
  </si>
  <si>
    <t>223986 - Trusted Brand - Mak (PHL)</t>
  </si>
  <si>
    <t>223986 - Trusted Brand - Mak (TWN)</t>
  </si>
  <si>
    <t>225720 - Milk Consumption study - Purangao (SGP)</t>
  </si>
  <si>
    <t>226895 - GFK PG BHT KR SK2 Jul 2013 - Dennison (KOR)</t>
  </si>
  <si>
    <t>226902 - GFK PG BHT JPY FABS Jul 2013 - Dennison (JPN)</t>
  </si>
  <si>
    <t>226891 - GFK PG BHT JPY Hair Jul 2013 - Dennison (JPN)</t>
  </si>
  <si>
    <t>226898 - GFK PG BHT JPY LDDET Jul 2013 - Dennison (JPN)</t>
  </si>
  <si>
    <t>227093 - Tech device Category Tracker 2013 - Turk (CHN)</t>
  </si>
  <si>
    <t>227092 - ocbc brand and ad track Apr Dec 2013 - Si Guan (SGP)</t>
  </si>
  <si>
    <t>228035 - Heartbeat Segmentation SG - Leong (SGP)</t>
  </si>
  <si>
    <t>227173 - Link PE - Leong (THA)</t>
  </si>
  <si>
    <t>225540 - Astro - Kumar (VNM)</t>
  </si>
  <si>
    <t>229473 - Link Debit - Leong (JPN)</t>
  </si>
  <si>
    <t>228522 - IT India Conjoint Consumer - Ho (IND)</t>
  </si>
  <si>
    <t>231008 - Project Yellow Submarine - bin Khamsani (SGP)</t>
  </si>
  <si>
    <t>231199 - Project cash - Nugroho (IND)</t>
  </si>
  <si>
    <t>231628 - Project Lude India - Sigit (IND)</t>
  </si>
  <si>
    <t>234292 - Project customer share 2014 Tracker - Poompothong (THA)</t>
  </si>
  <si>
    <t>226238 - GFK PG BHT KR FEMC - Dennison (KOR)</t>
  </si>
  <si>
    <t>223774 - Visa Affluent - Pham (NZL)</t>
  </si>
  <si>
    <t>227815 - Project printer Ink - Turk (IDN)</t>
  </si>
  <si>
    <t>228338 - Customer survey - Elahi (MYS)</t>
  </si>
  <si>
    <t>231199 - Project cash - Nugroho (HKG)</t>
  </si>
  <si>
    <t>231841 - Wireless printing phrase 1 - Mankala (DEU)</t>
  </si>
  <si>
    <t>236565 - Phoenix KV 2013 Pens - Serrano (JPN)</t>
  </si>
  <si>
    <t>234280 - Preference study - Elahi (MYS)</t>
  </si>
  <si>
    <t>237917 - Inn study- DIP 2 - Leong (JPN)</t>
  </si>
  <si>
    <t>252649 - Pack test study - Waechter (VNM)</t>
  </si>
  <si>
    <t>210593 - Leo Burnett Mid Tier Study - Junaidi (CHN)</t>
  </si>
  <si>
    <t>210593 - Leo Burnett Mid Tier Study - Junaidi (IDN)</t>
  </si>
  <si>
    <t>210593 - Leo Burnett Mid Tier Study - Junaidi (THA)</t>
  </si>
  <si>
    <t>226244 - GFK PG BHT KR BATT - Dennison (KOR)</t>
  </si>
  <si>
    <t>226227 - GFK PG BHT JPY AIR - Dennison (JPN)</t>
  </si>
  <si>
    <t>227815 - Project printer Ink - Turk (MEX)</t>
  </si>
  <si>
    <t>224763 - ZBBZ W3 - Song (SGP)</t>
  </si>
  <si>
    <t>228735 - X media - Webb (MYS)</t>
  </si>
  <si>
    <t>231199 - Project cash - Nugroho (KOR)</t>
  </si>
  <si>
    <t>231199 - Project cash - Nugroho (TWN)</t>
  </si>
  <si>
    <t>231679 - Hersheys UA - Chan (MYS)</t>
  </si>
  <si>
    <t>232703 - Kao Magiclean Wiper Mop AdEval - Tiangco (SGP)</t>
  </si>
  <si>
    <t>234317 - Ocean Park W4 - Chan (KOR)</t>
  </si>
  <si>
    <t>235453 - UOB CYN Poll - Neo (THA)</t>
  </si>
  <si>
    <t>235453 - UOB CYN Poll - Neo (CHN)</t>
  </si>
  <si>
    <t>233217 - Ipsos PG Baby BHT Japan Nov 2013 wave - Rustagi (JPN)</t>
  </si>
  <si>
    <t>237260 - Pilot 14 RFQ India - Waechter (IND)</t>
  </si>
  <si>
    <t>237253 - Pilot 17 RFQ India - Waechter (IND)</t>
  </si>
  <si>
    <t>237704 - NSmen - Zhou (SGP)</t>
  </si>
  <si>
    <t>236317 - Deodorant Thailand - Putra (THA)</t>
  </si>
  <si>
    <t>238283 - Diva Malaysia - Robles (MYS)</t>
  </si>
  <si>
    <t>238119 - HP Latam Chromebook Chile Colombia - Turk (CHL)</t>
  </si>
  <si>
    <t>239589 - Pilot 19 West Bengal - Waechter (IND)</t>
  </si>
  <si>
    <t>242077 - Spread the Love - Turkey Israel - Waechter (TUR)</t>
  </si>
  <si>
    <t>LSR-ISRAEL</t>
  </si>
  <si>
    <t>242077 - Spread the Love - Turkey Israel - Waechter (ISR)</t>
  </si>
  <si>
    <t>243576 - Chevron Oil Gas - (THA)</t>
  </si>
  <si>
    <t>226241 - GFK PG BHT AU BATT - Dennison (AUS)</t>
  </si>
  <si>
    <t>226223 - GFK PG BHT JPY Dish - Dennison (JPN)</t>
  </si>
  <si>
    <t>229841 - Print ad evaluation USA - Turk (USA)</t>
  </si>
  <si>
    <t>228773 - Asthma Patients survey - Chua (TWN)</t>
  </si>
  <si>
    <t>228773 - Asthma Patients survey - Chua (PHL)</t>
  </si>
  <si>
    <t>228773 - Asthma Patients survey - Chua (IDN)</t>
  </si>
  <si>
    <t>226567 - Magiclean Floor Cleaner post launch study - Lizhuang (SGP)</t>
  </si>
  <si>
    <t>233407 - OCBC Brand Track 2014 pilot - Si Guan (SGP)</t>
  </si>
  <si>
    <t>234317 - Ocean Park W4 - Chan (CHN)</t>
  </si>
  <si>
    <t>233115 - Food survey 2014 - Wee (VNM)</t>
  </si>
  <si>
    <t>234743 - Google KFC Crossmedia - Leong (SGP)</t>
  </si>
  <si>
    <t>235237 - Pay TV NBCU Segmentation 2013 - Robinson (SGP)</t>
  </si>
  <si>
    <t>235459 - OCBC Brand AD track 2014 - Si Guan (SGP)</t>
  </si>
  <si>
    <t>236327 - Bottled Water Study - Maxfield (SGP)</t>
  </si>
  <si>
    <t>236422 - Caramel- UA study - Loh (SGP)</t>
  </si>
  <si>
    <t>234528 - Family segmentation 2013 - YimLing (SGP)</t>
  </si>
  <si>
    <t>237298 - SKM study - Tan (SGP)</t>
  </si>
  <si>
    <t>LSR-COLOMBIA</t>
  </si>
  <si>
    <t>238119 - HP Latam Chromebook Chile Colombia - Turk (COL)</t>
  </si>
  <si>
    <t>238279 - McDonalds Menu Optimization - Leong (SGP)</t>
  </si>
  <si>
    <t>234101 - Travel Journey Study - Loh (SGP)</t>
  </si>
  <si>
    <t>239965 - Draft 2014 - Banh (SGP)</t>
  </si>
  <si>
    <t>239585 - Project F - Lee (KOR)</t>
  </si>
  <si>
    <t>234259 - Rubio Grilled Seafood concept test - Turk (USA)</t>
  </si>
  <si>
    <t>240535 - Project EA DBS POSH - Lim (SGP)</t>
  </si>
  <si>
    <t>240250 - Samsung CSBS on CTV - booster - Tan (SGP)</t>
  </si>
  <si>
    <t>240908 - DBS BHM 2014 - Yeo (TWN)</t>
  </si>
  <si>
    <t>241856 - Commotion India 910059 - Waechter (IND)</t>
  </si>
  <si>
    <t>241859 - Regional online study on PE wave 2 - Anamika (VNM)</t>
  </si>
  <si>
    <t>244173 - Pilot 27 Nandini - Bengali speakers - Waechter (IND)</t>
  </si>
  <si>
    <t>253942 - India ComMotion Pilot 25 - Waechter (IND)</t>
  </si>
  <si>
    <t>228490 - Feature Preference Study for Tablet - Ghosh (IDN)</t>
  </si>
  <si>
    <t>234317 - Ocean Park W4 - Chan (TWN)</t>
  </si>
  <si>
    <t>235383 - Coke Dispenser Drink study - Nashrath (TWN)</t>
  </si>
  <si>
    <t>238516 - HP Latam Chromebook Mexico - Turk (MEX)</t>
  </si>
  <si>
    <t>239403 - GenAsia Power Hong Kong - Talwar (HKG)</t>
  </si>
  <si>
    <t>239585 - Project F - Lee (HKG)</t>
  </si>
  <si>
    <t>240182 - Project GBTS Wave 2 Jan-Mar14 - Lee (MYS)</t>
  </si>
  <si>
    <t>240935 - STB Needs-Based Segmentation of Leisure Travellers - HK KR GRMY UK - Hiu (KOR)</t>
  </si>
  <si>
    <t>241306 - Heineken One Equity 2014 - Bautista (SGP)</t>
  </si>
  <si>
    <t>241478 - Study HK only Path to Purchase - A Qureshi (HKG)</t>
  </si>
  <si>
    <t>244174 - Project Gen Z aka About Time - Poompothong (THA)</t>
  </si>
  <si>
    <t>241501 - Ink Advantage Value proposition survey Wave 3 EMEA PPS Print - Narlawa (SAU)</t>
  </si>
  <si>
    <t>243944 - Japan Pens relaunch - Serrano (JPN)</t>
  </si>
  <si>
    <t>244198 - Diamond Study - Chitransh (JPN)</t>
  </si>
  <si>
    <t>243952 - Online Browsing Habits - Cheah (IDN)</t>
  </si>
  <si>
    <t>247785 - Canon ad effectiveness study in Indo and Thailand wave 2 - Desai (THA)</t>
  </si>
  <si>
    <t>247785 - Canon ad effectiveness study in Indo and Thailand wave 2 - Desai (IDN)</t>
  </si>
  <si>
    <t>228773 - Asthma Patients survey - Chua (KOR)</t>
  </si>
  <si>
    <t>228773 - Asthma Patients survey - Chua (SGP)</t>
  </si>
  <si>
    <t>226353 - SensAsia 2013 2014 - Desai (VNM)</t>
  </si>
  <si>
    <t>235180 - Loreal mass skincare - Lau (SGP)</t>
  </si>
  <si>
    <t>236574 - PDPA - Ho (SGP)</t>
  </si>
  <si>
    <t>240908 - DBS BHM 2014 - Yeo (SGP)</t>
  </si>
  <si>
    <t>241165 - Income Protection - Lim (SGP)</t>
  </si>
  <si>
    <t>239583 - Project Troika - Verma (MYS)</t>
  </si>
  <si>
    <t>243731 - SG Grocery - Thyahesh (SGP)</t>
  </si>
  <si>
    <t>244385 - Facebook path to purchase study - Lee (PHL)</t>
  </si>
  <si>
    <t>246736 - 3M Concept Screening Study - Taiwan - Junaidi (TWN)</t>
  </si>
  <si>
    <t>248021 - Chocolate Spread SG AdStrat - Bramble (SGP)</t>
  </si>
  <si>
    <t>250199 - Project Holly 2014 - Chia (CHN)</t>
  </si>
  <si>
    <t>250199 - Project Holly 2014 - Chia (IND)</t>
  </si>
  <si>
    <t>250199 - Project Holly 2014 - Chia (TWN)</t>
  </si>
  <si>
    <t>250199 - Project Holly 2014 - Chia (IDN)</t>
  </si>
  <si>
    <t>250199 - Project Holly 2014 - Chia (MYS)</t>
  </si>
  <si>
    <t>250199 - Project Holly 2014 - Chia (KOR)</t>
  </si>
  <si>
    <t>250199 - Project Holly 2014 - Chia (VNM)</t>
  </si>
  <si>
    <t>247190 - Hair Removal Musee Platinum Tokyo - Nakao (MYS)</t>
  </si>
  <si>
    <t>254162 - FrieslandCampina - Project Halo - Shaha (IDN)</t>
  </si>
  <si>
    <t>254162 - FrieslandCampina - Project Halo - Shaha (MYS)</t>
  </si>
  <si>
    <t>254162 - FrieslandCampina - Project Halo - Shaha (THA)</t>
  </si>
  <si>
    <t>256119 - Project Sunny Online Concept Test - Shaha (VNM)</t>
  </si>
  <si>
    <t>237028 - Still Brand Dipstick Parallel Run - Lau (HKG)</t>
  </si>
  <si>
    <t>238550 - Shopping Mall Study 2013 - Shu (CHN)</t>
  </si>
  <si>
    <t>241865 - Still Campaign Tracker B Cube 2014 - Lau (HKG)</t>
  </si>
  <si>
    <t>242357 - 2014 Brand Tracker - Galani (MYS)</t>
  </si>
  <si>
    <t>243097 - Global Online Banking Tracker 2014 W1 - Mexico - Choi (MEX)</t>
  </si>
  <si>
    <t>238508 - Philips Shaver Study - Ling (CHN)</t>
  </si>
  <si>
    <t>240430 - house purchasing 2013 w58 - Xiuwen (CHN)</t>
  </si>
  <si>
    <t>215595 - Customer Experience Benchmarking Survey - Mardolker (USA)</t>
  </si>
  <si>
    <t>216909 - Project shields - Pang (SGP)</t>
  </si>
  <si>
    <t>228954 - Axiata - Leong (MYS)</t>
  </si>
  <si>
    <t>233115 - Food survey 2014 - Wee (SGP)</t>
  </si>
  <si>
    <t>235590 - APB Beer Ad Tracker - Bautista (SGP)</t>
  </si>
  <si>
    <t>234041 - Innovation Tracking 2014 Pilot Indonesia - Ko (IDN)</t>
  </si>
  <si>
    <t>214656 - Jackman 2013-2014 - Vermaas (JPN)</t>
  </si>
  <si>
    <t>214641 - Fox Sports Tracker - Choi (AUS)</t>
  </si>
  <si>
    <t>227747 - Basic Cosmetic Survey - Pathanasethpong (MYS)</t>
  </si>
  <si>
    <t>216666 - Laptop Brand Study - Komura (IND)</t>
  </si>
  <si>
    <t>215785 - RFQMB13214 - Project Amazon - Mellyza Tanoto</t>
  </si>
  <si>
    <t>242357 - 2014 Brand Tracker - Galani (TWN)</t>
  </si>
  <si>
    <t>240784 - PG HK TW tracker - Wong (TWN)</t>
  </si>
  <si>
    <t>219882 - 99254 Manulife Global Brand Driver Quant - Connie Wong (JPN)</t>
  </si>
  <si>
    <t>238957 - B3_Coke_Tracker 2014 - Junaidi (SGP)</t>
  </si>
  <si>
    <t>240798 - Project Life AIA 2014 - Leong (SGP)</t>
  </si>
  <si>
    <t>SONY ELECTRONICS ASIA PACIFIC PTE.LTD.</t>
  </si>
  <si>
    <t>LSR-CZECH REPUBLIC</t>
  </si>
  <si>
    <t>244194 - SK-II SG XM - Banh (SGP)</t>
  </si>
  <si>
    <t>246738 - Philippines Tide Cross Media - Banh (PHL)</t>
  </si>
  <si>
    <t>246616 - Life Insurance - Widodo (SGP)</t>
  </si>
  <si>
    <t>246959 - Project Headphones Australia - Peihiang (AUS)</t>
  </si>
  <si>
    <t>239407 - GenAsia Power Vietnam - Talwar (VNM)</t>
  </si>
  <si>
    <t>240896 - Multi-Market Coffee - Myers (KOR)</t>
  </si>
  <si>
    <t>234257 - Purina Nestle Tracking 2014 - Mellyza Tanoto</t>
  </si>
  <si>
    <t>246278 - Premium WM link - abhinay (FRA)</t>
  </si>
  <si>
    <t>249320 - Connected Life 2014 - Joseph Webb (AUT)</t>
  </si>
  <si>
    <t>250225 - French Fries - SG and MY - Wang (MYS)</t>
  </si>
  <si>
    <t>250823 - Rridge and Taking Photo - Jiang (CHN)</t>
  </si>
  <si>
    <t>251813 - house purchasing 2014 w61 - Xiuwen (CHN)</t>
  </si>
  <si>
    <t>216854 - MSIG - Junaidi (IDN)</t>
  </si>
  <si>
    <t>240916 - Project Transit 2013 - Goh (IDN)</t>
  </si>
  <si>
    <t>241067 - Razor and Battery study - Kumar (MYS)</t>
  </si>
  <si>
    <t>246167 - Peanuts - Verma (MYS)</t>
  </si>
  <si>
    <t>247307 - Retirement Study - Chia (SGP)</t>
  </si>
  <si>
    <t>239411 - GenAsia Power Singapore - Talwar (SGP)</t>
  </si>
  <si>
    <t>250829 - Unilever Indo Domestos Cif - Ramos (IDN)</t>
  </si>
  <si>
    <t>248437 - Tigerair wave 2 - Kumari (IDN)</t>
  </si>
  <si>
    <t>247190 - Hair Removal Musee Platinum Tokyo - Nakao (TUR)</t>
  </si>
  <si>
    <t>243991 - Car Tracking Study 2014 Wave 9 - Pak (GBR)</t>
  </si>
  <si>
    <t>243991 - Car Tracking Study 2014 Wave 9 - Pak (CAN)</t>
  </si>
  <si>
    <t>243991 - Car Tracking Study 2014 Wave 9 - Pak (CHN)</t>
  </si>
  <si>
    <t>243991 - Car Tracking Study 2014 Wave 9 - Pak (AUS)</t>
  </si>
  <si>
    <t>239736 - HSBC 2014 - Bernadette Ditthavong</t>
  </si>
  <si>
    <t>228150 - Baby 2014 - Nappies - Britt-Marie Malmberg</t>
  </si>
  <si>
    <t>247176 - Global brand tracking march - Akashi (BRA)</t>
  </si>
  <si>
    <t>249092 - Malaysia Banking - Kim (JPN)</t>
  </si>
  <si>
    <t>227315 - RFQMB13302 - Jim Beam - Mellyza Tanoto</t>
  </si>
  <si>
    <t>249968 - Japan Prophecy W3 - Ngo (JPN)</t>
  </si>
  <si>
    <t>247312 - MLA Global 2014 - Luijten (JPN)</t>
  </si>
  <si>
    <t>250601 - Pod-Coffee - Gandar (NZL)</t>
  </si>
  <si>
    <t>231204 - Accident Risk Survey - Sano (CAN)</t>
  </si>
  <si>
    <t>259393 - S5 medley Gear Fit - abhinay (FRA)</t>
  </si>
  <si>
    <t>249310 - Estee Lauder Global Tracker 2014 Wave 2 - Nicole Yeung (KOR)</t>
  </si>
  <si>
    <t>252260 - Red Bull - Gu (HKG)</t>
  </si>
  <si>
    <t>252647 - Mens Facial Wash AdEval Survey - Adrienne Lam</t>
  </si>
  <si>
    <t>254632 - Dating Service Study - de Lange (TWN)</t>
  </si>
  <si>
    <t>249087 - Sony Brand Tracker 2014 - Shah (CHN)</t>
  </si>
  <si>
    <t>256350 - Consumer Electronics Market Tracking 2014 W1-W4 - Wang (CHN)</t>
  </si>
  <si>
    <t>241859 - Regional online study on PE wave 2 - Anamika (KOR)</t>
  </si>
  <si>
    <t>241859 - Regional online study on PE wave 2 - Anamika (MYS)</t>
  </si>
  <si>
    <t>241859 - Regional online study on PE wave 2 - Anamika (CHN)</t>
  </si>
  <si>
    <t>252836 - Beer Stout online tracking GBTS Wave 3 - Lee (MYS)</t>
  </si>
  <si>
    <t>255061 - BHT 2014 - (JPN)</t>
  </si>
  <si>
    <t>255891 - TOTAL MS AP Sponsorship Survey - Lim (VNM)</t>
  </si>
  <si>
    <t>260059 - SG - Sample - Sigit (TWN)</t>
  </si>
  <si>
    <t>247312 - MLA Global 2014 - Luijten (KOR)</t>
  </si>
  <si>
    <t>247312 - MLA Global 2014 - Luijten (TWN)</t>
  </si>
  <si>
    <t>247312 - MLA Global 2014 - Luijten (PHL)</t>
  </si>
  <si>
    <t>250409 - Jackman Japan Korea Boost - Vermaas (KOR)</t>
  </si>
  <si>
    <t>251396 - 3 Areas Cosmetic study Pre THA - Yasuda (THA)</t>
  </si>
  <si>
    <t>250616 - Panadol Baby Link - Mellyza Tanoto</t>
  </si>
  <si>
    <t>TAYLOR NELSON SOFRES KOREA</t>
  </si>
  <si>
    <t>251632 - 201403 Main BAS Poland 1H - Kim (POL)</t>
  </si>
  <si>
    <t>252428 - Kendo Link - Mellyza Tanoto</t>
  </si>
  <si>
    <t>252830 - Motorola US - Andrew Freeman</t>
  </si>
  <si>
    <t>253297 - 201404 HA index - Kim (HKG)</t>
  </si>
  <si>
    <t>253077 - 201404 MWO study - Lim (KOR)</t>
  </si>
  <si>
    <t>253077 - 201404 MWO study - Lim (FRA)</t>
  </si>
  <si>
    <t>253077 - 201404 MWO study - Lim (IND)</t>
  </si>
  <si>
    <t>250238 - Link test 80201231 Twinings - Kubota (JPN)</t>
  </si>
  <si>
    <t>255058 - Philippines Gallactica Coffee - Galabhai (PHL)</t>
  </si>
  <si>
    <t>248850 - Project Treasure - Mellyza Tanoto</t>
  </si>
  <si>
    <t>257272 - Brand new car owned study april - Kishimoto (CHN)</t>
  </si>
  <si>
    <t>240346 - JJVC BMH Online 2014 Q1 - Gigi Leung (CHN)</t>
  </si>
  <si>
    <t>240347 - JJVC BMH Online 2014 Q2 - Gigi Leung (TWN)</t>
  </si>
  <si>
    <t>242971 - Intel CDT Computing Device Tracker - Wave 1 - Cindy Yeung (TWN)</t>
  </si>
  <si>
    <t>249320 - Connected Life 2014 - Joseph Webb (CZE)</t>
  </si>
  <si>
    <t>249320 - Connected Life 2014 - Joseph Webb (TWN)</t>
  </si>
  <si>
    <t>254831 - Women Underwear Study - Wong (TWN)</t>
  </si>
  <si>
    <t>257112 - Luxury Sale website Round 2 - An (CHN)</t>
  </si>
  <si>
    <t>259394 - Deluxe Milk Concept Test - Zhao (CHN)</t>
  </si>
  <si>
    <t>232313 - Company Brand study - Suzuki (CHN)</t>
  </si>
  <si>
    <t>249318 - Post Cross Media Tracking - Hutchings (JPN)</t>
  </si>
  <si>
    <t>250801 - Pep 2 Product Test - Nikki Davey</t>
  </si>
  <si>
    <t>250412 - 3 Areas Cosmetic study Post HKG TWN - Yasuda (HKG)</t>
  </si>
  <si>
    <t>257496 - On Line Study No E140501 1-4 May 2014 - Victoria Schuh</t>
  </si>
  <si>
    <t>257044 - Xerxes Xmeda - Mellyza Tanoto</t>
  </si>
  <si>
    <t>256691 - Car Owner Survey - Jiang (THA)</t>
  </si>
  <si>
    <t>255060 - Berocca Cost - Anne-Sophie Jeannin</t>
  </si>
  <si>
    <t>257885 - Link Project - Goto (JPN)</t>
  </si>
  <si>
    <t>257884 - Link Project - Goto (JPN)</t>
  </si>
  <si>
    <t>258987 - Queensland Study 2nd Wave - Susan Knight</t>
  </si>
  <si>
    <t>257062 - Link Project 80201422 Clear AdCheck FF - Goto (JPN)</t>
  </si>
  <si>
    <t>259439 - Link Project New AdCheck Project for Clear - Boizard (JPN)</t>
  </si>
  <si>
    <t>224613 - Hisense Australia Branding Study - Michael Han</t>
  </si>
  <si>
    <t>229378 - Project Wolf - Britt-Marie Malmberg</t>
  </si>
  <si>
    <t>242955 - Sky NZ - Mellyza Tanoto</t>
  </si>
  <si>
    <t>250409 - Jackman Japan Korea Boost - Vermaas (JPN)</t>
  </si>
  <si>
    <t>243070 - oz com follow up - Robbie Gers</t>
  </si>
  <si>
    <t>247170 - ENZ Tier 2 Survey 2014 - Cathy Cross</t>
  </si>
  <si>
    <t>251203 - Education Tracker 2014 - India China - Cathy Cross</t>
  </si>
  <si>
    <t>259638 - On Line Study No E140505 16-18 May 201 - Victoria Schuh</t>
  </si>
  <si>
    <t>224936 - SIM GES 2013 - Tan (SGP)</t>
  </si>
  <si>
    <t>241488 - Dior Campaign Study China Wave 2 - Adrian Ho</t>
  </si>
  <si>
    <t>234295 - Electrolux eStatic test in Tier 2 3 cities - Fang (CHN)</t>
  </si>
  <si>
    <t>202102093 JP Morgan Consumer Index Wave 6</t>
  </si>
  <si>
    <t>248233 - Manulife Investor Sentiment Index Study - Wave 4 - Connie Wong (JPN)</t>
  </si>
  <si>
    <t>227720 - Mengniu Reconstituted Milk - Ning (CHN)</t>
  </si>
  <si>
    <t>192864 - Video calling ir check study - Robinson (VNM)</t>
  </si>
  <si>
    <t>252437 - SG - Sample - Sigit (TWN)</t>
  </si>
  <si>
    <t>175417 - Project Mouse Tracker 2013 - Mellyza Tanoto</t>
  </si>
  <si>
    <t>214656 - Jackman 2013-2014 - Vermaas</t>
  </si>
  <si>
    <t>220548 - Infant milk study - Jonathon Steele</t>
  </si>
  <si>
    <t>Leavers</t>
  </si>
  <si>
    <t>Average employees</t>
  </si>
  <si>
    <t>Studies Commissioned</t>
  </si>
  <si>
    <t>Adverse variance (between 1% &amp; 10%) to the budget/prior month.</t>
  </si>
  <si>
    <t>Annual Target</t>
  </si>
  <si>
    <t>FY Q2RF</t>
  </si>
  <si>
    <t>FY QRF</t>
  </si>
  <si>
    <t>239744 - Project Vapor - Tse (VNM)</t>
  </si>
  <si>
    <t>242357 - 2014 Brand Tracker - Galani (VNM)</t>
  </si>
  <si>
    <t>234757 - TV and Broadcast Service Survey - Yamagishi (TUR)</t>
  </si>
  <si>
    <t>244613 - Turner TruTV UA Study 2014 - Kenneth Cheung (IND)</t>
  </si>
  <si>
    <t>248242 - New Drinkers survey - Poon (NZL)</t>
  </si>
  <si>
    <t>241327 - ABI Category Tracker 2014 - Carter (CHN)</t>
  </si>
  <si>
    <t>244610 - NZTE Online - Chan (SGP)</t>
  </si>
  <si>
    <t>247914 - Ocean Park HK - Lee (HKG)</t>
  </si>
  <si>
    <t>239412 - GenAsia Power Philippines - Talwar (PHL)</t>
  </si>
  <si>
    <t>244406 - Nippon Paint BHT 2014 - Lee (SGP)</t>
  </si>
  <si>
    <t>251591 - Anovation - Potter (PHL)</t>
  </si>
  <si>
    <t>254632 - Dating Service Study - de Lange (SGP)</t>
  </si>
  <si>
    <t>251207 - Myanmar Gen pop study - Wenxiu (MMR)</t>
  </si>
  <si>
    <t>254166 - Grooming Space UA - Zhang (CHN)</t>
  </si>
  <si>
    <t>247770 - BHC 2014 - Yeo (SGP)</t>
  </si>
  <si>
    <t>252039 - Project Velocity - Neu (SGP)</t>
  </si>
  <si>
    <t>254621 - SG LPG decision markers - Yip (SGP)</t>
  </si>
  <si>
    <t>245028 - Brand Capital Monitor 2014 - Hill (NZL)</t>
  </si>
  <si>
    <t>243991 - Car Tracking Study 2014 Wave 9 - Pak (NLD)</t>
  </si>
  <si>
    <t>253076 - Courtney - Mellyza Tanoto</t>
  </si>
  <si>
    <t>242543 - Global online banking tracker - Choi (USA)</t>
  </si>
  <si>
    <t>243095 - Global Online Banking Tracker 2014 W1 - UK - Choi (GBR)</t>
  </si>
  <si>
    <t>243098 - Global Online Banking Tracker 2014 W1 - Canada - Choi (CAN)</t>
  </si>
  <si>
    <t>249310 - Estee Lauder Global Tracker 2014 Wave 2 - Nicole Yeung (JPN)</t>
  </si>
  <si>
    <t>252069 - Chanel Le Blanc Post Campaign Study - Gigi Leung (KOR)</t>
  </si>
  <si>
    <t>252069 - Chanel Le Blanc Post Campaign Study - Gigi Leung (TWN)</t>
  </si>
  <si>
    <t>256320 - Seven Seas communications study - Gigi Leung</t>
  </si>
  <si>
    <t>255905 - Vichy Idealia eStatic Test - Li (CHN)</t>
  </si>
  <si>
    <t>252129 - Coke Glass Concept Test - Maxfield (CHN)</t>
  </si>
  <si>
    <t>253736 - Magazine evaluation_new life - Yamasathien (THA)</t>
  </si>
  <si>
    <t>250840 - Shopper Journey - Surathi (JPN)</t>
  </si>
  <si>
    <t>257284 - CMS research phrase B - South Africa - Mardolker (ZAF)</t>
  </si>
  <si>
    <t>256606 - Phoenix 5 - Gupta (THA)</t>
  </si>
  <si>
    <t>256606 - Phoenix 5 - Gupta (MYS)</t>
  </si>
  <si>
    <t>255513 - BHT-SG PSKIN 2014 - Dennison (SGP)</t>
  </si>
  <si>
    <t>255513 - BHT-SG PSKIN 2014 - Dennison (THA)</t>
  </si>
  <si>
    <t>232313 - Company Brand study - Suzuki (RUS)</t>
  </si>
  <si>
    <t>232313 - Company Brand study - Suzuki (PHL)</t>
  </si>
  <si>
    <t>232313 - Company Brand study - Suzuki (ARE)</t>
  </si>
  <si>
    <t>250412 - 3 Areas Cosmetic study Post HKG TWN - Yasuda (TWN)</t>
  </si>
  <si>
    <t>256100 - Hong Kong PRBC W1 2014 - Shields (HKG)</t>
  </si>
  <si>
    <t>243555 - Brand equity 2013-14 - Yairi (BRA)</t>
  </si>
  <si>
    <t>252465 - Tire UA Need Scope Study - Kataoka (CHN)</t>
  </si>
  <si>
    <t>201538 - Airline study - Kim (JPN)</t>
  </si>
  <si>
    <t>LONERGAN RESEARCH</t>
  </si>
  <si>
    <t>258988 - WSPA - Tan (DNK)</t>
  </si>
  <si>
    <t>260046 - NHK vierwership survey Singapore - Sakai (SGP)</t>
  </si>
  <si>
    <t>228544 - Japan Self Made Beverage 2013 Dip 1 - Kumiko Horiba</t>
  </si>
  <si>
    <t>231402 - Unilever Tracking 2014 - Female Deodorants - Matt Grice</t>
  </si>
  <si>
    <t>247316 - Estee Lauder Global Tracker 2014 Wave 1 - Nicole Yeung (FRA)</t>
  </si>
  <si>
    <t>253543 - CX BAT 2014-USA - Ellis (USA)</t>
  </si>
  <si>
    <t>256682 - Smartphone SEA Pre Post test Final - de Lange (THA)</t>
  </si>
  <si>
    <t>256682 - Smartphone SEA Pre Post test Final - de Lange (IDN)</t>
  </si>
  <si>
    <t>256107 - Clarins SFL 2014 campaign evaluation - Gigi Leung (TWN)</t>
  </si>
  <si>
    <t>236990 - McD Ad Tracker 2014 - Carter (CHN)</t>
  </si>
  <si>
    <t>SoooWHAT MARKETING CONSULTING (SHANGHAI) COMPANY LTD</t>
  </si>
  <si>
    <t>249971 - client name list online and CATI - Wang (CHN)</t>
  </si>
  <si>
    <t>253291 - BrandZ China 2014 - Wang (CHN)</t>
  </si>
  <si>
    <t>261882 - 77123600 Biotherm Estatic - Wang (CHN)</t>
  </si>
  <si>
    <t>234250 - Unilever Ponds India study - Barcelon (IND)</t>
  </si>
  <si>
    <t>256606 - Phoenix 5 - Gupta (SGP)</t>
  </si>
  <si>
    <t>256606 - Phoenix 5 - Gupta (KOR)</t>
  </si>
  <si>
    <t>190776 - Personal Care - Hair Care - Shampoo and Conditioner Combined - Female - Helena Jenkins</t>
  </si>
  <si>
    <t>222358 - Business Traveller Study - Yamada (CHN)</t>
  </si>
  <si>
    <t>245027 - ME UHD TV - abhinay (MEX)</t>
  </si>
  <si>
    <t>245483 - Beer concept study AU - Ohara (AUS)</t>
  </si>
  <si>
    <t>247176 - Global brand tracking march - Akashi (CHN)</t>
  </si>
  <si>
    <t>224939 - Economy Activity and Value Survey - Washida (SGP)</t>
  </si>
  <si>
    <t>246966 - 3 Areas Cosmetic study Pre - Yasuda (CHN)</t>
  </si>
  <si>
    <t>251208 - Korea Smokers - Choi (KOR)</t>
  </si>
  <si>
    <t>252444 - MLA Global 2014 Additional countries - Luijten (ARE)</t>
  </si>
  <si>
    <t>253297 - 201404 HA index - Kim (JPN)</t>
  </si>
  <si>
    <t>253727 - In home usage - Laura Stockwell</t>
  </si>
  <si>
    <t>248856 - 3 Areas Cosmetic study Post CHN THA - Yasuda (CHN)</t>
  </si>
  <si>
    <t>248856 - 3 Areas Cosmetic study Post CHN THA - Yasuda (THA)</t>
  </si>
  <si>
    <t>247170 - ENZ Tier 2 Survey 2014 - Cathy Cross (SAU)</t>
  </si>
  <si>
    <t>259643 - Link Project 80201472 Clear Assurance - 2 PreViews - Wakabayashi (JPN)</t>
  </si>
  <si>
    <t>BLAZE INTERNATIONAL HOLDINGS PTY LTD</t>
  </si>
  <si>
    <t>262229 - Project Shopper - McArdle (AUS)</t>
  </si>
  <si>
    <r>
      <t xml:space="preserve">APAC 12 month rolling churn rate:
</t>
    </r>
    <r>
      <rPr>
        <sz val="30"/>
        <color theme="1"/>
        <rFont val="Arial"/>
        <family val="2"/>
        <scheme val="minor"/>
      </rPr>
      <t>21%</t>
    </r>
  </si>
  <si>
    <t>AVG AL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</si>
</sst>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_-&quot;$&quot;* #,##0_-;\-&quot;$&quot;* #,##0_-;_-&quot;$&quot;* &quot;-&quot;??_-;_-@_-"/>
  </numFmts>
  <fonts count="3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20"/>
      <color theme="1"/>
      <name val="Calibri"/>
      <family val="2"/>
    </font>
    <font>
      <sz val="20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35"/>
      <color theme="0"/>
      <name val="Calibri"/>
      <family val="2"/>
    </font>
    <font>
      <b/>
      <sz val="18"/>
      <color theme="0"/>
      <name val="Calibri"/>
      <family val="2"/>
    </font>
    <font>
      <b/>
      <sz val="16"/>
      <color theme="0"/>
      <name val="Calibri"/>
      <family val="2"/>
    </font>
    <font>
      <sz val="12"/>
      <color theme="0"/>
      <name val="Calibri"/>
      <family val="2"/>
    </font>
    <font>
      <sz val="20"/>
      <color theme="0"/>
      <name val="Calibri"/>
      <family val="2"/>
    </font>
    <font>
      <b/>
      <sz val="12"/>
      <color theme="0" tint="-0.14999847407452621"/>
      <name val="Calibri"/>
      <family val="2"/>
    </font>
    <font>
      <b/>
      <u/>
      <sz val="20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b/>
      <sz val="20"/>
      <color theme="1"/>
      <name val="Arial"/>
      <family val="2"/>
      <scheme val="minor"/>
    </font>
    <font>
      <sz val="20"/>
      <color theme="1"/>
      <name val="Arial"/>
      <family val="2"/>
      <scheme val="minor"/>
    </font>
    <font>
      <b/>
      <sz val="20"/>
      <color theme="0"/>
      <name val="Arial"/>
      <family val="2"/>
      <scheme val="minor"/>
    </font>
    <font>
      <sz val="10"/>
      <name val="Arial"/>
      <family val="2"/>
    </font>
    <font>
      <sz val="35"/>
      <color theme="0"/>
      <name val="Calibri"/>
      <family val="2"/>
    </font>
    <font>
      <b/>
      <sz val="20"/>
      <color theme="0"/>
      <name val="Calibri"/>
      <family val="2"/>
    </font>
    <font>
      <sz val="12"/>
      <color theme="1" tint="0.39997558519241921"/>
      <name val="Calibri"/>
      <family val="2"/>
    </font>
    <font>
      <sz val="20"/>
      <color theme="1"/>
      <name val="Arial"/>
      <family val="2"/>
      <scheme val="minor"/>
    </font>
    <font>
      <sz val="40"/>
      <color theme="0"/>
      <name val="Calibri"/>
      <family val="2"/>
    </font>
    <font>
      <sz val="3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20"/>
      <color theme="1"/>
      <name val="Century Gothic"/>
      <family val="2"/>
      <scheme val="major"/>
    </font>
    <font>
      <b/>
      <sz val="16"/>
      <color theme="1" tint="-0.499984740745262"/>
      <name val="Century Gothic"/>
      <family val="2"/>
      <scheme val="major"/>
    </font>
    <font>
      <b/>
      <sz val="18"/>
      <color theme="1"/>
      <name val="Century Gothic"/>
      <family val="2"/>
      <scheme val="major"/>
    </font>
    <font>
      <sz val="18"/>
      <name val="Century Gothic"/>
      <family val="2"/>
      <scheme val="major"/>
    </font>
    <font>
      <sz val="18"/>
      <color theme="1"/>
      <name val="Calibri"/>
      <family val="2"/>
    </font>
    <font>
      <sz val="18"/>
      <name val="Calibri"/>
      <family val="2"/>
    </font>
    <font>
      <sz val="18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-0.249977111117893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1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4" fontId="1" fillId="0" borderId="0" applyFont="0" applyFill="0" applyBorder="0" applyAlignment="0" applyProtection="0"/>
  </cellStyleXfs>
  <cellXfs count="218">
    <xf numFmtId="0" fontId="0" fillId="0" borderId="0" xfId="0"/>
    <xf numFmtId="9" fontId="0" fillId="0" borderId="0" xfId="1" applyFont="1"/>
    <xf numFmtId="0" fontId="3" fillId="0" borderId="0" xfId="0" applyFont="1" applyBorder="1"/>
    <xf numFmtId="0" fontId="4" fillId="0" borderId="0" xfId="0" applyFont="1" applyFill="1"/>
    <xf numFmtId="0" fontId="4" fillId="0" borderId="0" xfId="0" applyFont="1" applyFill="1" applyBorder="1"/>
    <xf numFmtId="0" fontId="4" fillId="5" borderId="0" xfId="0" applyFont="1" applyFill="1" applyBorder="1"/>
    <xf numFmtId="0" fontId="5" fillId="5" borderId="0" xfId="0" applyFont="1" applyFill="1" applyBorder="1" applyAlignment="1">
      <alignment wrapText="1"/>
    </xf>
    <xf numFmtId="0" fontId="4" fillId="5" borderId="0" xfId="0" applyFont="1" applyFill="1" applyBorder="1" applyAlignment="1">
      <alignment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 wrapText="1"/>
    </xf>
    <xf numFmtId="0" fontId="9" fillId="6" borderId="3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vertical="center"/>
    </xf>
    <xf numFmtId="0" fontId="4" fillId="6" borderId="4" xfId="0" applyFont="1" applyFill="1" applyBorder="1" applyAlignment="1">
      <alignment vertical="center"/>
    </xf>
    <xf numFmtId="0" fontId="8" fillId="6" borderId="5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6" borderId="4" xfId="0" applyFont="1" applyFill="1" applyBorder="1"/>
    <xf numFmtId="0" fontId="4" fillId="0" borderId="4" xfId="0" applyFont="1" applyBorder="1"/>
    <xf numFmtId="0" fontId="4" fillId="0" borderId="0" xfId="0" applyFont="1" applyBorder="1"/>
    <xf numFmtId="0" fontId="4" fillId="0" borderId="0" xfId="0" applyFont="1" applyBorder="1" applyAlignment="1"/>
    <xf numFmtId="0" fontId="4" fillId="0" borderId="5" xfId="0" applyFont="1" applyBorder="1" applyAlignment="1"/>
    <xf numFmtId="0" fontId="4" fillId="6" borderId="5" xfId="0" applyFont="1" applyFill="1" applyBorder="1" applyAlignment="1"/>
    <xf numFmtId="0" fontId="4" fillId="5" borderId="0" xfId="0" applyFont="1" applyFill="1" applyBorder="1" applyAlignment="1"/>
    <xf numFmtId="0" fontId="3" fillId="0" borderId="4" xfId="0" applyFont="1" applyBorder="1"/>
    <xf numFmtId="0" fontId="3" fillId="0" borderId="5" xfId="0" applyFont="1" applyBorder="1"/>
    <xf numFmtId="0" fontId="4" fillId="6" borderId="5" xfId="0" applyFont="1" applyFill="1" applyBorder="1"/>
    <xf numFmtId="0" fontId="4" fillId="0" borderId="5" xfId="0" applyFont="1" applyBorder="1"/>
    <xf numFmtId="0" fontId="2" fillId="0" borderId="4" xfId="0" applyFont="1" applyBorder="1"/>
    <xf numFmtId="0" fontId="4" fillId="0" borderId="4" xfId="0" applyFont="1" applyBorder="1" applyAlignment="1"/>
    <xf numFmtId="0" fontId="4" fillId="0" borderId="0" xfId="0" applyFont="1" applyFill="1" applyBorder="1" applyAlignment="1"/>
    <xf numFmtId="0" fontId="3" fillId="0" borderId="4" xfId="0" applyFont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4" fillId="6" borderId="6" xfId="0" applyFont="1" applyFill="1" applyBorder="1"/>
    <xf numFmtId="0" fontId="4" fillId="6" borderId="7" xfId="0" applyFont="1" applyFill="1" applyBorder="1"/>
    <xf numFmtId="0" fontId="4" fillId="6" borderId="8" xfId="0" applyFont="1" applyFill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5" fillId="0" borderId="4" xfId="0" applyFont="1" applyBorder="1"/>
    <xf numFmtId="0" fontId="4" fillId="6" borderId="1" xfId="0" applyFont="1" applyFill="1" applyBorder="1"/>
    <xf numFmtId="0" fontId="4" fillId="6" borderId="3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/>
    </xf>
    <xf numFmtId="0" fontId="4" fillId="6" borderId="5" xfId="0" applyFont="1" applyFill="1" applyBorder="1" applyAlignment="1">
      <alignment horizontal="center" vertical="center"/>
    </xf>
    <xf numFmtId="0" fontId="4" fillId="6" borderId="4" xfId="0" applyFont="1" applyFill="1" applyBorder="1" applyAlignment="1"/>
    <xf numFmtId="0" fontId="8" fillId="6" borderId="5" xfId="0" applyFont="1" applyFill="1" applyBorder="1" applyAlignment="1">
      <alignment horizontal="center"/>
    </xf>
    <xf numFmtId="0" fontId="8" fillId="5" borderId="0" xfId="0" applyFont="1" applyFill="1" applyBorder="1" applyAlignment="1">
      <alignment horizontal="center"/>
    </xf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3" borderId="5" xfId="0" applyFont="1" applyFill="1" applyBorder="1"/>
    <xf numFmtId="0" fontId="8" fillId="3" borderId="0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4" fillId="3" borderId="4" xfId="0" applyFont="1" applyFill="1" applyBorder="1"/>
    <xf numFmtId="0" fontId="4" fillId="3" borderId="0" xfId="0" applyFont="1" applyFill="1" applyBorder="1"/>
    <xf numFmtId="0" fontId="4" fillId="0" borderId="4" xfId="0" applyFont="1" applyBorder="1" applyAlignment="1">
      <alignment horizontal="center" vertical="center" wrapText="1"/>
    </xf>
    <xf numFmtId="0" fontId="10" fillId="0" borderId="0" xfId="0" applyFont="1" applyBorder="1"/>
    <xf numFmtId="0" fontId="12" fillId="0" borderId="11" xfId="0" applyFont="1" applyBorder="1"/>
    <xf numFmtId="0" fontId="13" fillId="0" borderId="12" xfId="0" applyFont="1" applyBorder="1"/>
    <xf numFmtId="0" fontId="13" fillId="0" borderId="13" xfId="0" applyFont="1" applyBorder="1"/>
    <xf numFmtId="0" fontId="13" fillId="0" borderId="0" xfId="0" applyFont="1"/>
    <xf numFmtId="0" fontId="13" fillId="0" borderId="14" xfId="0" applyFont="1" applyBorder="1"/>
    <xf numFmtId="0" fontId="13" fillId="0" borderId="0" xfId="0" applyFont="1" applyBorder="1"/>
    <xf numFmtId="0" fontId="13" fillId="0" borderId="15" xfId="0" applyFont="1" applyBorder="1"/>
    <xf numFmtId="0" fontId="13" fillId="2" borderId="9" xfId="0" applyFont="1" applyFill="1" applyBorder="1"/>
    <xf numFmtId="0" fontId="13" fillId="2" borderId="10" xfId="0" applyFont="1" applyFill="1" applyBorder="1"/>
    <xf numFmtId="17" fontId="13" fillId="0" borderId="15" xfId="0" applyNumberFormat="1" applyFont="1" applyBorder="1"/>
    <xf numFmtId="164" fontId="13" fillId="0" borderId="0" xfId="2" applyNumberFormat="1" applyFont="1" applyBorder="1"/>
    <xf numFmtId="164" fontId="13" fillId="0" borderId="0" xfId="2" applyNumberFormat="1" applyFont="1"/>
    <xf numFmtId="0" fontId="14" fillId="0" borderId="0" xfId="0" applyFont="1"/>
    <xf numFmtId="0" fontId="13" fillId="0" borderId="9" xfId="0" applyFont="1" applyBorder="1"/>
    <xf numFmtId="164" fontId="13" fillId="0" borderId="14" xfId="2" applyNumberFormat="1" applyFont="1" applyBorder="1"/>
    <xf numFmtId="0" fontId="12" fillId="0" borderId="0" xfId="0" applyFont="1"/>
    <xf numFmtId="17" fontId="13" fillId="2" borderId="9" xfId="0" applyNumberFormat="1" applyFont="1" applyFill="1" applyBorder="1"/>
    <xf numFmtId="1" fontId="13" fillId="0" borderId="14" xfId="0" applyNumberFormat="1" applyFont="1" applyBorder="1"/>
    <xf numFmtId="17" fontId="13" fillId="0" borderId="0" xfId="0" applyNumberFormat="1" applyFont="1" applyBorder="1"/>
    <xf numFmtId="0" fontId="15" fillId="0" borderId="0" xfId="0" applyFont="1"/>
    <xf numFmtId="164" fontId="15" fillId="0" borderId="0" xfId="2" applyNumberFormat="1" applyFont="1"/>
    <xf numFmtId="0" fontId="15" fillId="0" borderId="16" xfId="0" applyFont="1" applyBorder="1"/>
    <xf numFmtId="164" fontId="15" fillId="0" borderId="17" xfId="2" applyNumberFormat="1" applyFont="1" applyBorder="1"/>
    <xf numFmtId="0" fontId="15" fillId="2" borderId="9" xfId="0" applyFont="1" applyFill="1" applyBorder="1"/>
    <xf numFmtId="0" fontId="15" fillId="2" borderId="0" xfId="0" applyFont="1" applyFill="1" applyBorder="1"/>
    <xf numFmtId="17" fontId="16" fillId="7" borderId="9" xfId="0" applyNumberFormat="1" applyFont="1" applyFill="1" applyBorder="1"/>
    <xf numFmtId="0" fontId="9" fillId="0" borderId="4" xfId="0" applyFont="1" applyBorder="1"/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9" fontId="4" fillId="6" borderId="4" xfId="0" applyNumberFormat="1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9" fontId="4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9" fontId="4" fillId="0" borderId="0" xfId="1" applyFont="1" applyBorder="1" applyAlignment="1">
      <alignment horizontal="center"/>
    </xf>
    <xf numFmtId="0" fontId="8" fillId="6" borderId="2" xfId="0" applyFont="1" applyFill="1" applyBorder="1" applyAlignment="1">
      <alignment horizontal="center" vertical="center"/>
    </xf>
    <xf numFmtId="4" fontId="0" fillId="0" borderId="0" xfId="0" applyNumberFormat="1"/>
    <xf numFmtId="17" fontId="0" fillId="0" borderId="0" xfId="0" applyNumberFormat="1"/>
    <xf numFmtId="164" fontId="0" fillId="0" borderId="0" xfId="2" applyNumberFormat="1" applyFon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164" fontId="0" fillId="0" borderId="0" xfId="0" applyNumberFormat="1"/>
    <xf numFmtId="0" fontId="4" fillId="6" borderId="2" xfId="0" applyFont="1" applyFill="1" applyBorder="1"/>
    <xf numFmtId="0" fontId="4" fillId="6" borderId="3" xfId="0" applyFont="1" applyFill="1" applyBorder="1"/>
    <xf numFmtId="0" fontId="8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9" fontId="4" fillId="0" borderId="5" xfId="1" applyFont="1" applyBorder="1" applyAlignment="1">
      <alignment horizontal="center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9" fontId="4" fillId="6" borderId="5" xfId="1" applyFont="1" applyFill="1" applyBorder="1" applyAlignment="1">
      <alignment horizontal="center"/>
    </xf>
    <xf numFmtId="0" fontId="8" fillId="6" borderId="0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4" fillId="3" borderId="6" xfId="0" applyFont="1" applyFill="1" applyBorder="1"/>
    <xf numFmtId="0" fontId="20" fillId="0" borderId="5" xfId="0" applyFont="1" applyBorder="1" applyAlignment="1"/>
    <xf numFmtId="0" fontId="21" fillId="0" borderId="0" xfId="0" applyFont="1"/>
    <xf numFmtId="43" fontId="13" fillId="0" borderId="0" xfId="0" applyNumberFormat="1" applyFont="1"/>
    <xf numFmtId="0" fontId="4" fillId="6" borderId="4" xfId="0" applyFont="1" applyFill="1" applyBorder="1" applyAlignment="1">
      <alignment horizontal="center" vertical="center"/>
    </xf>
    <xf numFmtId="0" fontId="19" fillId="8" borderId="1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/>
    </xf>
    <xf numFmtId="0" fontId="19" fillId="8" borderId="3" xfId="0" applyFont="1" applyFill="1" applyBorder="1" applyAlignment="1">
      <alignment vertical="center"/>
    </xf>
    <xf numFmtId="0" fontId="4" fillId="6" borderId="2" xfId="0" applyFont="1" applyFill="1" applyBorder="1" applyAlignment="1"/>
    <xf numFmtId="0" fontId="4" fillId="6" borderId="3" xfId="0" applyFont="1" applyFill="1" applyBorder="1" applyAlignment="1"/>
    <xf numFmtId="0" fontId="19" fillId="6" borderId="5" xfId="0" applyFont="1" applyFill="1" applyBorder="1" applyAlignment="1">
      <alignment vertical="center"/>
    </xf>
    <xf numFmtId="0" fontId="4" fillId="5" borderId="0" xfId="0" applyFont="1" applyFill="1"/>
    <xf numFmtId="0" fontId="4" fillId="6" borderId="3" xfId="0" applyFont="1" applyFill="1" applyBorder="1" applyAlignment="1">
      <alignment horizontal="center"/>
    </xf>
    <xf numFmtId="9" fontId="22" fillId="0" borderId="0" xfId="1" applyFont="1" applyBorder="1" applyAlignment="1">
      <alignment vertical="center"/>
    </xf>
    <xf numFmtId="0" fontId="3" fillId="3" borderId="0" xfId="0" applyFont="1" applyFill="1" applyBorder="1"/>
    <xf numFmtId="164" fontId="21" fillId="0" borderId="0" xfId="2" applyNumberFormat="1" applyFont="1"/>
    <xf numFmtId="0" fontId="3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14" fontId="0" fillId="0" borderId="0" xfId="0" applyNumberFormat="1"/>
    <xf numFmtId="0" fontId="4" fillId="3" borderId="7" xfId="0" applyFont="1" applyFill="1" applyBorder="1"/>
    <xf numFmtId="0" fontId="4" fillId="3" borderId="8" xfId="0" applyFont="1" applyFill="1" applyBorder="1"/>
    <xf numFmtId="17" fontId="13" fillId="2" borderId="10" xfId="0" applyNumberFormat="1" applyFont="1" applyFill="1" applyBorder="1"/>
    <xf numFmtId="0" fontId="24" fillId="11" borderId="0" xfId="0" applyFont="1" applyFill="1" applyAlignment="1">
      <alignment wrapText="1"/>
    </xf>
    <xf numFmtId="17" fontId="0" fillId="0" borderId="0" xfId="0" applyNumberFormat="1" applyFont="1" applyAlignment="1">
      <alignment horizontal="left" vertical="center" wrapText="1"/>
    </xf>
    <xf numFmtId="164" fontId="0" fillId="0" borderId="0" xfId="2" applyNumberFormat="1" applyFont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/>
    </xf>
    <xf numFmtId="0" fontId="10" fillId="3" borderId="0" xfId="0" applyFont="1" applyFill="1" applyBorder="1"/>
    <xf numFmtId="0" fontId="27" fillId="0" borderId="0" xfId="0" applyFont="1" applyBorder="1"/>
    <xf numFmtId="0" fontId="27" fillId="3" borderId="0" xfId="0" applyFont="1" applyFill="1" applyBorder="1" applyAlignment="1">
      <alignment vertical="center" wrapText="1"/>
    </xf>
    <xf numFmtId="0" fontId="27" fillId="3" borderId="5" xfId="0" applyFont="1" applyFill="1" applyBorder="1" applyAlignment="1">
      <alignment vertical="center" wrapText="1"/>
    </xf>
    <xf numFmtId="165" fontId="27" fillId="3" borderId="0" xfId="4" applyNumberFormat="1" applyFont="1" applyFill="1" applyBorder="1" applyAlignment="1">
      <alignment vertical="center"/>
    </xf>
    <xf numFmtId="0" fontId="28" fillId="3" borderId="0" xfId="0" applyFont="1" applyFill="1" applyBorder="1" applyAlignment="1">
      <alignment vertical="center"/>
    </xf>
    <xf numFmtId="0" fontId="28" fillId="0" borderId="5" xfId="0" applyFont="1" applyBorder="1" applyAlignment="1">
      <alignment vertical="center"/>
    </xf>
    <xf numFmtId="165" fontId="29" fillId="0" borderId="0" xfId="4" applyNumberFormat="1" applyFont="1" applyBorder="1" applyAlignment="1">
      <alignment vertical="center"/>
    </xf>
    <xf numFmtId="0" fontId="30" fillId="0" borderId="0" xfId="0" applyFont="1" applyBorder="1" applyAlignment="1">
      <alignment vertical="center"/>
    </xf>
    <xf numFmtId="0" fontId="30" fillId="0" borderId="5" xfId="0" applyFont="1" applyBorder="1" applyAlignment="1">
      <alignment vertical="center"/>
    </xf>
    <xf numFmtId="0" fontId="31" fillId="0" borderId="0" xfId="0" applyFont="1" applyBorder="1"/>
    <xf numFmtId="0" fontId="29" fillId="0" borderId="0" xfId="0" applyFont="1" applyBorder="1"/>
    <xf numFmtId="0" fontId="29" fillId="0" borderId="5" xfId="0" applyFont="1" applyBorder="1"/>
    <xf numFmtId="0" fontId="29" fillId="0" borderId="7" xfId="0" applyFont="1" applyBorder="1"/>
    <xf numFmtId="0" fontId="29" fillId="0" borderId="8" xfId="0" applyFont="1" applyBorder="1"/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0" xfId="0" applyFont="1" applyBorder="1" applyAlignment="1"/>
    <xf numFmtId="0" fontId="2" fillId="0" borderId="5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2" fillId="6" borderId="5" xfId="0" applyFont="1" applyFill="1" applyBorder="1" applyAlignment="1"/>
    <xf numFmtId="0" fontId="2" fillId="6" borderId="8" xfId="0" applyFont="1" applyFill="1" applyBorder="1" applyAlignment="1"/>
    <xf numFmtId="0" fontId="2" fillId="6" borderId="7" xfId="0" applyFont="1" applyFill="1" applyBorder="1" applyAlignment="1"/>
    <xf numFmtId="0" fontId="2" fillId="0" borderId="4" xfId="0" applyFont="1" applyBorder="1" applyAlignment="1"/>
    <xf numFmtId="0" fontId="2" fillId="0" borderId="6" xfId="0" applyFont="1" applyBorder="1" applyAlignment="1"/>
    <xf numFmtId="0" fontId="2" fillId="0" borderId="1" xfId="0" applyFont="1" applyBorder="1" applyAlignment="1"/>
    <xf numFmtId="0" fontId="10" fillId="4" borderId="1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center" vertical="center"/>
    </xf>
    <xf numFmtId="0" fontId="19" fillId="8" borderId="3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25" fillId="3" borderId="18" xfId="0" applyFont="1" applyFill="1" applyBorder="1" applyAlignment="1">
      <alignment horizontal="center" wrapText="1"/>
    </xf>
    <xf numFmtId="0" fontId="25" fillId="3" borderId="19" xfId="0" applyFont="1" applyFill="1" applyBorder="1" applyAlignment="1">
      <alignment horizontal="center" wrapText="1"/>
    </xf>
    <xf numFmtId="0" fontId="25" fillId="10" borderId="23" xfId="0" applyFont="1" applyFill="1" applyBorder="1" applyAlignment="1">
      <alignment horizontal="center" vertical="center"/>
    </xf>
    <xf numFmtId="0" fontId="25" fillId="10" borderId="2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0" fillId="9" borderId="2" xfId="0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  <xf numFmtId="0" fontId="27" fillId="3" borderId="21" xfId="0" applyFont="1" applyFill="1" applyBorder="1" applyAlignment="1">
      <alignment horizontal="center" wrapText="1"/>
    </xf>
    <xf numFmtId="0" fontId="27" fillId="3" borderId="22" xfId="0" applyFont="1" applyFill="1" applyBorder="1" applyAlignment="1">
      <alignment horizontal="center" wrapText="1"/>
    </xf>
    <xf numFmtId="0" fontId="26" fillId="10" borderId="23" xfId="0" applyFont="1" applyFill="1" applyBorder="1" applyAlignment="1">
      <alignment horizontal="center" vertical="center"/>
    </xf>
    <xf numFmtId="0" fontId="26" fillId="10" borderId="24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/>
    </xf>
    <xf numFmtId="0" fontId="8" fillId="6" borderId="20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right"/>
    </xf>
    <xf numFmtId="0" fontId="25" fillId="3" borderId="18" xfId="0" applyFont="1" applyFill="1" applyBorder="1" applyAlignment="1">
      <alignment horizontal="center"/>
    </xf>
    <xf numFmtId="0" fontId="25" fillId="3" borderId="19" xfId="0" applyFont="1" applyFill="1" applyBorder="1" applyAlignment="1">
      <alignment horizontal="center"/>
    </xf>
    <xf numFmtId="0" fontId="25" fillId="10" borderId="23" xfId="0" applyFont="1" applyFill="1" applyBorder="1" applyAlignment="1">
      <alignment horizontal="center"/>
    </xf>
    <xf numFmtId="0" fontId="25" fillId="10" borderId="24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165" fontId="2" fillId="3" borderId="0" xfId="4" applyNumberFormat="1" applyFont="1" applyFill="1" applyBorder="1" applyAlignment="1">
      <alignment horizontal="center" vertical="center"/>
    </xf>
    <xf numFmtId="9" fontId="18" fillId="3" borderId="0" xfId="1" applyFont="1" applyFill="1" applyBorder="1" applyAlignment="1">
      <alignment horizontal="left" vertical="center"/>
    </xf>
    <xf numFmtId="9" fontId="2" fillId="3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5">
    <cellStyle name="Comma" xfId="2" builtinId="3"/>
    <cellStyle name="Currency" xfId="4" builtinId="4"/>
    <cellStyle name="Normal" xfId="0" builtinId="0"/>
    <cellStyle name="Normal 2" xfId="3"/>
    <cellStyle name="Percent" xfId="1" builtinId="5"/>
  </cellStyles>
  <dxfs count="78">
    <dxf>
      <numFmt numFmtId="164" formatCode="_-* #,##0_-;\-* #,##0_-;_-* &quot;-&quot;??_-;_-@_-"/>
    </dxf>
    <dxf>
      <numFmt numFmtId="19" formatCode="d/mm/yyyy"/>
    </dxf>
    <dxf>
      <numFmt numFmtId="164" formatCode="_-* #,##0_-;\-* #,##0_-;_-* &quot;-&quot;??_-;_-@_-"/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u val="none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22" formatCode="mmm\-yy"/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Arial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border outline="0">
        <left style="thin">
          <color indexed="64"/>
        </left>
      </border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20"/>
        <color theme="1"/>
        <name val="Arial"/>
        <scheme val="minor"/>
      </font>
      <numFmt numFmtId="164" formatCode="_-* #,##0_-;\-* #,##0_-;_-* &quot;-&quot;??_-;_-@_-"/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strike val="0"/>
        <outline val="0"/>
        <shadow val="0"/>
        <vertAlign val="baseline"/>
        <sz val="20"/>
        <color theme="1"/>
        <name val="Arial"/>
        <scheme val="minor"/>
      </font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454549"/>
      <color rgb="FF414145"/>
      <color rgb="FF45454F"/>
      <color rgb="FF454545"/>
      <color rgb="FFD83216"/>
      <color rgb="FFEAC904"/>
      <color rgb="FFA4E10D"/>
      <color rgb="FFF4860C"/>
      <color rgb="FFF75615"/>
      <color rgb="FF9797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ivotCacheDefinition" Target="pivotCache/pivotCacheDefinition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Financial!$A$4</c:f>
              <c:strCache>
                <c:ptCount val="1"/>
                <c:pt idx="0">
                  <c:v>Total APAC</c:v>
                </c:pt>
              </c:strCache>
            </c:strRef>
          </c:tx>
          <c:spPr>
            <a:gradFill flip="none" rotWithShape="1">
              <a:gsLst>
                <a:gs pos="17000">
                  <a:schemeClr val="tx2">
                    <a:lumMod val="97000"/>
                    <a:alpha val="93000"/>
                  </a:schemeClr>
                </a:gs>
                <a:gs pos="100000">
                  <a:schemeClr val="accent3">
                    <a:lumMod val="40000"/>
                    <a:lumOff val="60000"/>
                  </a:schemeClr>
                </a:gs>
              </a:gsLst>
              <a:lin ang="2700000" scaled="1"/>
              <a:tileRect/>
            </a:gradFill>
            <a:effectLst>
              <a:glow rad="101600">
                <a:schemeClr val="tx1">
                  <a:lumMod val="60000"/>
                  <a:lumOff val="40000"/>
                  <a:alpha val="40000"/>
                </a:schemeClr>
              </a:glow>
              <a:outerShdw blurRad="50800" dist="38100" dir="18900000" algn="bl" rotWithShape="0">
                <a:schemeClr val="tx1">
                  <a:lumMod val="75000"/>
                  <a:alpha val="40000"/>
                </a:schemeClr>
              </a:outerShdw>
            </a:effectLst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  <a:bevelB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3"/>
              </a:solidFill>
              <a:effectLst>
                <a:glow rad="101600">
                  <a:schemeClr val="tx1">
                    <a:lumMod val="60000"/>
                    <a:lumOff val="40000"/>
                    <a:alpha val="40000"/>
                  </a:schemeClr>
                </a:glow>
                <a:outerShdw blurRad="50800" dist="38100" dir="18900000" algn="bl" rotWithShape="0">
                  <a:schemeClr val="tx1">
                    <a:lumMod val="75000"/>
                    <a:alpha val="40000"/>
                  </a:scheme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  <a:bevelB/>
              </a:sp3d>
            </c:spPr>
          </c:dPt>
          <c:dPt>
            <c:idx val="1"/>
            <c:invertIfNegative val="0"/>
            <c:bubble3D val="0"/>
            <c:spPr>
              <a:solidFill>
                <a:schemeClr val="accent3"/>
              </a:solidFill>
              <a:effectLst>
                <a:glow rad="101600">
                  <a:schemeClr val="tx1">
                    <a:lumMod val="60000"/>
                    <a:lumOff val="40000"/>
                    <a:alpha val="40000"/>
                  </a:schemeClr>
                </a:glow>
                <a:outerShdw blurRad="50800" dist="38100" dir="18900000" algn="bl" rotWithShape="0">
                  <a:schemeClr val="tx1">
                    <a:lumMod val="75000"/>
                    <a:alpha val="40000"/>
                  </a:scheme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  <a:bevelB/>
              </a:sp3d>
            </c:spPr>
          </c:dPt>
          <c:dPt>
            <c:idx val="2"/>
            <c:invertIfNegative val="0"/>
            <c:bubble3D val="0"/>
            <c:spPr>
              <a:solidFill>
                <a:schemeClr val="tx2"/>
              </a:solidFill>
              <a:effectLst>
                <a:glow rad="101600">
                  <a:schemeClr val="tx1">
                    <a:lumMod val="60000"/>
                    <a:lumOff val="40000"/>
                    <a:alpha val="40000"/>
                  </a:schemeClr>
                </a:glow>
                <a:outerShdw blurRad="50800" dist="38100" dir="18900000" algn="bl" rotWithShape="0">
                  <a:schemeClr val="tx1">
                    <a:lumMod val="75000"/>
                    <a:alpha val="40000"/>
                  </a:schemeClr>
                </a:outerShdw>
              </a:effectLst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  <a:bevelB/>
              </a:sp3d>
            </c:spPr>
          </c:dPt>
          <c:cat>
            <c:strRef>
              <c:f>Financial!$B$3:$D$3</c:f>
              <c:strCache>
                <c:ptCount val="3"/>
                <c:pt idx="0">
                  <c:v>MTD Variance</c:v>
                </c:pt>
                <c:pt idx="1">
                  <c:v>YTD Variance</c:v>
                </c:pt>
                <c:pt idx="2">
                  <c:v>FY Q2RF</c:v>
                </c:pt>
              </c:strCache>
            </c:strRef>
          </c:cat>
          <c:val>
            <c:numRef>
              <c:f>Financial!$B$4:$D$4</c:f>
              <c:numCache>
                <c:formatCode>_-* #,##0_-;\-* #,##0_-;_-* "-"??_-;_-@_-</c:formatCode>
                <c:ptCount val="3"/>
                <c:pt idx="0">
                  <c:v>609</c:v>
                </c:pt>
                <c:pt idx="1">
                  <c:v>803.88000000000011</c:v>
                </c:pt>
                <c:pt idx="2">
                  <c:v>133.98000000000002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0"/>
        <c:axId val="102442112"/>
        <c:axId val="102443648"/>
      </c:barChart>
      <c:catAx>
        <c:axId val="102442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102443648"/>
        <c:crosses val="autoZero"/>
        <c:auto val="1"/>
        <c:lblAlgn val="ctr"/>
        <c:lblOffset val="100"/>
        <c:noMultiLvlLbl val="0"/>
      </c:catAx>
      <c:valAx>
        <c:axId val="102443648"/>
        <c:scaling>
          <c:orientation val="minMax"/>
        </c:scaling>
        <c:delete val="0"/>
        <c:axPos val="l"/>
        <c:numFmt formatCode="_-* #,##0_-;\-* #,##0_-;_-* &quot;-&quot;??_-;_-@_-" sourceLinked="1"/>
        <c:majorTickMark val="none"/>
        <c:minorTickMark val="none"/>
        <c:tickLblPos val="nextTo"/>
        <c:crossAx val="102442112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400" b="1">
          <a:latin typeface="+mj-lt"/>
        </a:defRPr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Financial!$A$24</c:f>
              <c:strCache>
                <c:ptCount val="1"/>
                <c:pt idx="0">
                  <c:v>Total APAC</c:v>
                </c:pt>
              </c:strCache>
            </c:strRef>
          </c:tx>
          <c:invertIfNegative val="1"/>
          <c:dPt>
            <c:idx val="2"/>
            <c:invertIfNegative val="1"/>
            <c:bubble3D val="0"/>
            <c:spPr>
              <a:solidFill>
                <a:srgbClr val="FF9900"/>
              </a:solidFill>
            </c:spPr>
          </c:dPt>
          <c:cat>
            <c:strRef>
              <c:f>Financial!$B$23:$D$23</c:f>
              <c:strCache>
                <c:ptCount val="3"/>
                <c:pt idx="0">
                  <c:v>MTD Variance</c:v>
                </c:pt>
                <c:pt idx="1">
                  <c:v>YTD Variance</c:v>
                </c:pt>
                <c:pt idx="2">
                  <c:v>FY QRF</c:v>
                </c:pt>
              </c:strCache>
            </c:strRef>
          </c:cat>
          <c:val>
            <c:numRef>
              <c:f>Financial!$B$24:$D$24</c:f>
              <c:numCache>
                <c:formatCode>_-* #,##0_-;\-* #,##0_-;_-* "-"??_-;_-@_-</c:formatCode>
                <c:ptCount val="3"/>
                <c:pt idx="0">
                  <c:v>609</c:v>
                </c:pt>
                <c:pt idx="1">
                  <c:v>803.88000000000011</c:v>
                </c:pt>
                <c:pt idx="2">
                  <c:v>133.98000000000002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0"/>
        <c:axId val="102477824"/>
        <c:axId val="102479360"/>
      </c:barChart>
      <c:catAx>
        <c:axId val="102477824"/>
        <c:scaling>
          <c:orientation val="minMax"/>
        </c:scaling>
        <c:delete val="0"/>
        <c:axPos val="b"/>
        <c:majorTickMark val="none"/>
        <c:minorTickMark val="none"/>
        <c:tickLblPos val="nextTo"/>
        <c:crossAx val="102479360"/>
        <c:crosses val="autoZero"/>
        <c:auto val="1"/>
        <c:lblAlgn val="ctr"/>
        <c:lblOffset val="100"/>
        <c:noMultiLvlLbl val="0"/>
      </c:catAx>
      <c:valAx>
        <c:axId val="102479360"/>
        <c:scaling>
          <c:orientation val="minMax"/>
        </c:scaling>
        <c:delete val="0"/>
        <c:axPos val="l"/>
        <c:numFmt formatCode="_-* #,##0_-;\-* #,##0_-;_-* &quot;-&quot;??_-;_-@_-" sourceLinked="1"/>
        <c:majorTickMark val="none"/>
        <c:minorTickMark val="none"/>
        <c:tickLblPos val="nextTo"/>
        <c:txPr>
          <a:bodyPr/>
          <a:lstStyle/>
          <a:p>
            <a:pPr>
              <a:defRPr sz="1400" b="1" i="0" baseline="0">
                <a:latin typeface="+mj-lt"/>
              </a:defRPr>
            </a:pPr>
            <a:endParaRPr lang="en-US"/>
          </a:p>
        </c:txPr>
        <c:crossAx val="102477824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sz="1400" b="1" i="0" baseline="0">
                <a:latin typeface="+mj-lt"/>
              </a:defRPr>
            </a:pPr>
            <a:endParaRPr lang="en-US"/>
          </a:p>
        </c:txPr>
      </c:dTable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200" baseline="0"/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Ops!$A$11</c:f>
              <c:strCache>
                <c:ptCount val="1"/>
                <c:pt idx="0">
                  <c:v>Total APAC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pPr>
              <a:solidFill>
                <a:schemeClr val="tx2"/>
              </a:solidFill>
              <a:ln>
                <a:solidFill>
                  <a:schemeClr val="tx2"/>
                </a:solidFill>
              </a:ln>
            </c:spPr>
          </c:marker>
          <c:cat>
            <c:numRef>
              <c:f>Ops!$B$10:$N$10</c:f>
              <c:numCache>
                <c:formatCode>mmm\-yy</c:formatCode>
                <c:ptCount val="13"/>
                <c:pt idx="0">
                  <c:v>41426</c:v>
                </c:pt>
                <c:pt idx="1">
                  <c:v>41456</c:v>
                </c:pt>
                <c:pt idx="2">
                  <c:v>41487</c:v>
                </c:pt>
                <c:pt idx="3">
                  <c:v>41518</c:v>
                </c:pt>
                <c:pt idx="4">
                  <c:v>41548</c:v>
                </c:pt>
                <c:pt idx="5">
                  <c:v>41579</c:v>
                </c:pt>
                <c:pt idx="6">
                  <c:v>41609</c:v>
                </c:pt>
                <c:pt idx="7">
                  <c:v>41640</c:v>
                </c:pt>
                <c:pt idx="8">
                  <c:v>41671</c:v>
                </c:pt>
                <c:pt idx="9">
                  <c:v>41699</c:v>
                </c:pt>
                <c:pt idx="10">
                  <c:v>41730</c:v>
                </c:pt>
                <c:pt idx="11">
                  <c:v>41760</c:v>
                </c:pt>
                <c:pt idx="12">
                  <c:v>41791</c:v>
                </c:pt>
              </c:numCache>
            </c:numRef>
          </c:cat>
          <c:val>
            <c:numRef>
              <c:f>Ops!$B$11:$N$11</c:f>
              <c:numCache>
                <c:formatCode>0</c:formatCode>
                <c:ptCount val="13"/>
                <c:pt idx="0">
                  <c:v>276.32931943190039</c:v>
                </c:pt>
                <c:pt idx="1">
                  <c:v>110.21598519821936</c:v>
                </c:pt>
                <c:pt idx="2">
                  <c:v>96.895297519729809</c:v>
                </c:pt>
                <c:pt idx="3">
                  <c:v>144.74745063389454</c:v>
                </c:pt>
                <c:pt idx="4">
                  <c:v>135.39915050875373</c:v>
                </c:pt>
                <c:pt idx="5">
                  <c:v>109.54889024313815</c:v>
                </c:pt>
                <c:pt idx="6">
                  <c:v>103.7711330684523</c:v>
                </c:pt>
                <c:pt idx="7">
                  <c:v>115.15182527775505</c:v>
                </c:pt>
                <c:pt idx="8">
                  <c:v>66.473706660990615</c:v>
                </c:pt>
                <c:pt idx="9">
                  <c:v>63.546723881732767</c:v>
                </c:pt>
                <c:pt idx="10">
                  <c:v>35.788199231234955</c:v>
                </c:pt>
                <c:pt idx="11">
                  <c:v>119.16682139295686</c:v>
                </c:pt>
                <c:pt idx="12">
                  <c:v>17.287076602451389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496128"/>
        <c:axId val="102977536"/>
      </c:lineChart>
      <c:dateAx>
        <c:axId val="102496128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txPr>
          <a:bodyPr/>
          <a:lstStyle/>
          <a:p>
            <a:pPr>
              <a:defRPr b="1">
                <a:latin typeface="+mj-lt"/>
              </a:defRPr>
            </a:pPr>
            <a:endParaRPr lang="en-US"/>
          </a:p>
        </c:txPr>
        <c:crossAx val="102977536"/>
        <c:crosses val="autoZero"/>
        <c:auto val="1"/>
        <c:lblOffset val="100"/>
        <c:baseTimeUnit val="months"/>
      </c:dateAx>
      <c:valAx>
        <c:axId val="102977536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b="1">
                <a:latin typeface="+mj-lt"/>
              </a:defRPr>
            </a:pPr>
            <a:endParaRPr lang="en-US"/>
          </a:p>
        </c:txPr>
        <c:crossAx val="102496128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8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Panel!$A$5</c:f>
              <c:strCache>
                <c:ptCount val="1"/>
                <c:pt idx="0">
                  <c:v>Global Panel Size</c:v>
                </c:pt>
              </c:strCache>
            </c:strRef>
          </c:tx>
          <c:spPr>
            <a:ln>
              <a:solidFill>
                <a:schemeClr val="bg2"/>
              </a:solidFill>
            </a:ln>
          </c:spPr>
          <c:marker>
            <c:spPr>
              <a:solidFill>
                <a:schemeClr val="bg2"/>
              </a:solidFill>
              <a:ln>
                <a:solidFill>
                  <a:schemeClr val="bg2"/>
                </a:solidFill>
              </a:ln>
            </c:spPr>
          </c:marker>
          <c:cat>
            <c:numRef>
              <c:f>Panel!$B$23:$M$23</c:f>
              <c:numCache>
                <c:formatCode>mmm\-yy</c:formatCode>
                <c:ptCount val="12"/>
                <c:pt idx="0">
                  <c:v>41456</c:v>
                </c:pt>
                <c:pt idx="1">
                  <c:v>41487</c:v>
                </c:pt>
                <c:pt idx="2">
                  <c:v>41518</c:v>
                </c:pt>
                <c:pt idx="3">
                  <c:v>41548</c:v>
                </c:pt>
                <c:pt idx="4">
                  <c:v>41579</c:v>
                </c:pt>
                <c:pt idx="5">
                  <c:v>41609</c:v>
                </c:pt>
                <c:pt idx="6">
                  <c:v>41640</c:v>
                </c:pt>
                <c:pt idx="7">
                  <c:v>41671</c:v>
                </c:pt>
                <c:pt idx="8">
                  <c:v>41699</c:v>
                </c:pt>
                <c:pt idx="9">
                  <c:v>41730</c:v>
                </c:pt>
                <c:pt idx="10">
                  <c:v>41760</c:v>
                </c:pt>
                <c:pt idx="11">
                  <c:v>41791</c:v>
                </c:pt>
              </c:numCache>
            </c:numRef>
          </c:cat>
          <c:val>
            <c:numRef>
              <c:f>Panel!$B$5:$M$5</c:f>
              <c:numCache>
                <c:formatCode>_-* #,##0_-;\-* #,##0_-;_-* "-"??_-;_-@_-</c:formatCode>
                <c:ptCount val="12"/>
                <c:pt idx="0">
                  <c:v>763.45499999999981</c:v>
                </c:pt>
                <c:pt idx="1">
                  <c:v>763.45499999999981</c:v>
                </c:pt>
                <c:pt idx="2">
                  <c:v>763.45499999999981</c:v>
                </c:pt>
                <c:pt idx="3">
                  <c:v>763.45499999999981</c:v>
                </c:pt>
                <c:pt idx="4">
                  <c:v>763.45499999999981</c:v>
                </c:pt>
                <c:pt idx="5">
                  <c:v>763.45499999999981</c:v>
                </c:pt>
                <c:pt idx="6">
                  <c:v>763.45499999999981</c:v>
                </c:pt>
                <c:pt idx="7">
                  <c:v>763.45499999999981</c:v>
                </c:pt>
                <c:pt idx="8">
                  <c:v>763.45499999999981</c:v>
                </c:pt>
                <c:pt idx="9">
                  <c:v>763.45499999999981</c:v>
                </c:pt>
                <c:pt idx="10">
                  <c:v>763.45499999999981</c:v>
                </c:pt>
                <c:pt idx="11">
                  <c:v>763.45499999999981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Panel!$A$24</c:f>
              <c:strCache>
                <c:ptCount val="1"/>
                <c:pt idx="0">
                  <c:v>GLOBAL RESPONDERS</c:v>
                </c:pt>
              </c:strCache>
            </c:strRef>
          </c:tx>
          <c:spPr>
            <a:ln>
              <a:solidFill>
                <a:schemeClr val="tx2"/>
              </a:solidFill>
            </a:ln>
          </c:spPr>
          <c:marker>
            <c:spPr>
              <a:solidFill>
                <a:schemeClr val="tx2"/>
              </a:solidFill>
              <a:ln>
                <a:solidFill>
                  <a:schemeClr val="tx2"/>
                </a:solidFill>
              </a:ln>
            </c:spPr>
          </c:marker>
          <c:cat>
            <c:numRef>
              <c:f>Panel!$B$23:$M$23</c:f>
              <c:numCache>
                <c:formatCode>mmm\-yy</c:formatCode>
                <c:ptCount val="12"/>
                <c:pt idx="0">
                  <c:v>41456</c:v>
                </c:pt>
                <c:pt idx="1">
                  <c:v>41487</c:v>
                </c:pt>
                <c:pt idx="2">
                  <c:v>41518</c:v>
                </c:pt>
                <c:pt idx="3">
                  <c:v>41548</c:v>
                </c:pt>
                <c:pt idx="4">
                  <c:v>41579</c:v>
                </c:pt>
                <c:pt idx="5">
                  <c:v>41609</c:v>
                </c:pt>
                <c:pt idx="6">
                  <c:v>41640</c:v>
                </c:pt>
                <c:pt idx="7">
                  <c:v>41671</c:v>
                </c:pt>
                <c:pt idx="8">
                  <c:v>41699</c:v>
                </c:pt>
                <c:pt idx="9">
                  <c:v>41730</c:v>
                </c:pt>
                <c:pt idx="10">
                  <c:v>41760</c:v>
                </c:pt>
                <c:pt idx="11">
                  <c:v>41791</c:v>
                </c:pt>
              </c:numCache>
            </c:numRef>
          </c:cat>
          <c:val>
            <c:numRef>
              <c:f>Panel!$B$24:$M$24</c:f>
              <c:numCache>
                <c:formatCode>General</c:formatCode>
                <c:ptCount val="12"/>
                <c:pt idx="0">
                  <c:v>381.72749999999991</c:v>
                </c:pt>
                <c:pt idx="1">
                  <c:v>381.72749999999991</c:v>
                </c:pt>
                <c:pt idx="2">
                  <c:v>381.72749999999991</c:v>
                </c:pt>
                <c:pt idx="3">
                  <c:v>381.72749999999991</c:v>
                </c:pt>
                <c:pt idx="4">
                  <c:v>381.72749999999991</c:v>
                </c:pt>
                <c:pt idx="5">
                  <c:v>381.72749999999991</c:v>
                </c:pt>
                <c:pt idx="6">
                  <c:v>381.72749999999991</c:v>
                </c:pt>
                <c:pt idx="7">
                  <c:v>381.72749999999991</c:v>
                </c:pt>
                <c:pt idx="8">
                  <c:v>381.72749999999991</c:v>
                </c:pt>
                <c:pt idx="9">
                  <c:v>381.72749999999991</c:v>
                </c:pt>
                <c:pt idx="10">
                  <c:v>381.72749999999991</c:v>
                </c:pt>
                <c:pt idx="11">
                  <c:v>381.72749999999991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059456"/>
        <c:axId val="103061376"/>
      </c:lineChart>
      <c:dateAx>
        <c:axId val="103059456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crossAx val="103061376"/>
        <c:crosses val="autoZero"/>
        <c:auto val="1"/>
        <c:lblOffset val="100"/>
        <c:baseTimeUnit val="months"/>
      </c:dateAx>
      <c:valAx>
        <c:axId val="103061376"/>
        <c:scaling>
          <c:orientation val="minMax"/>
        </c:scaling>
        <c:delete val="0"/>
        <c:axPos val="l"/>
        <c:numFmt formatCode="_-* #,##0_-;\-* #,##0_-;_-* &quot;-&quot;??_-;_-@_-" sourceLinked="1"/>
        <c:majorTickMark val="none"/>
        <c:minorTickMark val="none"/>
        <c:tickLblPos val="nextTo"/>
        <c:crossAx val="10305945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400" b="1">
          <a:latin typeface="+mj-lt"/>
        </a:defRPr>
      </a:pPr>
      <a:endParaRPr lang="en-US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5"/>
    </mc:Choice>
    <mc:Fallback>
      <c:style val="25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Talent!$B$25</c:f>
              <c:strCache>
                <c:ptCount val="1"/>
                <c:pt idx="0">
                  <c:v>AVG AL DAYS</c:v>
                </c:pt>
              </c:strCache>
            </c:strRef>
          </c:tx>
          <c:cat>
            <c:numRef>
              <c:f>Talent!$A$26:$A$31</c:f>
              <c:numCache>
                <c:formatCode>mmm\-yy</c:formatCode>
                <c:ptCount val="6"/>
                <c:pt idx="0">
                  <c:v>41640</c:v>
                </c:pt>
                <c:pt idx="1">
                  <c:v>41671</c:v>
                </c:pt>
                <c:pt idx="2">
                  <c:v>41699</c:v>
                </c:pt>
                <c:pt idx="3">
                  <c:v>41730</c:v>
                </c:pt>
                <c:pt idx="4">
                  <c:v>41760</c:v>
                </c:pt>
                <c:pt idx="5">
                  <c:v>41791</c:v>
                </c:pt>
              </c:numCache>
            </c:numRef>
          </c:cat>
          <c:val>
            <c:numRef>
              <c:f>Talent!$B$26:$B$31</c:f>
              <c:numCache>
                <c:formatCode>General</c:formatCode>
                <c:ptCount val="6"/>
                <c:pt idx="0">
                  <c:v>13.73</c:v>
                </c:pt>
                <c:pt idx="1">
                  <c:v>13.88</c:v>
                </c:pt>
                <c:pt idx="2">
                  <c:v>14.78</c:v>
                </c:pt>
                <c:pt idx="3">
                  <c:v>14.94</c:v>
                </c:pt>
                <c:pt idx="4">
                  <c:v>14.68</c:v>
                </c:pt>
                <c:pt idx="5">
                  <c:v>14.36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310656"/>
        <c:axId val="102312192"/>
      </c:lineChart>
      <c:dateAx>
        <c:axId val="102310656"/>
        <c:scaling>
          <c:orientation val="minMax"/>
        </c:scaling>
        <c:delete val="0"/>
        <c:axPos val="b"/>
        <c:numFmt formatCode="mmm\-yy" sourceLinked="1"/>
        <c:majorTickMark val="out"/>
        <c:minorTickMark val="none"/>
        <c:tickLblPos val="nextTo"/>
        <c:crossAx val="102312192"/>
        <c:crosses val="autoZero"/>
        <c:auto val="1"/>
        <c:lblOffset val="100"/>
        <c:baseTimeUnit val="months"/>
      </c:dateAx>
      <c:valAx>
        <c:axId val="10231219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1023106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1"/>
    <c:plotArea>
      <c:layout>
        <c:manualLayout>
          <c:layoutTarget val="inner"/>
          <c:xMode val="edge"/>
          <c:yMode val="edge"/>
          <c:x val="3.8786414105187308E-2"/>
          <c:y val="5.3822624785318712E-2"/>
          <c:w val="0.94022372383291408"/>
          <c:h val="0.88323271610366572"/>
        </c:manualLayout>
      </c:layout>
      <c:lineChart>
        <c:grouping val="standard"/>
        <c:varyColors val="0"/>
        <c:ser>
          <c:idx val="0"/>
          <c:order val="0"/>
          <c:tx>
            <c:strRef>
              <c:f>[1]Talent!$B$25</c:f>
              <c:strCache>
                <c:ptCount val="1"/>
                <c:pt idx="0">
                  <c:v>AVG AL DAYS</c:v>
                </c:pt>
              </c:strCache>
            </c:strRef>
          </c:tx>
          <c:spPr>
            <a:ln>
              <a:solidFill>
                <a:schemeClr val="tx1"/>
              </a:solidFill>
            </a:ln>
          </c:spPr>
          <c:marker>
            <c:spPr>
              <a:solidFill>
                <a:schemeClr val="tx1"/>
              </a:solidFill>
              <a:ln>
                <a:solidFill>
                  <a:schemeClr val="tx1"/>
                </a:solidFill>
              </a:ln>
            </c:spPr>
          </c:marker>
          <c:cat>
            <c:numRef>
              <c:f>[1]Talent!$A$26:$A$31</c:f>
              <c:numCache>
                <c:formatCode>General</c:formatCode>
                <c:ptCount val="6"/>
                <c:pt idx="0">
                  <c:v>41640</c:v>
                </c:pt>
                <c:pt idx="1">
                  <c:v>41671</c:v>
                </c:pt>
                <c:pt idx="2">
                  <c:v>41699</c:v>
                </c:pt>
                <c:pt idx="3">
                  <c:v>41730</c:v>
                </c:pt>
                <c:pt idx="4">
                  <c:v>41760</c:v>
                </c:pt>
                <c:pt idx="5">
                  <c:v>41791</c:v>
                </c:pt>
              </c:numCache>
            </c:numRef>
          </c:cat>
          <c:val>
            <c:numRef>
              <c:f>[1]Talent!$B$26:$B$31</c:f>
              <c:numCache>
                <c:formatCode>General</c:formatCode>
                <c:ptCount val="6"/>
                <c:pt idx="0">
                  <c:v>13.73</c:v>
                </c:pt>
                <c:pt idx="1">
                  <c:v>13.88</c:v>
                </c:pt>
                <c:pt idx="2">
                  <c:v>14.78</c:v>
                </c:pt>
                <c:pt idx="3">
                  <c:v>14.94</c:v>
                </c:pt>
                <c:pt idx="4">
                  <c:v>14.68</c:v>
                </c:pt>
                <c:pt idx="5">
                  <c:v>14.36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356096"/>
        <c:axId val="102358016"/>
      </c:lineChart>
      <c:catAx>
        <c:axId val="102356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en-US"/>
          </a:p>
        </c:txPr>
        <c:crossAx val="102358016"/>
        <c:crosses val="autoZero"/>
        <c:auto val="1"/>
        <c:lblAlgn val="ctr"/>
        <c:lblOffset val="100"/>
        <c:noMultiLvlLbl val="1"/>
      </c:catAx>
      <c:valAx>
        <c:axId val="1023580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b="1"/>
            </a:pPr>
            <a:endParaRPr lang="en-US"/>
          </a:p>
        </c:txPr>
        <c:crossAx val="10235609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600">
          <a:latin typeface="+mj-lt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AU"/>
  <c:roundedCorners val="0"/>
  <mc:AlternateContent xmlns:mc="http://schemas.openxmlformats.org/markup-compatibility/2006">
    <mc:Choice xmlns:c14="http://schemas.microsoft.com/office/drawing/2007/8/2/chart" Requires="c14">
      <c14:style val="129"/>
    </mc:Choice>
    <mc:Fallback>
      <c:style val="29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invertIfNegative val="0"/>
          <c:dLbls>
            <c:txPr>
              <a:bodyPr/>
              <a:lstStyle/>
              <a:p>
                <a:pPr>
                  <a:defRPr sz="3000"/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'Mobile Projects'!$A$1:$B$1</c:f>
              <c:strCache>
                <c:ptCount val="2"/>
                <c:pt idx="0">
                  <c:v>Studies Commissioned</c:v>
                </c:pt>
                <c:pt idx="1">
                  <c:v>Annual Target</c:v>
                </c:pt>
              </c:strCache>
            </c:strRef>
          </c:cat>
          <c:val>
            <c:numRef>
              <c:f>'Mobile Projects'!$A$2:$B$2</c:f>
              <c:numCache>
                <c:formatCode>_-* #,##0_-;\-* #,##0_-;_-* "-"??_-;_-@_-</c:formatCode>
                <c:ptCount val="2"/>
                <c:pt idx="0">
                  <c:v>30</c:v>
                </c:pt>
                <c:pt idx="1">
                  <c:v>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04255488"/>
        <c:axId val="104257024"/>
      </c:barChart>
      <c:catAx>
        <c:axId val="104255488"/>
        <c:scaling>
          <c:orientation val="minMax"/>
        </c:scaling>
        <c:delete val="0"/>
        <c:axPos val="l"/>
        <c:majorTickMark val="none"/>
        <c:minorTickMark val="none"/>
        <c:tickLblPos val="nextTo"/>
        <c:txPr>
          <a:bodyPr/>
          <a:lstStyle/>
          <a:p>
            <a:pPr>
              <a:defRPr sz="2000"/>
            </a:pPr>
            <a:endParaRPr lang="en-US"/>
          </a:p>
        </c:txPr>
        <c:crossAx val="104257024"/>
        <c:crosses val="autoZero"/>
        <c:auto val="1"/>
        <c:lblAlgn val="ctr"/>
        <c:lblOffset val="100"/>
        <c:noMultiLvlLbl val="0"/>
      </c:catAx>
      <c:valAx>
        <c:axId val="104257024"/>
        <c:scaling>
          <c:orientation val="minMax"/>
        </c:scaling>
        <c:delete val="0"/>
        <c:axPos val="b"/>
        <c:numFmt formatCode="_-* #,##0_-;\-* #,##0_-;_-* &quot;-&quot;??_-;_-@_-" sourceLinked="1"/>
        <c:majorTickMark val="none"/>
        <c:minorTickMark val="none"/>
        <c:tickLblPos val="nextTo"/>
        <c:crossAx val="104255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hart" Target="../charts/chart3.xml"/><Relationship Id="rId7" Type="http://schemas.openxmlformats.org/officeDocument/2006/relationships/image" Target="../media/image3.png"/><Relationship Id="rId12" Type="http://schemas.openxmlformats.org/officeDocument/2006/relationships/image" Target="../media/image8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image" Target="../media/image7.pn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image" Target="../media/image1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235033</xdr:colOff>
      <xdr:row>15</xdr:row>
      <xdr:rowOff>78163</xdr:rowOff>
    </xdr:from>
    <xdr:to>
      <xdr:col>9</xdr:col>
      <xdr:colOff>539833</xdr:colOff>
      <xdr:row>33</xdr:row>
      <xdr:rowOff>183573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65859</xdr:colOff>
      <xdr:row>41</xdr:row>
      <xdr:rowOff>108857</xdr:rowOff>
    </xdr:from>
    <xdr:to>
      <xdr:col>9</xdr:col>
      <xdr:colOff>370659</xdr:colOff>
      <xdr:row>56</xdr:row>
      <xdr:rowOff>143149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142255</xdr:colOff>
      <xdr:row>29</xdr:row>
      <xdr:rowOff>51955</xdr:rowOff>
    </xdr:from>
    <xdr:to>
      <xdr:col>21</xdr:col>
      <xdr:colOff>554181</xdr:colOff>
      <xdr:row>47</xdr:row>
      <xdr:rowOff>58017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1</xdr:rowOff>
    </xdr:from>
    <xdr:to>
      <xdr:col>32</xdr:col>
      <xdr:colOff>0</xdr:colOff>
      <xdr:row>7</xdr:row>
      <xdr:rowOff>31750</xdr:rowOff>
    </xdr:to>
    <xdr:sp macro="" textlink="">
      <xdr:nvSpPr>
        <xdr:cNvPr id="5" name="Rectangle 4"/>
        <xdr:cNvSpPr/>
      </xdr:nvSpPr>
      <xdr:spPr>
        <a:xfrm>
          <a:off x="0" y="1"/>
          <a:ext cx="29943136" cy="1625022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  <a:reflection blurRad="6350" stA="50000" endA="300" endPos="90000" dir="5400000" sy="-100000" algn="bl" rotWithShape="0"/>
        </a:effectLst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AU" sz="50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</a:rPr>
            <a:t>MEASURES</a:t>
          </a:r>
          <a:r>
            <a:rPr lang="en-AU" sz="5000" b="1" cap="none" spc="0" baseline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</a:rPr>
            <a:t> THAT MATTER APAC -x 2014 (dummy data)</a:t>
          </a:r>
          <a:endParaRPr lang="en-AU" sz="5000" b="1" cap="none" spc="0">
            <a:ln w="19050">
              <a:noFill/>
              <a:prstDash val="solid"/>
            </a:ln>
            <a:solidFill>
              <a:schemeClr val="tx2"/>
            </a:solidFill>
            <a:effectLst/>
            <a:latin typeface="+mj-lt"/>
          </a:endParaRPr>
        </a:p>
      </xdr:txBody>
    </xdr:sp>
    <xdr:clientData/>
  </xdr:twoCellAnchor>
  <xdr:twoCellAnchor editAs="oneCell">
    <xdr:from>
      <xdr:col>7</xdr:col>
      <xdr:colOff>335973</xdr:colOff>
      <xdr:row>0</xdr:row>
      <xdr:rowOff>197138</xdr:rowOff>
    </xdr:from>
    <xdr:to>
      <xdr:col>9</xdr:col>
      <xdr:colOff>49933</xdr:colOff>
      <xdr:row>5</xdr:row>
      <xdr:rowOff>123684</xdr:rowOff>
    </xdr:to>
    <xdr:pic>
      <xdr:nvPicPr>
        <xdr:cNvPr id="20" name="Picture 19" descr="GMI-white_text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301837" y="197138"/>
          <a:ext cx="1930687" cy="1104182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</xdr:row>
      <xdr:rowOff>103188</xdr:rowOff>
    </xdr:from>
    <xdr:to>
      <xdr:col>7</xdr:col>
      <xdr:colOff>109682</xdr:colOff>
      <xdr:row>5</xdr:row>
      <xdr:rowOff>90035</xdr:rowOff>
    </xdr:to>
    <xdr:pic>
      <xdr:nvPicPr>
        <xdr:cNvPr id="21" name="Picture 20" descr="Lightspeed_Logo_WhiteText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19125" y="436563"/>
          <a:ext cx="3457720" cy="803275"/>
        </a:xfrm>
        <a:prstGeom prst="rect">
          <a:avLst/>
        </a:prstGeom>
      </xdr:spPr>
    </xdr:pic>
    <xdr:clientData/>
  </xdr:twoCellAnchor>
  <xdr:twoCellAnchor>
    <xdr:from>
      <xdr:col>1</xdr:col>
      <xdr:colOff>21647</xdr:colOff>
      <xdr:row>9</xdr:row>
      <xdr:rowOff>1442</xdr:rowOff>
    </xdr:from>
    <xdr:to>
      <xdr:col>10</xdr:col>
      <xdr:colOff>63501</xdr:colOff>
      <xdr:row>10</xdr:row>
      <xdr:rowOff>222250</xdr:rowOff>
    </xdr:to>
    <xdr:sp macro="" textlink="">
      <xdr:nvSpPr>
        <xdr:cNvPr id="23" name="Rectangle 22"/>
        <xdr:cNvSpPr/>
      </xdr:nvSpPr>
      <xdr:spPr>
        <a:xfrm>
          <a:off x="264102" y="2114260"/>
          <a:ext cx="6657399" cy="567172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THE</a:t>
          </a:r>
          <a:r>
            <a:rPr lang="en-AU" sz="3600" b="1" cap="none" spc="0" baseline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 POCKET</a:t>
          </a:r>
          <a:endParaRPr lang="en-AU" sz="3600" b="1" cap="none" spc="0">
            <a:ln w="19050">
              <a:noFill/>
              <a:prstDash val="solid"/>
            </a:ln>
            <a:solidFill>
              <a:schemeClr val="tx2"/>
            </a:solidFill>
            <a:effectLst/>
            <a:latin typeface="+mj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0</xdr:colOff>
      <xdr:row>9</xdr:row>
      <xdr:rowOff>23813</xdr:rowOff>
    </xdr:from>
    <xdr:to>
      <xdr:col>22</xdr:col>
      <xdr:colOff>190500</xdr:colOff>
      <xdr:row>10</xdr:row>
      <xdr:rowOff>238125</xdr:rowOff>
    </xdr:to>
    <xdr:sp macro="" textlink="">
      <xdr:nvSpPr>
        <xdr:cNvPr id="24" name="Rectangle 23"/>
        <xdr:cNvSpPr/>
      </xdr:nvSpPr>
      <xdr:spPr>
        <a:xfrm>
          <a:off x="7204364" y="2136631"/>
          <a:ext cx="10546772" cy="560676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THE</a:t>
          </a:r>
          <a:r>
            <a:rPr lang="en-AU" sz="3600" b="1" cap="none" spc="0" baseline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 ENGINE ROOM</a:t>
          </a:r>
          <a:endParaRPr lang="en-AU" sz="3600" b="1" cap="none" spc="0">
            <a:ln w="19050">
              <a:noFill/>
              <a:prstDash val="solid"/>
            </a:ln>
            <a:solidFill>
              <a:schemeClr val="tx2"/>
            </a:solidFill>
            <a:effectLst/>
            <a:latin typeface="+mj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</xdr:colOff>
      <xdr:row>72</xdr:row>
      <xdr:rowOff>23813</xdr:rowOff>
    </xdr:from>
    <xdr:to>
      <xdr:col>22</xdr:col>
      <xdr:colOff>155865</xdr:colOff>
      <xdr:row>73</xdr:row>
      <xdr:rowOff>259773</xdr:rowOff>
    </xdr:to>
    <xdr:sp macro="" textlink="">
      <xdr:nvSpPr>
        <xdr:cNvPr id="35" name="Rectangle 34"/>
        <xdr:cNvSpPr/>
      </xdr:nvSpPr>
      <xdr:spPr>
        <a:xfrm>
          <a:off x="7204365" y="18294495"/>
          <a:ext cx="10512136" cy="547687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THE TRIBE</a:t>
          </a:r>
        </a:p>
      </xdr:txBody>
    </xdr:sp>
    <xdr:clientData/>
  </xdr:twoCellAnchor>
  <xdr:twoCellAnchor>
    <xdr:from>
      <xdr:col>2</xdr:col>
      <xdr:colOff>0</xdr:colOff>
      <xdr:row>11</xdr:row>
      <xdr:rowOff>0</xdr:rowOff>
    </xdr:from>
    <xdr:to>
      <xdr:col>9</xdr:col>
      <xdr:colOff>658091</xdr:colOff>
      <xdr:row>12</xdr:row>
      <xdr:rowOff>17318</xdr:rowOff>
    </xdr:to>
    <xdr:sp macro="" textlink="">
      <xdr:nvSpPr>
        <xdr:cNvPr id="36" name="Rectangle 35"/>
        <xdr:cNvSpPr/>
      </xdr:nvSpPr>
      <xdr:spPr>
        <a:xfrm>
          <a:off x="381000" y="2805545"/>
          <a:ext cx="7065818" cy="623455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</a:rPr>
            <a:t>Revenue vs Target </a:t>
          </a:r>
          <a:endParaRPr lang="en-AU" sz="2800" b="1" cap="none" spc="150">
            <a:ln w="11430"/>
            <a:solidFill>
              <a:srgbClr val="F8F8F8"/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  <a:latin typeface="+mj-lt"/>
          </a:endParaRPr>
        </a:p>
      </xdr:txBody>
    </xdr:sp>
    <xdr:clientData/>
  </xdr:twoCellAnchor>
  <xdr:twoCellAnchor>
    <xdr:from>
      <xdr:col>2</xdr:col>
      <xdr:colOff>0</xdr:colOff>
      <xdr:row>37</xdr:row>
      <xdr:rowOff>0</xdr:rowOff>
    </xdr:from>
    <xdr:to>
      <xdr:col>9</xdr:col>
      <xdr:colOff>658091</xdr:colOff>
      <xdr:row>37</xdr:row>
      <xdr:rowOff>623455</xdr:rowOff>
    </xdr:to>
    <xdr:sp macro="" textlink="">
      <xdr:nvSpPr>
        <xdr:cNvPr id="37" name="Rectangle 36"/>
        <xdr:cNvSpPr/>
      </xdr:nvSpPr>
      <xdr:spPr>
        <a:xfrm>
          <a:off x="381000" y="9715500"/>
          <a:ext cx="7065818" cy="623455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Sales vs Target </a:t>
          </a:r>
        </a:p>
      </xdr:txBody>
    </xdr:sp>
    <xdr:clientData/>
  </xdr:twoCellAnchor>
  <xdr:twoCellAnchor>
    <xdr:from>
      <xdr:col>2</xdr:col>
      <xdr:colOff>0</xdr:colOff>
      <xdr:row>62</xdr:row>
      <xdr:rowOff>0</xdr:rowOff>
    </xdr:from>
    <xdr:to>
      <xdr:col>9</xdr:col>
      <xdr:colOff>658091</xdr:colOff>
      <xdr:row>62</xdr:row>
      <xdr:rowOff>623455</xdr:rowOff>
    </xdr:to>
    <xdr:sp macro="" textlink="">
      <xdr:nvSpPr>
        <xdr:cNvPr id="38" name="Rectangle 37"/>
        <xdr:cNvSpPr/>
      </xdr:nvSpPr>
      <xdr:spPr>
        <a:xfrm>
          <a:off x="381000" y="16279091"/>
          <a:ext cx="7065818" cy="623455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 Operating Profit vs Target (YTD)</a:t>
          </a:r>
        </a:p>
      </xdr:txBody>
    </xdr:sp>
    <xdr:clientData/>
  </xdr:twoCellAnchor>
  <xdr:twoCellAnchor>
    <xdr:from>
      <xdr:col>2</xdr:col>
      <xdr:colOff>0</xdr:colOff>
      <xdr:row>84</xdr:row>
      <xdr:rowOff>0</xdr:rowOff>
    </xdr:from>
    <xdr:to>
      <xdr:col>9</xdr:col>
      <xdr:colOff>658091</xdr:colOff>
      <xdr:row>86</xdr:row>
      <xdr:rowOff>86591</xdr:rowOff>
    </xdr:to>
    <xdr:sp macro="" textlink="">
      <xdr:nvSpPr>
        <xdr:cNvPr id="39" name="Rectangle 38"/>
        <xdr:cNvSpPr/>
      </xdr:nvSpPr>
      <xdr:spPr>
        <a:xfrm>
          <a:off x="381000" y="21717000"/>
          <a:ext cx="6459682" cy="744682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5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APAC Provision for Doubtful Debts</a:t>
          </a:r>
        </a:p>
      </xdr:txBody>
    </xdr:sp>
    <xdr:clientData/>
  </xdr:twoCellAnchor>
  <xdr:twoCellAnchor>
    <xdr:from>
      <xdr:col>13</xdr:col>
      <xdr:colOff>0</xdr:colOff>
      <xdr:row>11</xdr:row>
      <xdr:rowOff>0</xdr:rowOff>
    </xdr:from>
    <xdr:to>
      <xdr:col>22</xdr:col>
      <xdr:colOff>17318</xdr:colOff>
      <xdr:row>12</xdr:row>
      <xdr:rowOff>51954</xdr:rowOff>
    </xdr:to>
    <xdr:sp macro="" textlink="">
      <xdr:nvSpPr>
        <xdr:cNvPr id="40" name="Rectangle 39"/>
        <xdr:cNvSpPr/>
      </xdr:nvSpPr>
      <xdr:spPr>
        <a:xfrm>
          <a:off x="7966364" y="2805545"/>
          <a:ext cx="9195954" cy="658091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</a:rPr>
            <a:t>First-Time Right Scores (AU only)</a:t>
          </a:r>
          <a:endParaRPr lang="en-AU" sz="2800" b="1" cap="none" spc="150">
            <a:ln w="11430"/>
            <a:solidFill>
              <a:srgbClr val="F8F8F8"/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  <a:latin typeface="+mj-lt"/>
          </a:endParaRPr>
        </a:p>
      </xdr:txBody>
    </xdr:sp>
    <xdr:clientData/>
  </xdr:twoCellAnchor>
  <xdr:twoCellAnchor>
    <xdr:from>
      <xdr:col>13</xdr:col>
      <xdr:colOff>0</xdr:colOff>
      <xdr:row>25</xdr:row>
      <xdr:rowOff>0</xdr:rowOff>
    </xdr:from>
    <xdr:to>
      <xdr:col>22</xdr:col>
      <xdr:colOff>17318</xdr:colOff>
      <xdr:row>25</xdr:row>
      <xdr:rowOff>658091</xdr:rowOff>
    </xdr:to>
    <xdr:sp macro="" textlink="">
      <xdr:nvSpPr>
        <xdr:cNvPr id="41" name="Rectangle 40"/>
        <xdr:cNvSpPr/>
      </xdr:nvSpPr>
      <xdr:spPr>
        <a:xfrm>
          <a:off x="7966364" y="6199909"/>
          <a:ext cx="9195954" cy="658091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Panel Partner Spend</a:t>
          </a:r>
        </a:p>
      </xdr:txBody>
    </xdr:sp>
    <xdr:clientData/>
  </xdr:twoCellAnchor>
  <xdr:twoCellAnchor>
    <xdr:from>
      <xdr:col>12</xdr:col>
      <xdr:colOff>86591</xdr:colOff>
      <xdr:row>75</xdr:row>
      <xdr:rowOff>0</xdr:rowOff>
    </xdr:from>
    <xdr:to>
      <xdr:col>21</xdr:col>
      <xdr:colOff>1194955</xdr:colOff>
      <xdr:row>76</xdr:row>
      <xdr:rowOff>311727</xdr:rowOff>
    </xdr:to>
    <xdr:sp macro="" textlink="">
      <xdr:nvSpPr>
        <xdr:cNvPr id="45" name="Rectangle 44"/>
        <xdr:cNvSpPr/>
      </xdr:nvSpPr>
      <xdr:spPr>
        <a:xfrm>
          <a:off x="7290955" y="19257818"/>
          <a:ext cx="10252364" cy="658091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Employee Turnover Rate</a:t>
          </a:r>
        </a:p>
      </xdr:txBody>
    </xdr:sp>
    <xdr:clientData/>
  </xdr:twoCellAnchor>
  <xdr:twoCellAnchor>
    <xdr:from>
      <xdr:col>24</xdr:col>
      <xdr:colOff>0</xdr:colOff>
      <xdr:row>9</xdr:row>
      <xdr:rowOff>23812</xdr:rowOff>
    </xdr:from>
    <xdr:to>
      <xdr:col>31</xdr:col>
      <xdr:colOff>71438</xdr:colOff>
      <xdr:row>10</xdr:row>
      <xdr:rowOff>238126</xdr:rowOff>
    </xdr:to>
    <xdr:sp macro="" textlink="">
      <xdr:nvSpPr>
        <xdr:cNvPr id="49" name="Rectangle 48"/>
        <xdr:cNvSpPr/>
      </xdr:nvSpPr>
      <xdr:spPr>
        <a:xfrm>
          <a:off x="16383000" y="2119312"/>
          <a:ext cx="12199938" cy="563564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THE CHOSEN ONES</a:t>
          </a:r>
        </a:p>
      </xdr:txBody>
    </xdr:sp>
    <xdr:clientData/>
  </xdr:twoCellAnchor>
  <xdr:twoCellAnchor>
    <xdr:from>
      <xdr:col>24</xdr:col>
      <xdr:colOff>111700</xdr:colOff>
      <xdr:row>11</xdr:row>
      <xdr:rowOff>0</xdr:rowOff>
    </xdr:from>
    <xdr:to>
      <xdr:col>30</xdr:col>
      <xdr:colOff>1853045</xdr:colOff>
      <xdr:row>12</xdr:row>
      <xdr:rowOff>0</xdr:rowOff>
    </xdr:to>
    <xdr:sp macro="" textlink="">
      <xdr:nvSpPr>
        <xdr:cNvPr id="51" name="Rectangle 50"/>
        <xdr:cNvSpPr/>
      </xdr:nvSpPr>
      <xdr:spPr>
        <a:xfrm>
          <a:off x="17706973" y="2805545"/>
          <a:ext cx="12097617" cy="606137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</a:rPr>
            <a:t>Average CSAT Result (YTD)</a:t>
          </a:r>
          <a:endParaRPr lang="en-AU" sz="2800" b="1" cap="none" spc="150">
            <a:ln w="11430"/>
            <a:solidFill>
              <a:srgbClr val="F8F8F8"/>
            </a:solidFill>
            <a:effectLst>
              <a:outerShdw blurRad="25400" algn="tl" rotWithShape="0">
                <a:srgbClr val="000000">
                  <a:alpha val="43000"/>
                </a:srgbClr>
              </a:outerShdw>
            </a:effectLst>
            <a:latin typeface="+mj-lt"/>
          </a:endParaRPr>
        </a:p>
      </xdr:txBody>
    </xdr:sp>
    <xdr:clientData/>
  </xdr:twoCellAnchor>
  <xdr:twoCellAnchor>
    <xdr:from>
      <xdr:col>24</xdr:col>
      <xdr:colOff>19484</xdr:colOff>
      <xdr:row>68</xdr:row>
      <xdr:rowOff>206374</xdr:rowOff>
    </xdr:from>
    <xdr:to>
      <xdr:col>31</xdr:col>
      <xdr:colOff>103909</xdr:colOff>
      <xdr:row>71</xdr:row>
      <xdr:rowOff>86590</xdr:rowOff>
    </xdr:to>
    <xdr:sp macro="" textlink="">
      <xdr:nvSpPr>
        <xdr:cNvPr id="54" name="Rectangle 53"/>
        <xdr:cNvSpPr/>
      </xdr:nvSpPr>
      <xdr:spPr>
        <a:xfrm>
          <a:off x="17593109" y="17668874"/>
          <a:ext cx="12212925" cy="515216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PANEL HEALTH</a:t>
          </a:r>
        </a:p>
      </xdr:txBody>
    </xdr:sp>
    <xdr:clientData/>
  </xdr:twoCellAnchor>
  <xdr:twoCellAnchor>
    <xdr:from>
      <xdr:col>25</xdr:col>
      <xdr:colOff>198292</xdr:colOff>
      <xdr:row>77</xdr:row>
      <xdr:rowOff>0</xdr:rowOff>
    </xdr:from>
    <xdr:to>
      <xdr:col>30</xdr:col>
      <xdr:colOff>1558637</xdr:colOff>
      <xdr:row>93</xdr:row>
      <xdr:rowOff>155864</xdr:rowOff>
    </xdr:to>
    <xdr:graphicFrame macro="">
      <xdr:nvGraphicFramePr>
        <xdr:cNvPr id="55" name="Chart 5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25</xdr:col>
      <xdr:colOff>0</xdr:colOff>
      <xdr:row>71</xdr:row>
      <xdr:rowOff>215610</xdr:rowOff>
    </xdr:from>
    <xdr:to>
      <xdr:col>31</xdr:col>
      <xdr:colOff>17318</xdr:colOff>
      <xdr:row>73</xdr:row>
      <xdr:rowOff>190500</xdr:rowOff>
    </xdr:to>
    <xdr:sp macro="" textlink="">
      <xdr:nvSpPr>
        <xdr:cNvPr id="56" name="Rectangle 55"/>
        <xdr:cNvSpPr/>
      </xdr:nvSpPr>
      <xdr:spPr>
        <a:xfrm>
          <a:off x="17780000" y="18503610"/>
          <a:ext cx="12034693" cy="514640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Panel Size &amp; Respondents</a:t>
          </a:r>
        </a:p>
      </xdr:txBody>
    </xdr:sp>
    <xdr:clientData/>
  </xdr:twoCellAnchor>
  <xdr:twoCellAnchor>
    <xdr:from>
      <xdr:col>24</xdr:col>
      <xdr:colOff>90714</xdr:colOff>
      <xdr:row>37</xdr:row>
      <xdr:rowOff>0</xdr:rowOff>
    </xdr:from>
    <xdr:to>
      <xdr:col>31</xdr:col>
      <xdr:colOff>0</xdr:colOff>
      <xdr:row>38</xdr:row>
      <xdr:rowOff>158750</xdr:rowOff>
    </xdr:to>
    <xdr:sp macro="" textlink="">
      <xdr:nvSpPr>
        <xdr:cNvPr id="58" name="Rectangle 57"/>
        <xdr:cNvSpPr/>
      </xdr:nvSpPr>
      <xdr:spPr>
        <a:xfrm>
          <a:off x="17679119" y="9442888"/>
          <a:ext cx="12127562" cy="782802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APAC Client Analysis (YTD)</a:t>
          </a:r>
        </a:p>
      </xdr:txBody>
    </xdr:sp>
    <xdr:clientData/>
  </xdr:twoCellAnchor>
  <xdr:twoCellAnchor>
    <xdr:from>
      <xdr:col>2</xdr:col>
      <xdr:colOff>17320</xdr:colOff>
      <xdr:row>98</xdr:row>
      <xdr:rowOff>1</xdr:rowOff>
    </xdr:from>
    <xdr:to>
      <xdr:col>10</xdr:col>
      <xdr:colOff>0</xdr:colOff>
      <xdr:row>99</xdr:row>
      <xdr:rowOff>294411</xdr:rowOff>
    </xdr:to>
    <xdr:sp macro="" textlink="">
      <xdr:nvSpPr>
        <xdr:cNvPr id="32" name="Rectangle 31"/>
        <xdr:cNvSpPr/>
      </xdr:nvSpPr>
      <xdr:spPr>
        <a:xfrm>
          <a:off x="398320" y="25804092"/>
          <a:ext cx="6459680" cy="467592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June's biggest sale....</a:t>
          </a:r>
        </a:p>
      </xdr:txBody>
    </xdr:sp>
    <xdr:clientData/>
  </xdr:twoCellAnchor>
  <xdr:twoCellAnchor>
    <xdr:from>
      <xdr:col>25</xdr:col>
      <xdr:colOff>0</xdr:colOff>
      <xdr:row>97</xdr:row>
      <xdr:rowOff>136072</xdr:rowOff>
    </xdr:from>
    <xdr:to>
      <xdr:col>30</xdr:col>
      <xdr:colOff>1855733</xdr:colOff>
      <xdr:row>99</xdr:row>
      <xdr:rowOff>294410</xdr:rowOff>
    </xdr:to>
    <xdr:sp macro="" textlink="">
      <xdr:nvSpPr>
        <xdr:cNvPr id="33" name="Rectangle 32"/>
        <xdr:cNvSpPr/>
      </xdr:nvSpPr>
      <xdr:spPr>
        <a:xfrm>
          <a:off x="18149455" y="25784299"/>
          <a:ext cx="12090778" cy="487384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Key&gt;&gt;</a:t>
          </a:r>
        </a:p>
      </xdr:txBody>
    </xdr:sp>
    <xdr:clientData/>
  </xdr:twoCellAnchor>
  <xdr:twoCellAnchor>
    <xdr:from>
      <xdr:col>12</xdr:col>
      <xdr:colOff>0</xdr:colOff>
      <xdr:row>52</xdr:row>
      <xdr:rowOff>484908</xdr:rowOff>
    </xdr:from>
    <xdr:to>
      <xdr:col>22</xdr:col>
      <xdr:colOff>155864</xdr:colOff>
      <xdr:row>70</xdr:row>
      <xdr:rowOff>34635</xdr:rowOff>
    </xdr:to>
    <xdr:sp macro="" textlink="">
      <xdr:nvSpPr>
        <xdr:cNvPr id="43" name="Rectangle 42"/>
        <xdr:cNvSpPr/>
      </xdr:nvSpPr>
      <xdr:spPr>
        <a:xfrm>
          <a:off x="7204364" y="13456226"/>
          <a:ext cx="10408227" cy="4468091"/>
        </a:xfrm>
        <a:prstGeom prst="rect">
          <a:avLst/>
        </a:prstGeom>
        <a:solidFill>
          <a:srgbClr val="414145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# of Mobile Studies vs Annual Target</a:t>
          </a:r>
        </a:p>
      </xdr:txBody>
    </xdr:sp>
    <xdr:clientData/>
  </xdr:twoCellAnchor>
  <xdr:twoCellAnchor>
    <xdr:from>
      <xdr:col>13</xdr:col>
      <xdr:colOff>0</xdr:colOff>
      <xdr:row>88</xdr:row>
      <xdr:rowOff>121227</xdr:rowOff>
    </xdr:from>
    <xdr:to>
      <xdr:col>22</xdr:col>
      <xdr:colOff>0</xdr:colOff>
      <xdr:row>89</xdr:row>
      <xdr:rowOff>155863</xdr:rowOff>
    </xdr:to>
    <xdr:sp macro="" textlink="">
      <xdr:nvSpPr>
        <xdr:cNvPr id="42" name="Rectangle 41"/>
        <xdr:cNvSpPr/>
      </xdr:nvSpPr>
      <xdr:spPr>
        <a:xfrm>
          <a:off x="7308273" y="23033182"/>
          <a:ext cx="10252363" cy="658090"/>
        </a:xfrm>
        <a:prstGeom prst="rect">
          <a:avLst/>
        </a:prstGeom>
        <a:solidFill>
          <a:schemeClr val="tx1">
            <a:lumMod val="75000"/>
          </a:schemeClr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800" b="1" cap="none" spc="150" baseline="0">
              <a:ln w="11430"/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  <a:latin typeface="+mj-lt"/>
              <a:ea typeface="+mn-ea"/>
              <a:cs typeface="+mn-cs"/>
            </a:rPr>
            <a:t>Average Annual Leave days accrued (AU only)</a:t>
          </a:r>
        </a:p>
      </xdr:txBody>
    </xdr:sp>
    <xdr:clientData/>
  </xdr:twoCellAnchor>
  <xdr:twoCellAnchor>
    <xdr:from>
      <xdr:col>12</xdr:col>
      <xdr:colOff>-1</xdr:colOff>
      <xdr:row>51</xdr:row>
      <xdr:rowOff>51953</xdr:rowOff>
    </xdr:from>
    <xdr:to>
      <xdr:col>22</xdr:col>
      <xdr:colOff>155863</xdr:colOff>
      <xdr:row>52</xdr:row>
      <xdr:rowOff>502227</xdr:rowOff>
    </xdr:to>
    <xdr:sp macro="" textlink="">
      <xdr:nvSpPr>
        <xdr:cNvPr id="46" name="Rectangle 45"/>
        <xdr:cNvSpPr/>
      </xdr:nvSpPr>
      <xdr:spPr>
        <a:xfrm>
          <a:off x="7204363" y="12884726"/>
          <a:ext cx="10408227" cy="588819"/>
        </a:xfrm>
        <a:prstGeom prst="rect">
          <a:avLst/>
        </a:prstGeom>
        <a:solidFill>
          <a:schemeClr val="tx1"/>
        </a:solidFill>
        <a:ln>
          <a:solidFill>
            <a:schemeClr val="tx1">
              <a:lumMod val="50000"/>
            </a:schemeClr>
          </a:solidFill>
        </a:ln>
        <a:effectLst/>
        <a:scene3d>
          <a:camera prst="orthographicFront"/>
          <a:lightRig rig="threePt" dir="t"/>
        </a:scene3d>
        <a:sp3d>
          <a:bevelT/>
          <a:bevelB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36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THE</a:t>
          </a:r>
          <a:r>
            <a:rPr lang="en-AU" sz="3600" b="1" cap="none" spc="0" baseline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 CLASSIFIEDS</a:t>
          </a:r>
          <a:endParaRPr lang="en-AU" sz="3600" b="1" cap="none" spc="0">
            <a:ln w="19050">
              <a:noFill/>
              <a:prstDash val="solid"/>
            </a:ln>
            <a:solidFill>
              <a:schemeClr val="tx2"/>
            </a:solidFill>
            <a:effectLst/>
            <a:latin typeface="+mj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1091043</xdr:colOff>
      <xdr:row>12</xdr:row>
      <xdr:rowOff>173182</xdr:rowOff>
    </xdr:from>
    <xdr:to>
      <xdr:col>17</xdr:col>
      <xdr:colOff>173180</xdr:colOff>
      <xdr:row>20</xdr:row>
      <xdr:rowOff>86591</xdr:rowOff>
    </xdr:to>
    <xdr:sp macro="" textlink="">
      <xdr:nvSpPr>
        <xdr:cNvPr id="53" name="Rectangle 52"/>
        <xdr:cNvSpPr/>
      </xdr:nvSpPr>
      <xdr:spPr>
        <a:xfrm>
          <a:off x="8295407" y="3584864"/>
          <a:ext cx="4623955" cy="2060863"/>
        </a:xfrm>
        <a:prstGeom prst="rect">
          <a:avLst/>
        </a:prstGeom>
        <a:solidFill>
          <a:schemeClr val="bg1"/>
        </a:solidFill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37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50%</a:t>
          </a:r>
        </a:p>
      </xdr:txBody>
    </xdr:sp>
    <xdr:clientData/>
  </xdr:twoCellAnchor>
  <xdr:twoCellAnchor>
    <xdr:from>
      <xdr:col>19</xdr:col>
      <xdr:colOff>259773</xdr:colOff>
      <xdr:row>13</xdr:row>
      <xdr:rowOff>242455</xdr:rowOff>
    </xdr:from>
    <xdr:to>
      <xdr:col>20</xdr:col>
      <xdr:colOff>415636</xdr:colOff>
      <xdr:row>17</xdr:row>
      <xdr:rowOff>103909</xdr:rowOff>
    </xdr:to>
    <xdr:sp macro="" textlink="">
      <xdr:nvSpPr>
        <xdr:cNvPr id="18" name="Oval 17"/>
        <xdr:cNvSpPr/>
      </xdr:nvSpPr>
      <xdr:spPr>
        <a:xfrm>
          <a:off x="14703137" y="4000500"/>
          <a:ext cx="1004454" cy="987136"/>
        </a:xfrm>
        <a:prstGeom prst="ellipse">
          <a:avLst/>
        </a:prstGeom>
        <a:solidFill>
          <a:srgbClr val="00B050"/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18</xdr:col>
      <xdr:colOff>762000</xdr:colOff>
      <xdr:row>17</xdr:row>
      <xdr:rowOff>155864</xdr:rowOff>
    </xdr:from>
    <xdr:to>
      <xdr:col>21</xdr:col>
      <xdr:colOff>173182</xdr:colOff>
      <xdr:row>19</xdr:row>
      <xdr:rowOff>259774</xdr:rowOff>
    </xdr:to>
    <xdr:sp macro="" textlink="">
      <xdr:nvSpPr>
        <xdr:cNvPr id="19" name="TextBox 18"/>
        <xdr:cNvSpPr txBox="1"/>
      </xdr:nvSpPr>
      <xdr:spPr>
        <a:xfrm>
          <a:off x="14183591" y="5039591"/>
          <a:ext cx="2234046" cy="48491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AU" sz="2400">
              <a:latin typeface="+mj-lt"/>
            </a:rPr>
            <a:t>vs last month</a:t>
          </a:r>
        </a:p>
      </xdr:txBody>
    </xdr:sp>
    <xdr:clientData/>
  </xdr:twoCellAnchor>
  <xdr:twoCellAnchor>
    <xdr:from>
      <xdr:col>26</xdr:col>
      <xdr:colOff>17317</xdr:colOff>
      <xdr:row>102</xdr:row>
      <xdr:rowOff>155863</xdr:rowOff>
    </xdr:from>
    <xdr:to>
      <xdr:col>26</xdr:col>
      <xdr:colOff>623452</xdr:colOff>
      <xdr:row>103</xdr:row>
      <xdr:rowOff>86589</xdr:rowOff>
    </xdr:to>
    <xdr:sp macro="" textlink="">
      <xdr:nvSpPr>
        <xdr:cNvPr id="59" name="Oval 58"/>
        <xdr:cNvSpPr/>
      </xdr:nvSpPr>
      <xdr:spPr>
        <a:xfrm>
          <a:off x="19985181" y="27016363"/>
          <a:ext cx="606135" cy="588817"/>
        </a:xfrm>
        <a:prstGeom prst="ellipse">
          <a:avLst/>
        </a:prstGeom>
        <a:solidFill>
          <a:srgbClr val="00B050"/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26</xdr:col>
      <xdr:colOff>34635</xdr:colOff>
      <xdr:row>103</xdr:row>
      <xdr:rowOff>155864</xdr:rowOff>
    </xdr:from>
    <xdr:to>
      <xdr:col>26</xdr:col>
      <xdr:colOff>640770</xdr:colOff>
      <xdr:row>104</xdr:row>
      <xdr:rowOff>17317</xdr:rowOff>
    </xdr:to>
    <xdr:sp macro="" textlink="">
      <xdr:nvSpPr>
        <xdr:cNvPr id="60" name="Oval 59"/>
        <xdr:cNvSpPr/>
      </xdr:nvSpPr>
      <xdr:spPr>
        <a:xfrm>
          <a:off x="20002499" y="27674455"/>
          <a:ext cx="606135" cy="588817"/>
        </a:xfrm>
        <a:prstGeom prst="ellipse">
          <a:avLst/>
        </a:prstGeom>
        <a:solidFill>
          <a:srgbClr val="EAC904"/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26</xdr:col>
      <xdr:colOff>34635</xdr:colOff>
      <xdr:row>104</xdr:row>
      <xdr:rowOff>69272</xdr:rowOff>
    </xdr:from>
    <xdr:to>
      <xdr:col>26</xdr:col>
      <xdr:colOff>640770</xdr:colOff>
      <xdr:row>106</xdr:row>
      <xdr:rowOff>17317</xdr:rowOff>
    </xdr:to>
    <xdr:sp macro="" textlink="">
      <xdr:nvSpPr>
        <xdr:cNvPr id="61" name="Oval 60"/>
        <xdr:cNvSpPr/>
      </xdr:nvSpPr>
      <xdr:spPr>
        <a:xfrm>
          <a:off x="20002499" y="28315227"/>
          <a:ext cx="606135" cy="588817"/>
        </a:xfrm>
        <a:prstGeom prst="ellipse">
          <a:avLst/>
        </a:prstGeom>
        <a:solidFill>
          <a:srgbClr val="D83216"/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2</xdr:col>
      <xdr:colOff>17318</xdr:colOff>
      <xdr:row>87</xdr:row>
      <xdr:rowOff>121227</xdr:rowOff>
    </xdr:from>
    <xdr:to>
      <xdr:col>7</xdr:col>
      <xdr:colOff>727364</xdr:colOff>
      <xdr:row>93</xdr:row>
      <xdr:rowOff>0</xdr:rowOff>
    </xdr:to>
    <xdr:sp macro="" textlink="">
      <xdr:nvSpPr>
        <xdr:cNvPr id="62" name="Rectangle 61"/>
        <xdr:cNvSpPr/>
      </xdr:nvSpPr>
      <xdr:spPr>
        <a:xfrm>
          <a:off x="398318" y="22842682"/>
          <a:ext cx="4294910" cy="1905000"/>
        </a:xfrm>
        <a:prstGeom prst="rect">
          <a:avLst/>
        </a:prstGeom>
        <a:solidFill>
          <a:schemeClr val="bg1"/>
        </a:solidFill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9000" b="1" cap="none" spc="0">
              <a:ln w="19050">
                <a:noFill/>
                <a:prstDash val="solid"/>
              </a:ln>
              <a:solidFill>
                <a:schemeClr val="tx2"/>
              </a:solidFill>
              <a:effectLst/>
              <a:latin typeface="+mj-lt"/>
              <a:ea typeface="+mn-ea"/>
              <a:cs typeface="+mn-cs"/>
            </a:rPr>
            <a:t>$180k</a:t>
          </a:r>
        </a:p>
      </xdr:txBody>
    </xdr:sp>
    <xdr:clientData/>
  </xdr:twoCellAnchor>
  <xdr:twoCellAnchor>
    <xdr:from>
      <xdr:col>7</xdr:col>
      <xdr:colOff>1125682</xdr:colOff>
      <xdr:row>88</xdr:row>
      <xdr:rowOff>190500</xdr:rowOff>
    </xdr:from>
    <xdr:to>
      <xdr:col>8</xdr:col>
      <xdr:colOff>969818</xdr:colOff>
      <xdr:row>91</xdr:row>
      <xdr:rowOff>17318</xdr:rowOff>
    </xdr:to>
    <xdr:sp macro="" textlink="">
      <xdr:nvSpPr>
        <xdr:cNvPr id="63" name="Oval 62"/>
        <xdr:cNvSpPr/>
      </xdr:nvSpPr>
      <xdr:spPr>
        <a:xfrm>
          <a:off x="5091546" y="23119773"/>
          <a:ext cx="1004454" cy="987136"/>
        </a:xfrm>
        <a:prstGeom prst="ellipse">
          <a:avLst/>
        </a:prstGeom>
        <a:solidFill>
          <a:srgbClr val="00B050"/>
        </a:solidFill>
        <a:ln>
          <a:noFill/>
        </a:ln>
        <a:effectLst/>
        <a:scene3d>
          <a:camera prst="orthographicFront">
            <a:rot lat="0" lon="0" rev="0"/>
          </a:camera>
          <a:lightRig rig="contrasting" dir="t">
            <a:rot lat="0" lon="0" rev="7800000"/>
          </a:lightRig>
        </a:scene3d>
        <a:sp3d>
          <a:bevelT w="139700" h="1397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7</xdr:col>
      <xdr:colOff>554182</xdr:colOff>
      <xdr:row>91</xdr:row>
      <xdr:rowOff>86590</xdr:rowOff>
    </xdr:from>
    <xdr:to>
      <xdr:col>9</xdr:col>
      <xdr:colOff>571501</xdr:colOff>
      <xdr:row>94</xdr:row>
      <xdr:rowOff>176893</xdr:rowOff>
    </xdr:to>
    <xdr:sp macro="" textlink="">
      <xdr:nvSpPr>
        <xdr:cNvPr id="64" name="TextBox 63"/>
        <xdr:cNvSpPr txBox="1"/>
      </xdr:nvSpPr>
      <xdr:spPr>
        <a:xfrm>
          <a:off x="4513861" y="24103197"/>
          <a:ext cx="2235283" cy="97476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2400">
              <a:latin typeface="+mj-lt"/>
            </a:rPr>
            <a:t>vs last month</a:t>
          </a:r>
        </a:p>
        <a:p>
          <a:pPr algn="ctr"/>
          <a:r>
            <a:rPr lang="en-AU" sz="2400">
              <a:latin typeface="+mj-lt"/>
            </a:rPr>
            <a:t>(27%)</a:t>
          </a:r>
        </a:p>
      </xdr:txBody>
    </xdr:sp>
    <xdr:clientData/>
  </xdr:twoCellAnchor>
  <xdr:oneCellAnchor>
    <xdr:from>
      <xdr:col>4</xdr:col>
      <xdr:colOff>121228</xdr:colOff>
      <xdr:row>88</xdr:row>
      <xdr:rowOff>346363</xdr:rowOff>
    </xdr:from>
    <xdr:ext cx="184731" cy="254557"/>
    <xdr:sp macro="" textlink="">
      <xdr:nvSpPr>
        <xdr:cNvPr id="31" name="TextBox 30"/>
        <xdr:cNvSpPr txBox="1"/>
      </xdr:nvSpPr>
      <xdr:spPr>
        <a:xfrm>
          <a:off x="2355273" y="23258318"/>
          <a:ext cx="184731" cy="25455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AU" sz="1100"/>
        </a:p>
      </xdr:txBody>
    </xdr:sp>
    <xdr:clientData/>
  </xdr:oneCellAnchor>
  <xdr:twoCellAnchor>
    <xdr:from>
      <xdr:col>2</xdr:col>
      <xdr:colOff>34637</xdr:colOff>
      <xdr:row>100</xdr:row>
      <xdr:rowOff>0</xdr:rowOff>
    </xdr:from>
    <xdr:to>
      <xdr:col>9</xdr:col>
      <xdr:colOff>658092</xdr:colOff>
      <xdr:row>109</xdr:row>
      <xdr:rowOff>17318</xdr:rowOff>
    </xdr:to>
    <xdr:sp macro="" textlink="">
      <xdr:nvSpPr>
        <xdr:cNvPr id="69" name="Rectangle 68"/>
        <xdr:cNvSpPr/>
      </xdr:nvSpPr>
      <xdr:spPr>
        <a:xfrm>
          <a:off x="415637" y="26704636"/>
          <a:ext cx="6425046" cy="2303318"/>
        </a:xfrm>
        <a:prstGeom prst="rect">
          <a:avLst/>
        </a:prstGeom>
        <a:solidFill>
          <a:schemeClr val="tx2"/>
        </a:solidFill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9700" b="1" cap="none" spc="0">
              <a:ln w="19050">
                <a:noFill/>
                <a:prstDash val="solid"/>
              </a:ln>
              <a:solidFill>
                <a:schemeClr val="bg1"/>
              </a:solidFill>
              <a:effectLst/>
              <a:latin typeface="+mj-lt"/>
              <a:ea typeface="+mn-ea"/>
              <a:cs typeface="+mn-cs"/>
            </a:rPr>
            <a:t>$50k </a:t>
          </a:r>
          <a:endParaRPr lang="en-AU" sz="4000" b="0" cap="none" spc="0">
            <a:ln w="19050">
              <a:noFill/>
              <a:prstDash val="solid"/>
            </a:ln>
            <a:solidFill>
              <a:schemeClr val="bg1"/>
            </a:solidFill>
            <a:effectLst/>
            <a:latin typeface="+mj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2000" b="1" cap="none" spc="0">
              <a:ln w="19050">
                <a:noFill/>
                <a:prstDash val="solid"/>
              </a:ln>
              <a:solidFill>
                <a:schemeClr val="bg1"/>
              </a:solidFill>
              <a:effectLst/>
              <a:latin typeface="+mj-lt"/>
              <a:ea typeface="+mn-ea"/>
              <a:cs typeface="+mn-cs"/>
            </a:rPr>
            <a:t>SOLD</a:t>
          </a:r>
          <a:r>
            <a:rPr lang="en-AU" sz="2000" b="1" cap="none" spc="0" baseline="0">
              <a:ln w="19050">
                <a:noFill/>
                <a:prstDash val="solid"/>
              </a:ln>
              <a:solidFill>
                <a:schemeClr val="bg1"/>
              </a:solidFill>
              <a:effectLst/>
              <a:latin typeface="+mj-lt"/>
              <a:ea typeface="+mn-ea"/>
              <a:cs typeface="+mn-cs"/>
            </a:rPr>
            <a:t> BY xxxxx- PROJECT xxxx</a:t>
          </a:r>
          <a:endParaRPr lang="en-AU" sz="2000" b="1" cap="none" spc="0">
            <a:ln w="19050">
              <a:noFill/>
              <a:prstDash val="solid"/>
            </a:ln>
            <a:solidFill>
              <a:schemeClr val="bg1"/>
            </a:solidFill>
            <a:effectLst/>
            <a:latin typeface="+mj-lt"/>
            <a:ea typeface="+mn-ea"/>
            <a:cs typeface="+mn-cs"/>
          </a:endParaRPr>
        </a:p>
      </xdr:txBody>
    </xdr:sp>
    <xdr:clientData/>
  </xdr:twoCellAnchor>
  <xdr:twoCellAnchor editAs="oneCell">
    <xdr:from>
      <xdr:col>25</xdr:col>
      <xdr:colOff>779318</xdr:colOff>
      <xdr:row>38</xdr:row>
      <xdr:rowOff>207817</xdr:rowOff>
    </xdr:from>
    <xdr:to>
      <xdr:col>30</xdr:col>
      <xdr:colOff>865909</xdr:colOff>
      <xdr:row>64</xdr:row>
      <xdr:rowOff>7133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8928773" y="10373590"/>
          <a:ext cx="10321636" cy="6172407"/>
        </a:xfrm>
        <a:prstGeom prst="rect">
          <a:avLst/>
        </a:prstGeom>
      </xdr:spPr>
    </xdr:pic>
    <xdr:clientData/>
  </xdr:twoCellAnchor>
  <xdr:twoCellAnchor editAs="oneCell">
    <xdr:from>
      <xdr:col>25</xdr:col>
      <xdr:colOff>1312160</xdr:colOff>
      <xdr:row>12</xdr:row>
      <xdr:rowOff>65444</xdr:rowOff>
    </xdr:from>
    <xdr:to>
      <xdr:col>30</xdr:col>
      <xdr:colOff>484908</xdr:colOff>
      <xdr:row>33</xdr:row>
      <xdr:rowOff>207818</xdr:rowOff>
    </xdr:to>
    <xdr:pic>
      <xdr:nvPicPr>
        <xdr:cNvPr id="10" name="Picture 9"/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59951" t="30307" r="13057" b="41407"/>
        <a:stretch/>
      </xdr:blipFill>
      <xdr:spPr>
        <a:xfrm>
          <a:off x="19461615" y="3477126"/>
          <a:ext cx="9407793" cy="5545647"/>
        </a:xfrm>
        <a:prstGeom prst="rect">
          <a:avLst/>
        </a:prstGeom>
      </xdr:spPr>
    </xdr:pic>
    <xdr:clientData/>
  </xdr:twoCellAnchor>
  <xdr:twoCellAnchor editAs="oneCell">
    <xdr:from>
      <xdr:col>13</xdr:col>
      <xdr:colOff>346364</xdr:colOff>
      <xdr:row>55</xdr:row>
      <xdr:rowOff>138546</xdr:rowOff>
    </xdr:from>
    <xdr:to>
      <xdr:col>21</xdr:col>
      <xdr:colOff>831277</xdr:colOff>
      <xdr:row>67</xdr:row>
      <xdr:rowOff>2</xdr:rowOff>
    </xdr:to>
    <xdr:pic>
      <xdr:nvPicPr>
        <xdr:cNvPr id="11" name="Picture 10"/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24340" t="42429" r="51036" b="44438"/>
        <a:stretch/>
      </xdr:blipFill>
      <xdr:spPr>
        <a:xfrm>
          <a:off x="7654637" y="14304819"/>
          <a:ext cx="9525004" cy="2857501"/>
        </a:xfrm>
        <a:prstGeom prst="rect">
          <a:avLst/>
        </a:prstGeom>
      </xdr:spPr>
    </xdr:pic>
    <xdr:clientData/>
  </xdr:twoCellAnchor>
  <xdr:twoCellAnchor editAs="oneCell">
    <xdr:from>
      <xdr:col>2</xdr:col>
      <xdr:colOff>775606</xdr:colOff>
      <xdr:row>63</xdr:row>
      <xdr:rowOff>228651</xdr:rowOff>
    </xdr:from>
    <xdr:to>
      <xdr:col>8</xdr:col>
      <xdr:colOff>938892</xdr:colOff>
      <xdr:row>80</xdr:row>
      <xdr:rowOff>190500</xdr:rowOff>
    </xdr:to>
    <xdr:pic>
      <xdr:nvPicPr>
        <xdr:cNvPr id="12" name="Picture 11"/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 l="5061" t="58474" r="75220" b="9380"/>
        <a:stretch/>
      </xdr:blipFill>
      <xdr:spPr>
        <a:xfrm>
          <a:off x="1170213" y="16421151"/>
          <a:ext cx="4884965" cy="4479420"/>
        </a:xfrm>
        <a:prstGeom prst="rect">
          <a:avLst/>
        </a:prstGeom>
      </xdr:spPr>
    </xdr:pic>
    <xdr:clientData/>
  </xdr:twoCellAnchor>
  <xdr:twoCellAnchor editAs="oneCell">
    <xdr:from>
      <xdr:col>13</xdr:col>
      <xdr:colOff>802822</xdr:colOff>
      <xdr:row>77</xdr:row>
      <xdr:rowOff>244930</xdr:rowOff>
    </xdr:from>
    <xdr:to>
      <xdr:col>21</xdr:col>
      <xdr:colOff>722740</xdr:colOff>
      <xdr:row>85</xdr:row>
      <xdr:rowOff>217714</xdr:rowOff>
    </xdr:to>
    <xdr:pic>
      <xdr:nvPicPr>
        <xdr:cNvPr id="16" name="Picture 15"/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29543" t="29237" r="31911" b="54624"/>
        <a:stretch/>
      </xdr:blipFill>
      <xdr:spPr>
        <a:xfrm>
          <a:off x="8096251" y="20070537"/>
          <a:ext cx="8955060" cy="2109106"/>
        </a:xfrm>
        <a:prstGeom prst="rect">
          <a:avLst/>
        </a:prstGeom>
      </xdr:spPr>
    </xdr:pic>
    <xdr:clientData/>
  </xdr:twoCellAnchor>
  <xdr:twoCellAnchor>
    <xdr:from>
      <xdr:col>15</xdr:col>
      <xdr:colOff>334930</xdr:colOff>
      <xdr:row>95</xdr:row>
      <xdr:rowOff>151646</xdr:rowOff>
    </xdr:from>
    <xdr:to>
      <xdr:col>15</xdr:col>
      <xdr:colOff>555163</xdr:colOff>
      <xdr:row>96</xdr:row>
      <xdr:rowOff>282447</xdr:rowOff>
    </xdr:to>
    <xdr:sp macro="" textlink="">
      <xdr:nvSpPr>
        <xdr:cNvPr id="77" name="Rectangle 76"/>
        <xdr:cNvSpPr/>
      </xdr:nvSpPr>
      <xdr:spPr>
        <a:xfrm rot="19062851">
          <a:off x="10118466" y="25256825"/>
          <a:ext cx="220233" cy="334908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 editAs="oneCell">
    <xdr:from>
      <xdr:col>13</xdr:col>
      <xdr:colOff>1211035</xdr:colOff>
      <xdr:row>89</xdr:row>
      <xdr:rowOff>181772</xdr:rowOff>
    </xdr:from>
    <xdr:to>
      <xdr:col>20</xdr:col>
      <xdr:colOff>707571</xdr:colOff>
      <xdr:row>102</xdr:row>
      <xdr:rowOff>625929</xdr:rowOff>
    </xdr:to>
    <xdr:pic>
      <xdr:nvPicPr>
        <xdr:cNvPr id="17" name="Picture 16"/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l="9897" t="51198" r="51929" b="18508"/>
        <a:stretch/>
      </xdr:blipFill>
      <xdr:spPr>
        <a:xfrm>
          <a:off x="8504464" y="23654093"/>
          <a:ext cx="7579178" cy="33833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276225</xdr:colOff>
      <xdr:row>14</xdr:row>
      <xdr:rowOff>328611</xdr:rowOff>
    </xdr:from>
    <xdr:to>
      <xdr:col>15</xdr:col>
      <xdr:colOff>28575</xdr:colOff>
      <xdr:row>35</xdr:row>
      <xdr:rowOff>28574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39</xdr:row>
      <xdr:rowOff>0</xdr:rowOff>
    </xdr:from>
    <xdr:to>
      <xdr:col>12</xdr:col>
      <xdr:colOff>78799</xdr:colOff>
      <xdr:row>57</xdr:row>
      <xdr:rowOff>84860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95249</xdr:colOff>
      <xdr:row>26</xdr:row>
      <xdr:rowOff>142874</xdr:rowOff>
    </xdr:from>
    <xdr:to>
      <xdr:col>7</xdr:col>
      <xdr:colOff>235927</xdr:colOff>
      <xdr:row>29</xdr:row>
      <xdr:rowOff>57149</xdr:rowOff>
    </xdr:to>
    <xdr:pic>
      <xdr:nvPicPr>
        <xdr:cNvPr id="4" name="Picture 3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355" t="40482" r="3445" b="51454"/>
        <a:stretch/>
      </xdr:blipFill>
      <xdr:spPr bwMode="auto">
        <a:xfrm rot="21151430">
          <a:off x="6562724" y="5143499"/>
          <a:ext cx="826478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363949</xdr:colOff>
      <xdr:row>26</xdr:row>
      <xdr:rowOff>2034</xdr:rowOff>
    </xdr:from>
    <xdr:to>
      <xdr:col>8</xdr:col>
      <xdr:colOff>454926</xdr:colOff>
      <xdr:row>28</xdr:row>
      <xdr:rowOff>69790</xdr:rowOff>
    </xdr:to>
    <xdr:pic>
      <xdr:nvPicPr>
        <xdr:cNvPr id="5" name="Picture 4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355" t="40482" r="3445" b="51454"/>
        <a:stretch/>
      </xdr:blipFill>
      <xdr:spPr bwMode="auto">
        <a:xfrm rot="20624952">
          <a:off x="7517224" y="5002659"/>
          <a:ext cx="776777" cy="429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0.36792</cdr:x>
      <cdr:y>0.22668</cdr:y>
    </cdr:from>
    <cdr:to>
      <cdr:x>0.49294</cdr:x>
      <cdr:y>0.34714</cdr:y>
    </cdr:to>
    <cdr:pic>
      <cdr:nvPicPr>
        <cdr:cNvPr id="2" name="Picture 1"/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88355" t="40482" r="3445" b="51454"/>
        <a:stretch xmlns:a="http://schemas.openxmlformats.org/drawingml/2006/main"/>
      </cdr:blipFill>
      <cdr:spPr bwMode="auto">
        <a:xfrm xmlns:a="http://schemas.openxmlformats.org/drawingml/2006/main" rot="21151430">
          <a:off x="2432050" y="860425"/>
          <a:ext cx="826478" cy="4572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0.5293</cdr:x>
      <cdr:y>0.17399</cdr:y>
    </cdr:from>
    <cdr:to>
      <cdr:x>0.65433</cdr:x>
      <cdr:y>0.29444</cdr:y>
    </cdr:to>
    <cdr:pic>
      <cdr:nvPicPr>
        <cdr:cNvPr id="3" name="Picture 2"/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88355" t="40482" r="3445" b="51454"/>
        <a:stretch xmlns:a="http://schemas.openxmlformats.org/drawingml/2006/main"/>
      </cdr:blipFill>
      <cdr:spPr bwMode="auto">
        <a:xfrm xmlns:a="http://schemas.openxmlformats.org/drawingml/2006/main" rot="298350">
          <a:off x="3498850" y="660400"/>
          <a:ext cx="826478" cy="4572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0.67771</cdr:x>
      <cdr:y>0.26432</cdr:y>
    </cdr:from>
    <cdr:to>
      <cdr:x>0.80274</cdr:x>
      <cdr:y>0.38478</cdr:y>
    </cdr:to>
    <cdr:pic>
      <cdr:nvPicPr>
        <cdr:cNvPr id="4" name="Picture 3"/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88355" t="40482" r="3445" b="51454"/>
        <a:stretch xmlns:a="http://schemas.openxmlformats.org/drawingml/2006/main"/>
      </cdr:blipFill>
      <cdr:spPr bwMode="auto">
        <a:xfrm xmlns:a="http://schemas.openxmlformats.org/drawingml/2006/main" rot="561916">
          <a:off x="4479925" y="1003300"/>
          <a:ext cx="826478" cy="4572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cdr:spPr>
    </cdr:pic>
  </cdr:relSizeAnchor>
  <cdr:relSizeAnchor xmlns:cdr="http://schemas.openxmlformats.org/drawingml/2006/chartDrawing">
    <cdr:from>
      <cdr:x>0.83333</cdr:x>
      <cdr:y>0.37223</cdr:y>
    </cdr:from>
    <cdr:to>
      <cdr:x>0.95836</cdr:x>
      <cdr:y>0.49268</cdr:y>
    </cdr:to>
    <cdr:pic>
      <cdr:nvPicPr>
        <cdr:cNvPr id="5" name="Picture 4"/>
        <cdr:cNvPicPr>
          <a:picLocks xmlns:a="http://schemas.openxmlformats.org/drawingml/2006/main" noChangeAspect="1" noChangeArrowheads="1"/>
        </cdr:cNvPicPr>
      </cdr:nvPicPr>
      <cdr:blipFill rotWithShape="1">
        <a:blip xmlns:a="http://schemas.openxmlformats.org/drawingml/2006/main"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xmlns:a="http://schemas.openxmlformats.org/drawingml/2006/main" l="88355" t="40482" r="3445" b="51454"/>
        <a:stretch xmlns:a="http://schemas.openxmlformats.org/drawingml/2006/main"/>
      </cdr:blipFill>
      <cdr:spPr bwMode="auto">
        <a:xfrm xmlns:a="http://schemas.openxmlformats.org/drawingml/2006/main" rot="777212">
          <a:off x="5508624" y="1412875"/>
          <a:ext cx="826478" cy="45720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  <a:extLst xmlns:a="http://schemas.openxmlformats.org/drawingml/2006/main"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chemeClr val="tx1"/>
              </a:solidFill>
              <a:miter lim="800000"/>
              <a:headEnd/>
              <a:tailEnd/>
            </a14:hiddenLine>
          </a:ext>
        </a:extLst>
      </cdr:spPr>
    </cdr:pic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12</xdr:row>
      <xdr:rowOff>61911</xdr:rowOff>
    </xdr:from>
    <xdr:to>
      <xdr:col>14</xdr:col>
      <xdr:colOff>619125</xdr:colOff>
      <xdr:row>30</xdr:row>
      <xdr:rowOff>180974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outhernR\AppData\Local\Microsoft\Windows\Temporary%20Internet%20Files\Content.Outlook\L032CXCB\APAC%20Dashboard%20June%2014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asures that Matter"/>
      <sheetName val="Financial"/>
      <sheetName val="Ops"/>
      <sheetName val="Talent"/>
      <sheetName val="Panel"/>
      <sheetName val="PP Pivot (Actual Spend)"/>
      <sheetName val="PP SPEND"/>
      <sheetName val="PP Analysis (Budgeted Spend)"/>
      <sheetName val="Customer"/>
      <sheetName val="Mobile Projects"/>
    </sheetNames>
    <sheetDataSet>
      <sheetData sheetId="0"/>
      <sheetData sheetId="1"/>
      <sheetData sheetId="2"/>
      <sheetData sheetId="3">
        <row r="25">
          <cell r="B25" t="str">
            <v>AVG AL DAYS</v>
          </cell>
        </row>
        <row r="26">
          <cell r="A26">
            <v>41640</v>
          </cell>
          <cell r="B26">
            <v>13.73</v>
          </cell>
        </row>
        <row r="27">
          <cell r="A27">
            <v>41671</v>
          </cell>
          <cell r="B27">
            <v>13.88</v>
          </cell>
        </row>
        <row r="28">
          <cell r="A28">
            <v>41699</v>
          </cell>
          <cell r="B28">
            <v>14.78</v>
          </cell>
        </row>
        <row r="29">
          <cell r="A29">
            <v>41730</v>
          </cell>
          <cell r="B29">
            <v>14.94</v>
          </cell>
        </row>
        <row r="30">
          <cell r="A30">
            <v>41760</v>
          </cell>
          <cell r="B30">
            <v>14.68</v>
          </cell>
        </row>
        <row r="31">
          <cell r="A31">
            <v>41791</v>
          </cell>
          <cell r="B31">
            <v>14.36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Xenakis, Arthur (LSSYA fin)" refreshedDate="41773.648405324071" createdVersion="4" refreshedVersion="4" minRefreshableVersion="3" recordCount="5083">
  <cacheSource type="worksheet">
    <worksheetSource ref="A11:D5094" sheet="PP Analysis (Budgeted Spend)"/>
  </cacheSource>
  <cacheFields count="4">
    <cacheField name="Task" numFmtId="0">
      <sharedItems containsSemiMixedTypes="0" containsString="0" containsNumber="1" containsInteger="1" minValue="805" maxValue="805"/>
    </cacheField>
    <cacheField name="Client Name" numFmtId="0">
      <sharedItems/>
    </cacheField>
    <cacheField name="Job No." numFmtId="0">
      <sharedItems containsSemiMixedTypes="0" containsString="0" containsNumber="1" containsInteger="1" minValue="93100004" maxValue="145102115" count="5083">
        <n v="145101539"/>
        <n v="93106107"/>
        <n v="145100430"/>
        <n v="145100432"/>
        <n v="145100433"/>
        <n v="145102016"/>
        <n v="145102056"/>
        <n v="93106153"/>
        <n v="93106154"/>
        <n v="145100757"/>
        <n v="145100769"/>
        <n v="113104910"/>
        <n v="93105797"/>
        <n v="121100620"/>
        <n v="121100642"/>
        <n v="121100691"/>
        <n v="113103786"/>
        <n v="113103787"/>
        <n v="113104831"/>
        <n v="113104836"/>
        <n v="113104837"/>
        <n v="93100011"/>
        <n v="93100314"/>
        <n v="93100315"/>
        <n v="93100316"/>
        <n v="93100317"/>
        <n v="93100321"/>
        <n v="93100322"/>
        <n v="93100323"/>
        <n v="93100324"/>
        <n v="93100325"/>
        <n v="93100326"/>
        <n v="93100327"/>
        <n v="93100328"/>
        <n v="93100329"/>
        <n v="93100330"/>
        <n v="93100331"/>
        <n v="93100332"/>
        <n v="93100333"/>
        <n v="93100334"/>
        <n v="93100335"/>
        <n v="93100336"/>
        <n v="93100337"/>
        <n v="93100750"/>
        <n v="93100751"/>
        <n v="93100752"/>
        <n v="93100772"/>
        <n v="93100821"/>
        <n v="93100822"/>
        <n v="93100823"/>
        <n v="93100824"/>
        <n v="93100825"/>
        <n v="93100826"/>
        <n v="93100827"/>
        <n v="93100828"/>
        <n v="93100829"/>
        <n v="93100830"/>
        <n v="93100831"/>
        <n v="93100832"/>
        <n v="93100833"/>
        <n v="93100834"/>
        <n v="93100835"/>
        <n v="93100836"/>
        <n v="93100837"/>
        <n v="93100838"/>
        <n v="93100840"/>
        <n v="93100841"/>
        <n v="93100842"/>
        <n v="93100843"/>
        <n v="93100844"/>
        <n v="93100864"/>
        <n v="93101007"/>
        <n v="93101116"/>
        <n v="93101147"/>
        <n v="93101494"/>
        <n v="93101497"/>
        <n v="93101498"/>
        <n v="93101499"/>
        <n v="93101502"/>
        <n v="93101503"/>
        <n v="93101504"/>
        <n v="93101505"/>
        <n v="93101506"/>
        <n v="93101508"/>
        <n v="93101509"/>
        <n v="93101521"/>
        <n v="93102620"/>
        <n v="93102790"/>
        <n v="93102828"/>
        <n v="93102856"/>
        <n v="93104367"/>
        <n v="93104873"/>
        <n v="93105335"/>
        <n v="93105355"/>
        <n v="93105356"/>
        <n v="93105625"/>
        <n v="93107092"/>
        <n v="93109275"/>
        <n v="93109276"/>
        <n v="93100946"/>
        <n v="93100956"/>
        <n v="113100964"/>
        <n v="113100968"/>
        <n v="113101006"/>
        <n v="113101007"/>
        <n v="113102000"/>
        <n v="145101891"/>
        <n v="113104904"/>
        <n v="145100053"/>
        <n v="145100876"/>
        <n v="113103658"/>
        <n v="113104261"/>
        <n v="113105040"/>
        <n v="93104976"/>
        <n v="145100286"/>
        <n v="145100410"/>
        <n v="121100674"/>
        <n v="93100198"/>
        <n v="113100755"/>
        <n v="113101168"/>
        <n v="93109176"/>
        <n v="93109177"/>
        <n v="113101884"/>
        <n v="113101885"/>
        <n v="93107802"/>
        <n v="121100442"/>
        <n v="121100443"/>
        <n v="121100447"/>
        <n v="121100449"/>
        <n v="113100603"/>
        <n v="113100607"/>
        <n v="113101267"/>
        <n v="145100296"/>
        <n v="145100359"/>
        <n v="145100411"/>
        <n v="145100798"/>
        <n v="145101643"/>
        <n v="145102030"/>
        <n v="93107497"/>
        <n v="93104807"/>
        <n v="93105219"/>
        <n v="93105344"/>
        <n v="93105668"/>
        <n v="93106295"/>
        <n v="93106296"/>
        <n v="93106297"/>
        <n v="93106298"/>
        <n v="93106299"/>
        <n v="93106300"/>
        <n v="93106301"/>
        <n v="93106302"/>
        <n v="93106303"/>
        <n v="93106304"/>
        <n v="93106305"/>
        <n v="93106306"/>
        <n v="93106307"/>
        <n v="93106308"/>
        <n v="93106430"/>
        <n v="93106431"/>
        <n v="93106432"/>
        <n v="93106433"/>
        <n v="93106434"/>
        <n v="93106435"/>
        <n v="93106436"/>
        <n v="93106437"/>
        <n v="93106438"/>
        <n v="93106439"/>
        <n v="93106440"/>
        <n v="93106441"/>
        <n v="93106442"/>
        <n v="93106443"/>
        <n v="93106444"/>
        <n v="93107040"/>
        <n v="145101773"/>
        <n v="145101774"/>
        <n v="145101775"/>
        <n v="145101618"/>
        <n v="145101670"/>
        <n v="145101751"/>
        <n v="145101789"/>
        <n v="145101796"/>
        <n v="145101604"/>
        <n v="145101619"/>
        <n v="145101667"/>
        <n v="145102022"/>
        <n v="145102006"/>
        <n v="93106687"/>
        <n v="93106858"/>
        <n v="93109239"/>
        <n v="93111174"/>
        <n v="93102411"/>
        <n v="93103470"/>
        <n v="93100222"/>
        <n v="93100240"/>
        <n v="93103294"/>
        <n v="93103595"/>
        <n v="93103693"/>
        <n v="93103694"/>
        <n v="93103695"/>
        <n v="93103696"/>
        <n v="93103698"/>
        <n v="93103699"/>
        <n v="93103700"/>
        <n v="93103701"/>
        <n v="93103702"/>
        <n v="93103703"/>
        <n v="93103704"/>
        <n v="93103705"/>
        <n v="93103706"/>
        <n v="93103904"/>
        <n v="93104031"/>
        <n v="93104032"/>
        <n v="93104056"/>
        <n v="93104057"/>
        <n v="93104134"/>
        <n v="93104135"/>
        <n v="93104139"/>
        <n v="93104316"/>
        <n v="93104326"/>
        <n v="93104419"/>
        <n v="93104582"/>
        <n v="93104583"/>
        <n v="93104584"/>
        <n v="93104585"/>
        <n v="93104586"/>
        <n v="93104587"/>
        <n v="93104588"/>
        <n v="93104589"/>
        <n v="93104590"/>
        <n v="93104591"/>
        <n v="93103837"/>
        <n v="113104484"/>
        <n v="113104848"/>
        <n v="93102638"/>
        <n v="93103312"/>
        <n v="93103953"/>
        <n v="113103178"/>
        <n v="121100366"/>
        <n v="93106284"/>
        <n v="113103130"/>
        <n v="113103511"/>
        <n v="113104320"/>
        <n v="113104706"/>
        <n v="113102754"/>
        <n v="113102761"/>
        <n v="113102762"/>
        <n v="113102765"/>
        <n v="113102767"/>
        <n v="113102770"/>
        <n v="113102771"/>
        <n v="113102772"/>
        <n v="113102780"/>
        <n v="113102828"/>
        <n v="113102974"/>
        <n v="113103003"/>
        <n v="113103004"/>
        <n v="113103005"/>
        <n v="113103006"/>
        <n v="113103007"/>
        <n v="113103008"/>
        <n v="113103040"/>
        <n v="113103142"/>
        <n v="113103143"/>
        <n v="113103719"/>
        <n v="113103720"/>
        <n v="113103721"/>
        <n v="113103722"/>
        <n v="113103723"/>
        <n v="113103724"/>
        <n v="113103771"/>
        <n v="113103773"/>
        <n v="113104132"/>
        <n v="113104137"/>
        <n v="113104290"/>
        <n v="113104291"/>
        <n v="113104293"/>
        <n v="113104294"/>
        <n v="113104295"/>
        <n v="113104296"/>
        <n v="113104297"/>
        <n v="113104299"/>
        <n v="113104396"/>
        <n v="113104712"/>
        <n v="113105061"/>
        <n v="93103665"/>
        <n v="93104242"/>
        <n v="113102436"/>
        <n v="93102756"/>
        <n v="93103626"/>
        <n v="93108531"/>
        <n v="93110768"/>
        <n v="93106291"/>
        <n v="93106754"/>
        <n v="93107657"/>
        <n v="93107999"/>
        <n v="93108388"/>
        <n v="93108682"/>
        <n v="93109444"/>
        <n v="93110345"/>
        <n v="93110495"/>
        <n v="93110617"/>
        <n v="93102306"/>
        <n v="93105919"/>
        <n v="145100814"/>
        <n v="145101203"/>
        <n v="145101239"/>
        <n v="145101256"/>
        <n v="145101263"/>
        <n v="145101266"/>
        <n v="145101342"/>
        <n v="145101357"/>
        <n v="145101462"/>
        <n v="145101656"/>
        <n v="145101657"/>
        <n v="145101660"/>
        <n v="145101697"/>
        <n v="93110596"/>
        <n v="93110702"/>
        <n v="93110703"/>
        <n v="93110704"/>
        <n v="93110852"/>
        <n v="93111049"/>
        <n v="93111050"/>
        <n v="93111452"/>
        <n v="93111711"/>
        <n v="113101220"/>
        <n v="113102193"/>
        <n v="145102064"/>
        <n v="93100301"/>
        <n v="93110658"/>
        <n v="93110661"/>
        <n v="93106496"/>
        <n v="93107165"/>
        <n v="93107166"/>
        <n v="93107167"/>
        <n v="93107168"/>
        <n v="93107170"/>
        <n v="93107171"/>
        <n v="145100481"/>
        <n v="145100482"/>
        <n v="145100483"/>
        <n v="145100484"/>
        <n v="145100485"/>
        <n v="145100486"/>
        <n v="145101178"/>
        <n v="145101455"/>
        <n v="93108318"/>
        <n v="93110528"/>
        <n v="93111348"/>
        <n v="93108257"/>
        <n v="93108658"/>
        <n v="93109779"/>
        <n v="93110846"/>
        <n v="93105804"/>
        <n v="145100989"/>
        <n v="145100992"/>
        <n v="145101965"/>
        <n v="145101966"/>
        <n v="145100272"/>
        <n v="145100274"/>
        <n v="145100349"/>
        <n v="145100355"/>
        <n v="145100498"/>
        <n v="145100500"/>
        <n v="145100504"/>
        <n v="93106695"/>
        <n v="93101986"/>
        <n v="93102876"/>
        <n v="93102898"/>
        <n v="93103014"/>
        <n v="145100881"/>
        <n v="145100883"/>
        <n v="145100886"/>
        <n v="145101526"/>
        <n v="93106002"/>
        <n v="93102072"/>
        <n v="93102073"/>
        <n v="93105713"/>
        <n v="93108050"/>
        <n v="93108613"/>
        <n v="145100174"/>
        <n v="145100177"/>
        <n v="145100439"/>
        <n v="145100441"/>
        <n v="145100386"/>
        <n v="145100387"/>
        <n v="113104945"/>
        <n v="93104519"/>
        <n v="93104557"/>
        <n v="93104696"/>
        <n v="93104719"/>
        <n v="93104804"/>
        <n v="93104880"/>
        <n v="93104924"/>
        <n v="93104940"/>
        <n v="93104948"/>
        <n v="93105069"/>
        <n v="93105122"/>
        <n v="93105165"/>
        <n v="93105166"/>
        <n v="93105183"/>
        <n v="93105205"/>
        <n v="93105259"/>
        <n v="93105343"/>
        <n v="93105442"/>
        <n v="93105445"/>
        <n v="93105507"/>
        <n v="93105580"/>
        <n v="93105768"/>
        <n v="93105769"/>
        <n v="93105770"/>
        <n v="93105771"/>
        <n v="93105772"/>
        <n v="93105773"/>
        <n v="93105774"/>
        <n v="93105775"/>
        <n v="93105926"/>
        <n v="93106407"/>
        <n v="93106408"/>
        <n v="93106409"/>
        <n v="93106410"/>
        <n v="93106411"/>
        <n v="93106416"/>
        <n v="93107340"/>
        <n v="93107623"/>
        <n v="93108695"/>
        <n v="93108960"/>
        <n v="93109163"/>
        <n v="93109211"/>
        <n v="93109247"/>
        <n v="93109281"/>
        <n v="93109436"/>
        <n v="93109642"/>
        <n v="93109643"/>
        <n v="93109837"/>
        <n v="93110226"/>
        <n v="93110343"/>
        <n v="93110625"/>
        <n v="93110935"/>
        <n v="93110936"/>
        <n v="93111152"/>
        <n v="93111312"/>
        <n v="93111613"/>
        <n v="93111747"/>
        <n v="93103708"/>
        <n v="93104223"/>
        <n v="93104251"/>
        <n v="93104287"/>
        <n v="93103486"/>
        <n v="121100587"/>
        <n v="121100705"/>
        <n v="93106292"/>
        <n v="93106558"/>
        <n v="93106823"/>
        <n v="93106899"/>
        <n v="93107373"/>
        <n v="93107452"/>
        <n v="93105733"/>
        <n v="93106349"/>
        <n v="93106474"/>
        <n v="93108077"/>
        <n v="93108371"/>
        <n v="93109018"/>
        <n v="93109137"/>
        <n v="93109267"/>
        <n v="93109442"/>
        <n v="93109588"/>
        <n v="93109797"/>
        <n v="93109914"/>
        <n v="93109984"/>
        <n v="93110151"/>
        <n v="93110319"/>
        <n v="93110463"/>
        <n v="93110467"/>
        <n v="93110490"/>
        <n v="93110681"/>
        <n v="93110699"/>
        <n v="93110794"/>
        <n v="93111031"/>
        <n v="93111232"/>
        <n v="93111375"/>
        <n v="145101830"/>
        <n v="93103265"/>
        <n v="93107204"/>
        <n v="93100495"/>
        <n v="93100496"/>
        <n v="93100497"/>
        <n v="93100498"/>
        <n v="93100604"/>
        <n v="93100605"/>
        <n v="93100606"/>
        <n v="93100607"/>
        <n v="93100608"/>
        <n v="93100609"/>
        <n v="93100610"/>
        <n v="93100611"/>
        <n v="93100612"/>
        <n v="93101213"/>
        <n v="145100643"/>
        <n v="93105126"/>
        <n v="93105127"/>
        <n v="93105128"/>
        <n v="93105306"/>
        <n v="93105448"/>
        <n v="93105449"/>
        <n v="93105450"/>
        <n v="93107152"/>
        <n v="93109826"/>
        <n v="93109830"/>
        <n v="93109832"/>
        <n v="93109833"/>
        <n v="93109834"/>
        <n v="93109855"/>
        <n v="93109857"/>
        <n v="93109858"/>
        <n v="93109861"/>
        <n v="93109862"/>
        <n v="93109863"/>
        <n v="93109864"/>
        <n v="93109865"/>
        <n v="93109907"/>
        <n v="93111122"/>
        <n v="93111437"/>
        <n v="93111438"/>
        <n v="93100541"/>
        <n v="93100542"/>
        <n v="93100543"/>
        <n v="93100887"/>
        <n v="93100888"/>
        <n v="93100955"/>
        <n v="93101293"/>
        <n v="93101375"/>
        <n v="93102308"/>
        <n v="93102344"/>
        <n v="93102345"/>
        <n v="93102346"/>
        <n v="93102541"/>
        <n v="93103141"/>
        <n v="93103142"/>
        <n v="93103143"/>
        <n v="93103144"/>
        <n v="93103152"/>
        <n v="93103161"/>
        <n v="93103162"/>
        <n v="93103164"/>
        <n v="93103733"/>
        <n v="93104197"/>
        <n v="93104198"/>
        <n v="93104199"/>
        <n v="93104200"/>
        <n v="93104201"/>
        <n v="93104202"/>
        <n v="93104203"/>
        <n v="93104204"/>
        <n v="93104359"/>
        <n v="121100307"/>
        <n v="121100567"/>
        <n v="121100695"/>
        <n v="93106290"/>
        <n v="93106764"/>
        <n v="93106765"/>
        <n v="93106766"/>
        <n v="93106767"/>
        <n v="93106769"/>
        <n v="93106990"/>
        <n v="93106991"/>
        <n v="93106992"/>
        <n v="93106995"/>
        <n v="93108230"/>
        <n v="93106563"/>
        <n v="93106567"/>
        <n v="93106571"/>
        <n v="93106577"/>
        <n v="93106579"/>
        <n v="93106933"/>
        <n v="93107126"/>
        <n v="93107127"/>
        <n v="93107362"/>
        <n v="93108627"/>
        <n v="93108628"/>
        <n v="93109110"/>
        <n v="93110052"/>
        <n v="93110719"/>
        <n v="93110722"/>
        <n v="93110723"/>
        <n v="93110724"/>
        <n v="93110725"/>
        <n v="93110727"/>
        <n v="93111751"/>
        <n v="93109359"/>
        <n v="93109408"/>
        <n v="93109409"/>
        <n v="93111135"/>
        <n v="145100346"/>
        <n v="145100375"/>
        <n v="145100529"/>
        <n v="145100575"/>
        <n v="145100641"/>
        <n v="145100796"/>
        <n v="145100863"/>
        <n v="145100897"/>
        <n v="145101186"/>
        <n v="145101189"/>
        <n v="145101190"/>
        <n v="145101191"/>
        <n v="145101192"/>
        <n v="145101193"/>
        <n v="145101200"/>
        <n v="145101219"/>
        <n v="145101223"/>
        <n v="145101224"/>
        <n v="145101225"/>
        <n v="145101226"/>
        <n v="145101227"/>
        <n v="145101240"/>
        <n v="145101242"/>
        <n v="145101243"/>
        <n v="145101244"/>
        <n v="145101794"/>
        <n v="93107098"/>
        <n v="93107473"/>
        <n v="93107474"/>
        <n v="93107475"/>
        <n v="93106094"/>
        <n v="93106097"/>
        <n v="93106099"/>
        <n v="93106100"/>
        <n v="93106101"/>
        <n v="93106489"/>
        <n v="93106491"/>
        <n v="93106492"/>
        <n v="113103209"/>
        <n v="113103383"/>
        <n v="113102775"/>
        <n v="121100650"/>
        <n v="93107245"/>
        <n v="93107397"/>
        <n v="93109716"/>
        <n v="93111149"/>
        <n v="93111240"/>
        <n v="121100198"/>
        <n v="121100301"/>
        <n v="121100344"/>
        <n v="121100460"/>
        <n v="121100568"/>
        <n v="121100561"/>
        <n v="93110069"/>
        <n v="145101616"/>
        <n v="93107966"/>
        <n v="145101856"/>
        <n v="93101919"/>
        <n v="93102027"/>
        <n v="93105865"/>
        <n v="93105866"/>
        <n v="93105871"/>
        <n v="93106528"/>
        <n v="93106529"/>
        <n v="93110013"/>
        <n v="93110879"/>
        <n v="145100237"/>
        <n v="145100238"/>
        <n v="145100241"/>
        <n v="145100321"/>
        <n v="145100704"/>
        <n v="145100714"/>
        <n v="145100840"/>
        <n v="145100842"/>
        <n v="145100857"/>
        <n v="145101362"/>
        <n v="145102051"/>
        <n v="145100254"/>
        <n v="145100255"/>
        <n v="145100414"/>
        <n v="145100709"/>
        <n v="145100710"/>
        <n v="145100742"/>
        <n v="145101424"/>
        <n v="145101802"/>
        <n v="93106021"/>
        <n v="93106701"/>
        <n v="93107782"/>
        <n v="93106904"/>
        <n v="93106905"/>
        <n v="93106906"/>
        <n v="93107221"/>
        <n v="93107309"/>
        <n v="93100694"/>
        <n v="93103403"/>
        <n v="113104736"/>
        <n v="113105105"/>
        <n v="113105106"/>
        <n v="113105107"/>
        <n v="113105108"/>
        <n v="113105109"/>
        <n v="93108879"/>
        <n v="93111245"/>
        <n v="113101249"/>
        <n v="113102392"/>
        <n v="113103132"/>
        <n v="113103133"/>
        <n v="113103134"/>
        <n v="113103135"/>
        <n v="113103136"/>
        <n v="113103376"/>
        <n v="113103386"/>
        <n v="113103503"/>
        <n v="113103544"/>
        <n v="113103545"/>
        <n v="113103665"/>
        <n v="113103691"/>
        <n v="113103696"/>
        <n v="113103697"/>
        <n v="113103766"/>
        <n v="145100248"/>
        <n v="145100270"/>
        <n v="145100340"/>
        <n v="145100452"/>
        <n v="145100455"/>
        <n v="145100577"/>
        <n v="145100601"/>
        <n v="145100642"/>
        <n v="145100650"/>
        <n v="145100659"/>
        <n v="145100712"/>
        <n v="145100776"/>
        <n v="145100786"/>
        <n v="145100791"/>
        <n v="145100793"/>
        <n v="145100794"/>
        <n v="145101016"/>
        <n v="145101017"/>
        <n v="145101036"/>
        <n v="145101038"/>
        <n v="145101039"/>
        <n v="145101040"/>
        <n v="145101068"/>
        <n v="145101076"/>
        <n v="145101108"/>
        <n v="145101293"/>
        <n v="145101295"/>
        <n v="145101304"/>
        <n v="145101327"/>
        <n v="145101537"/>
        <n v="145101637"/>
        <n v="145101659"/>
        <n v="145101676"/>
        <n v="145101712"/>
        <n v="145101715"/>
        <n v="145101718"/>
        <n v="145101808"/>
        <n v="145101870"/>
        <n v="145101890"/>
        <n v="145102035"/>
        <n v="93108981"/>
        <n v="93109076"/>
        <n v="93109171"/>
        <n v="93109268"/>
        <n v="93109269"/>
        <n v="145100245"/>
        <n v="145101287"/>
        <n v="145101589"/>
        <n v="145101671"/>
        <n v="145100604"/>
        <n v="145100605"/>
        <n v="145100606"/>
        <n v="145100148"/>
        <n v="93110680"/>
        <n v="93106598"/>
        <n v="93106973"/>
        <n v="93106974"/>
        <n v="93106975"/>
        <n v="93107070"/>
        <n v="93107072"/>
        <n v="93107864"/>
        <n v="93107873"/>
        <n v="93107935"/>
        <n v="93107937"/>
        <n v="93107938"/>
        <n v="93107939"/>
        <n v="93108083"/>
        <n v="93108087"/>
        <n v="93108088"/>
        <n v="93108089"/>
        <n v="93108091"/>
        <n v="93108092"/>
        <n v="93108256"/>
        <n v="93108657"/>
        <n v="93108732"/>
        <n v="93108738"/>
        <n v="93108739"/>
        <n v="93108740"/>
        <n v="93108741"/>
        <n v="93108743"/>
        <n v="93108744"/>
        <n v="93108745"/>
        <n v="93108746"/>
        <n v="93108748"/>
        <n v="93108749"/>
        <n v="93109255"/>
        <n v="93109731"/>
        <n v="93109732"/>
        <n v="93109733"/>
        <n v="93109734"/>
        <n v="93109798"/>
        <n v="93109799"/>
        <n v="93109800"/>
        <n v="93109801"/>
        <n v="93109802"/>
        <n v="93109803"/>
        <n v="93109899"/>
        <n v="93109900"/>
        <n v="93109992"/>
        <n v="93109994"/>
        <n v="93109995"/>
        <n v="93110204"/>
        <n v="93110231"/>
        <n v="93110232"/>
        <n v="93110236"/>
        <n v="93110237"/>
        <n v="93110238"/>
        <n v="93110352"/>
        <n v="93110358"/>
        <n v="93110360"/>
        <n v="93110361"/>
        <n v="93110363"/>
        <n v="93110364"/>
        <n v="93110365"/>
        <n v="93110368"/>
        <n v="93110369"/>
        <n v="93110471"/>
        <n v="93110475"/>
        <n v="93110476"/>
        <n v="93110520"/>
        <n v="93110521"/>
        <n v="93110668"/>
        <n v="93110669"/>
        <n v="93110894"/>
        <n v="93110895"/>
        <n v="93110896"/>
        <n v="93111153"/>
        <n v="93111325"/>
        <n v="93111406"/>
        <n v="93111441"/>
        <n v="93111487"/>
        <n v="93111623"/>
        <n v="93111624"/>
        <n v="93105602"/>
        <n v="93105691"/>
        <n v="93105813"/>
        <n v="93105815"/>
        <n v="93105817"/>
        <n v="93105876"/>
        <n v="93106063"/>
        <n v="93106064"/>
        <n v="93106065"/>
        <n v="93106066"/>
        <n v="93106076"/>
        <n v="93106247"/>
        <n v="93106350"/>
        <n v="93106388"/>
        <n v="93106390"/>
        <n v="93106398"/>
        <n v="93106551"/>
        <n v="93106552"/>
        <n v="93106556"/>
        <n v="93106557"/>
        <n v="93109348"/>
        <n v="93109377"/>
        <n v="93110927"/>
        <n v="93111093"/>
        <n v="113105069"/>
        <n v="113105070"/>
        <n v="113105071"/>
        <n v="93104963"/>
        <n v="93109284"/>
        <n v="121100049"/>
        <n v="121100063"/>
        <n v="121100069"/>
        <n v="121100115"/>
        <n v="121100142"/>
        <n v="121100155"/>
        <n v="121100171"/>
        <n v="121100173"/>
        <n v="121100178"/>
        <n v="121100231"/>
        <n v="121100258"/>
        <n v="121100265"/>
        <n v="121100365"/>
        <n v="121100367"/>
        <n v="121100371"/>
        <n v="121100373"/>
        <n v="121100459"/>
        <n v="121100495"/>
        <n v="121100498"/>
        <n v="121100503"/>
        <n v="121100640"/>
        <n v="121100657"/>
        <n v="93106256"/>
        <n v="93107395"/>
        <n v="113102821"/>
        <n v="113102822"/>
        <n v="113102823"/>
        <n v="113103139"/>
        <n v="113103180"/>
        <n v="113103623"/>
        <n v="113103680"/>
        <n v="113103681"/>
        <n v="113103876"/>
        <n v="113103951"/>
        <n v="113104138"/>
        <n v="113104156"/>
        <n v="113104188"/>
        <n v="113104189"/>
        <n v="113104219"/>
        <n v="113104245"/>
        <n v="113104250"/>
        <n v="113104251"/>
        <n v="113104367"/>
        <n v="113104453"/>
        <n v="113104454"/>
        <n v="113104455"/>
        <n v="113104457"/>
        <n v="113104458"/>
        <n v="113104461"/>
        <n v="113104578"/>
        <n v="113104632"/>
        <n v="113104642"/>
        <n v="113104643"/>
        <n v="113104648"/>
        <n v="113104649"/>
        <n v="113104707"/>
        <n v="113104725"/>
        <n v="113104726"/>
        <n v="113104821"/>
        <n v="113104822"/>
        <n v="113104889"/>
        <n v="113104890"/>
        <n v="113104941"/>
        <n v="113104942"/>
        <n v="113104988"/>
        <n v="113104989"/>
        <n v="113104990"/>
        <n v="113104992"/>
        <n v="93106803"/>
        <n v="93106806"/>
        <n v="93106895"/>
        <n v="93106896"/>
        <n v="93107035"/>
        <n v="93107036"/>
        <n v="93107037"/>
        <n v="93107248"/>
        <n v="93107679"/>
        <n v="93107680"/>
        <n v="93107681"/>
        <n v="93107682"/>
        <n v="93107683"/>
        <n v="93107684"/>
        <n v="93107685"/>
        <n v="93108307"/>
        <n v="93109224"/>
        <n v="93109400"/>
        <n v="93109470"/>
        <n v="93110033"/>
        <n v="93110037"/>
        <n v="93110038"/>
        <n v="93110041"/>
        <n v="93110047"/>
        <n v="93110116"/>
        <n v="93110117"/>
        <n v="93110118"/>
        <n v="93110119"/>
        <n v="93110120"/>
        <n v="93110121"/>
        <n v="93110122"/>
        <n v="93110386"/>
        <n v="93110387"/>
        <n v="93110388"/>
        <n v="93110548"/>
        <n v="93110740"/>
        <n v="93110741"/>
        <n v="93110947"/>
        <n v="93110948"/>
        <n v="93110949"/>
        <n v="93110950"/>
        <n v="93110951"/>
        <n v="93110952"/>
        <n v="93110953"/>
        <n v="93110954"/>
        <n v="93111329"/>
        <n v="93111331"/>
        <n v="93111333"/>
        <n v="93105597"/>
        <n v="93105731"/>
        <n v="93105732"/>
        <n v="93105818"/>
        <n v="93105987"/>
        <n v="93105988"/>
        <n v="93106167"/>
        <n v="93106183"/>
        <n v="93106185"/>
        <n v="93106482"/>
        <n v="93106539"/>
        <n v="93106540"/>
        <n v="93106541"/>
        <n v="93106542"/>
        <n v="93106543"/>
        <n v="93106544"/>
        <n v="93106545"/>
        <n v="93106546"/>
        <n v="93106547"/>
        <n v="93106548"/>
        <n v="93106602"/>
        <n v="93107638"/>
        <n v="93107641"/>
        <n v="93107642"/>
        <n v="93108249"/>
        <n v="93108782"/>
        <n v="93109257"/>
        <n v="93109258"/>
        <n v="93109259"/>
        <n v="93109260"/>
        <n v="93109261"/>
        <n v="93109262"/>
        <n v="93109263"/>
        <n v="93109264"/>
        <n v="93109265"/>
        <n v="93109266"/>
        <n v="93109300"/>
        <n v="93109412"/>
        <n v="93109414"/>
        <n v="93109415"/>
        <n v="93109957"/>
        <n v="93110145"/>
        <n v="93110209"/>
        <n v="93110211"/>
        <n v="93110212"/>
        <n v="93110214"/>
        <n v="93110215"/>
        <n v="93110216"/>
        <n v="93110217"/>
        <n v="93110218"/>
        <n v="93110219"/>
        <n v="93110220"/>
        <n v="93110221"/>
        <n v="93110242"/>
        <n v="93111182"/>
        <n v="93111183"/>
        <n v="93111186"/>
        <n v="93111187"/>
        <n v="93111194"/>
        <n v="93111195"/>
        <n v="93111457"/>
        <n v="93106356"/>
        <n v="93106523"/>
        <n v="93107217"/>
        <n v="93107218"/>
        <n v="93108422"/>
        <n v="93108642"/>
        <n v="93108970"/>
        <n v="93108975"/>
        <n v="93109249"/>
        <n v="93109497"/>
        <n v="93109501"/>
        <n v="93109756"/>
        <n v="93110086"/>
        <n v="93110239"/>
        <n v="93110418"/>
        <n v="93110572"/>
        <n v="93110847"/>
        <n v="93110945"/>
        <n v="113102870"/>
        <n v="113103192"/>
        <n v="113103635"/>
        <n v="145101127"/>
        <n v="145101128"/>
        <n v="145101129"/>
        <n v="145101130"/>
        <n v="93110743"/>
        <n v="145100143"/>
        <n v="145100145"/>
        <n v="145100147"/>
        <n v="145100149"/>
        <n v="145100293"/>
        <n v="145100328"/>
        <n v="145100338"/>
        <n v="145100379"/>
        <n v="145100383"/>
        <n v="145100384"/>
        <n v="145100401"/>
        <n v="145100425"/>
        <n v="145100426"/>
        <n v="145100444"/>
        <n v="145100457"/>
        <n v="145100466"/>
        <n v="145100613"/>
        <n v="145100617"/>
        <n v="145100723"/>
        <n v="145100731"/>
        <n v="145100809"/>
        <n v="145100810"/>
        <n v="145100918"/>
        <n v="145100986"/>
        <n v="145101374"/>
        <n v="145101375"/>
        <n v="145101376"/>
        <n v="145101378"/>
        <n v="145101590"/>
        <n v="145101644"/>
        <n v="145101685"/>
        <n v="145101686"/>
        <n v="145101860"/>
        <n v="145101917"/>
        <n v="145101952"/>
        <n v="145101990"/>
        <n v="145102002"/>
        <n v="93108098"/>
        <n v="145100026"/>
        <n v="145100027"/>
        <n v="145100028"/>
        <n v="145100029"/>
        <n v="145100295"/>
        <n v="145100304"/>
        <n v="145100313"/>
        <n v="145100330"/>
        <n v="145100334"/>
        <n v="145100475"/>
        <n v="145100574"/>
        <n v="145100598"/>
        <n v="145100599"/>
        <n v="145100616"/>
        <n v="145100653"/>
        <n v="145100655"/>
        <n v="145100759"/>
        <n v="145100895"/>
        <n v="145101214"/>
        <n v="145101215"/>
        <n v="145101228"/>
        <n v="145101339"/>
        <n v="145101543"/>
        <n v="145101610"/>
        <n v="93108057"/>
        <n v="93105825"/>
        <n v="93105831"/>
        <n v="93105832"/>
        <n v="93107615"/>
        <n v="93107617"/>
        <n v="93107621"/>
        <n v="93107622"/>
        <n v="93105568"/>
        <n v="93106035"/>
        <n v="93106111"/>
        <n v="93106165"/>
        <n v="93106868"/>
        <n v="93106914"/>
        <n v="93106916"/>
        <n v="93106921"/>
        <n v="93107146"/>
        <n v="93107192"/>
        <n v="93107195"/>
        <n v="93107313"/>
        <n v="93107607"/>
        <n v="93108030"/>
        <n v="93108032"/>
        <n v="93108497"/>
        <n v="93108109"/>
        <n v="93100488"/>
        <n v="93100489"/>
        <n v="93100490"/>
        <n v="93100491"/>
        <n v="93100492"/>
        <n v="93100493"/>
        <n v="93100723"/>
        <n v="93100724"/>
        <n v="93100725"/>
        <n v="113100121"/>
        <n v="113100198"/>
        <n v="113100199"/>
        <n v="113100328"/>
        <n v="113100329"/>
        <n v="113100330"/>
        <n v="113100331"/>
        <n v="113100332"/>
        <n v="113100333"/>
        <n v="113100649"/>
        <n v="113100651"/>
        <n v="113100807"/>
        <n v="113100808"/>
        <n v="113100809"/>
        <n v="113100844"/>
        <n v="113100984"/>
        <n v="113101382"/>
        <n v="113101383"/>
        <n v="113101384"/>
        <n v="113101524"/>
        <n v="113101526"/>
        <n v="113101825"/>
        <n v="113101827"/>
        <n v="113101871"/>
        <n v="113101873"/>
        <n v="113101874"/>
        <n v="113101875"/>
        <n v="113101907"/>
        <n v="113102093"/>
        <n v="113102094"/>
        <n v="113102095"/>
        <n v="113102096"/>
        <n v="113102097"/>
        <n v="113102098"/>
        <n v="113102099"/>
        <n v="113102100"/>
        <n v="113102101"/>
        <n v="113102102"/>
        <n v="113102280"/>
        <n v="93104619"/>
        <n v="93104620"/>
        <n v="93104621"/>
        <n v="93104622"/>
        <n v="93104623"/>
        <n v="93104625"/>
        <n v="93104626"/>
        <n v="93104627"/>
        <n v="93104628"/>
        <n v="93104629"/>
        <n v="121100060"/>
        <n v="121100204"/>
        <n v="121100276"/>
        <n v="121100356"/>
        <n v="93106276"/>
        <n v="93106280"/>
        <n v="121100372"/>
        <n v="121100378"/>
        <n v="121100382"/>
        <n v="121100451"/>
        <n v="121100454"/>
        <n v="121100462"/>
        <n v="121100532"/>
        <n v="121100544"/>
        <n v="121100604"/>
        <n v="93100776"/>
        <n v="93106283"/>
        <n v="93111443"/>
        <n v="121100310"/>
        <n v="93103289"/>
        <n v="93100847"/>
        <n v="93101268"/>
        <n v="93101274"/>
        <n v="93101277"/>
        <n v="93101302"/>
        <n v="93102208"/>
        <n v="93102209"/>
        <n v="93102210"/>
        <n v="93102211"/>
        <n v="93102212"/>
        <n v="93102213"/>
        <n v="93102214"/>
        <n v="93102215"/>
        <n v="93102216"/>
        <n v="93102217"/>
        <n v="93102492"/>
        <n v="93102793"/>
        <n v="93102794"/>
        <n v="93102795"/>
        <n v="93102796"/>
        <n v="93102797"/>
        <n v="93103077"/>
        <n v="93103081"/>
        <n v="93103084"/>
        <n v="93103085"/>
        <n v="93101032"/>
        <n v="93102368"/>
        <n v="145100996"/>
        <n v="145100216"/>
        <n v="145100217"/>
        <n v="145100218"/>
        <n v="145100219"/>
        <n v="145101090"/>
        <n v="145101092"/>
        <n v="145101468"/>
        <n v="145101470"/>
        <n v="145101896"/>
        <n v="145101897"/>
        <n v="113101566"/>
        <n v="113102344"/>
        <n v="113102347"/>
        <n v="113102349"/>
        <n v="113102350"/>
        <n v="113102351"/>
        <n v="113102352"/>
        <n v="113104041"/>
        <n v="113104043"/>
        <n v="113105155"/>
        <n v="113105158"/>
        <n v="113105160"/>
        <n v="113105162"/>
        <n v="113105164"/>
        <n v="93107869"/>
        <n v="93108687"/>
        <n v="113102308"/>
        <n v="113102309"/>
        <n v="113102310"/>
        <n v="113102323"/>
        <n v="113102326"/>
        <n v="113102327"/>
        <n v="113102603"/>
        <n v="113102604"/>
        <n v="113102939"/>
        <n v="113103062"/>
        <n v="113103063"/>
        <n v="113103064"/>
        <n v="113103065"/>
        <n v="113103067"/>
        <n v="113103200"/>
        <n v="113103267"/>
        <n v="113103432"/>
        <n v="113103436"/>
        <n v="113103437"/>
        <n v="113103554"/>
        <n v="113103555"/>
        <n v="113103740"/>
        <n v="113103777"/>
        <n v="113103845"/>
        <n v="113103863"/>
        <n v="113103864"/>
        <n v="113103865"/>
        <n v="113103866"/>
        <n v="113103867"/>
        <n v="113103945"/>
        <n v="113103946"/>
        <n v="113103947"/>
        <n v="113103948"/>
        <n v="113104170"/>
        <n v="113104415"/>
        <n v="113104635"/>
        <n v="113104636"/>
        <n v="113104664"/>
        <n v="113104665"/>
        <n v="113104666"/>
        <n v="113104667"/>
        <n v="113104668"/>
        <n v="113104669"/>
        <n v="113104670"/>
        <n v="113104671"/>
        <n v="113104672"/>
        <n v="113104673"/>
        <n v="113104696"/>
        <n v="113104727"/>
        <n v="113104765"/>
        <n v="113104766"/>
        <n v="113104767"/>
        <n v="113104768"/>
        <n v="113104772"/>
        <n v="113105112"/>
        <n v="93105952"/>
        <n v="93106586"/>
        <n v="93106652"/>
        <n v="93108290"/>
        <n v="93108291"/>
        <n v="93108292"/>
        <n v="93108502"/>
        <n v="93108516"/>
        <n v="93108676"/>
        <n v="93108679"/>
        <n v="93108691"/>
        <n v="93108712"/>
        <n v="93108778"/>
        <n v="93108810"/>
        <n v="93108883"/>
        <n v="93108963"/>
        <n v="93109015"/>
        <n v="93109083"/>
        <n v="93109140"/>
        <n v="93109173"/>
        <n v="93109232"/>
        <n v="93109537"/>
        <n v="93109659"/>
        <n v="93109676"/>
        <n v="93109792"/>
        <n v="93109913"/>
        <n v="93109932"/>
        <n v="93109946"/>
        <n v="93109951"/>
        <n v="93109959"/>
        <n v="93110050"/>
        <n v="93110076"/>
        <n v="93110077"/>
        <n v="93110082"/>
        <n v="93110100"/>
        <n v="93110101"/>
        <n v="93110141"/>
        <n v="93110270"/>
        <n v="93110271"/>
        <n v="93110436"/>
        <n v="93110640"/>
        <n v="93110737"/>
        <n v="93110752"/>
        <n v="93110754"/>
        <n v="93110908"/>
        <n v="93111024"/>
        <n v="93111038"/>
        <n v="93111070"/>
        <n v="93111160"/>
        <n v="93111227"/>
        <n v="93111354"/>
        <n v="93111430"/>
        <n v="93111454"/>
        <n v="93111565"/>
        <n v="93111696"/>
        <n v="93111697"/>
        <n v="93111698"/>
        <n v="93111739"/>
        <n v="93111746"/>
        <n v="93111814"/>
        <n v="145101490"/>
        <n v="93105751"/>
        <n v="93107243"/>
        <n v="93105635"/>
        <n v="93105636"/>
        <n v="93102297"/>
        <n v="93106252"/>
        <n v="121100057"/>
        <n v="121100058"/>
        <n v="121100116"/>
        <n v="121100117"/>
        <n v="121100195"/>
        <n v="121100196"/>
        <n v="121100236"/>
        <n v="121100237"/>
        <n v="121100164"/>
        <n v="113102913"/>
        <n v="145100522"/>
        <n v="93108003"/>
        <n v="93109240"/>
        <n v="93109285"/>
        <n v="93109288"/>
        <n v="93109489"/>
        <n v="93109606"/>
        <n v="113101241"/>
        <n v="113101857"/>
        <n v="113101858"/>
        <n v="113101859"/>
        <n v="113101860"/>
        <n v="113101861"/>
        <n v="113101862"/>
        <n v="113101863"/>
        <n v="113101864"/>
        <n v="113101866"/>
        <n v="113101868"/>
        <n v="113103733"/>
        <n v="113103754"/>
        <n v="113103774"/>
        <n v="113103842"/>
        <n v="113103862"/>
        <n v="93106317"/>
        <n v="93106318"/>
        <n v="93106501"/>
        <n v="93106502"/>
        <n v="93106508"/>
        <n v="93106509"/>
        <n v="93106510"/>
        <n v="93106511"/>
        <n v="93106589"/>
        <n v="93106592"/>
        <n v="93106835"/>
        <n v="93106836"/>
        <n v="93106837"/>
        <n v="93106838"/>
        <n v="93106840"/>
        <n v="93106842"/>
        <n v="93106844"/>
        <n v="93106846"/>
        <n v="93107249"/>
        <n v="93107845"/>
        <n v="93108113"/>
        <n v="93108903"/>
        <n v="93108909"/>
        <n v="93108911"/>
        <n v="93108941"/>
        <n v="93108948"/>
        <n v="93109121"/>
        <n v="93109127"/>
        <n v="93109128"/>
        <n v="93109129"/>
        <n v="93109130"/>
        <n v="93109322"/>
        <n v="93109326"/>
        <n v="93109332"/>
        <n v="93109333"/>
        <n v="93109334"/>
        <n v="93109335"/>
        <n v="113101169"/>
        <n v="113101735"/>
        <n v="93103324"/>
        <n v="93103861"/>
        <n v="93104387"/>
        <n v="93104388"/>
        <n v="113103559"/>
        <n v="113103702"/>
        <n v="93103489"/>
        <n v="93103772"/>
        <n v="93104372"/>
        <n v="113101233"/>
        <n v="113102219"/>
        <n v="113102705"/>
        <n v="113102788"/>
        <n v="113103258"/>
        <n v="93102464"/>
        <n v="93103615"/>
        <n v="93104606"/>
        <n v="93105268"/>
        <n v="113101087"/>
        <n v="113101118"/>
        <n v="113102874"/>
        <n v="93110787"/>
        <n v="121100055"/>
        <n v="121100125"/>
        <n v="121100177"/>
        <n v="121100214"/>
        <n v="121100272"/>
        <n v="121100331"/>
        <n v="121100375"/>
        <n v="121100463"/>
        <n v="121100501"/>
        <n v="121100550"/>
        <n v="121100575"/>
        <n v="121100608"/>
        <n v="121100653"/>
        <n v="121100693"/>
        <n v="93106287"/>
        <n v="93100482"/>
        <n v="93101070"/>
        <n v="93100055"/>
        <n v="93100056"/>
        <n v="93100098"/>
        <n v="93100453"/>
        <n v="93100677"/>
        <n v="93100683"/>
        <n v="93100686"/>
        <n v="93100687"/>
        <n v="93100702"/>
        <n v="93100721"/>
        <n v="93100737"/>
        <n v="93100931"/>
        <n v="93100977"/>
        <n v="93101008"/>
        <n v="93101037"/>
        <n v="93101446"/>
        <n v="93101451"/>
        <n v="93101463"/>
        <n v="93101676"/>
        <n v="93101723"/>
        <n v="93101808"/>
        <n v="93101957"/>
        <n v="93101963"/>
        <n v="93101965"/>
        <n v="93102200"/>
        <n v="93102201"/>
        <n v="93103087"/>
        <n v="93103201"/>
        <n v="93103202"/>
        <n v="93103223"/>
        <n v="93103281"/>
        <n v="93103415"/>
        <n v="93103433"/>
        <n v="93103434"/>
        <n v="93103435"/>
        <n v="93103437"/>
        <n v="93103444"/>
        <n v="93103546"/>
        <n v="93103646"/>
        <n v="93103676"/>
        <n v="93103685"/>
        <n v="93103686"/>
        <n v="93103688"/>
        <n v="93103715"/>
        <n v="93103884"/>
        <n v="93103907"/>
        <n v="93104332"/>
        <n v="93104384"/>
        <n v="93100050"/>
        <n v="93100356"/>
        <n v="93100566"/>
        <n v="93100945"/>
        <n v="93101332"/>
        <n v="93102741"/>
        <n v="93102922"/>
        <n v="93103146"/>
        <n v="93103305"/>
        <n v="93103936"/>
        <n v="93103986"/>
        <n v="93103987"/>
        <n v="93104084"/>
        <n v="93104168"/>
        <n v="93104368"/>
        <n v="93109226"/>
        <n v="93105654"/>
        <n v="93105693"/>
        <n v="93105694"/>
        <n v="93105695"/>
        <n v="93105698"/>
        <n v="93105699"/>
        <n v="93105725"/>
        <n v="93105727"/>
        <n v="93105901"/>
        <n v="93105902"/>
        <n v="93105905"/>
        <n v="93105910"/>
        <n v="93106104"/>
        <n v="93106214"/>
        <n v="93106215"/>
        <n v="93106216"/>
        <n v="93106217"/>
        <n v="93106218"/>
        <n v="93106219"/>
        <n v="93106221"/>
        <n v="93106223"/>
        <n v="93107012"/>
        <n v="93107013"/>
        <n v="93107158"/>
        <n v="93107823"/>
        <n v="93107928"/>
        <n v="93107930"/>
        <n v="93107932"/>
        <n v="93108209"/>
        <n v="93108210"/>
        <n v="93108211"/>
        <n v="93108212"/>
        <n v="93108215"/>
        <n v="93108320"/>
        <n v="93108661"/>
        <n v="93108663"/>
        <n v="93108664"/>
        <n v="93108667"/>
        <n v="93108668"/>
        <n v="93108850"/>
        <n v="93108855"/>
        <n v="93108857"/>
        <n v="93108858"/>
        <n v="93109039"/>
        <n v="93109040"/>
        <n v="93109043"/>
        <n v="93109044"/>
        <n v="93109045"/>
        <n v="93109047"/>
        <n v="93109049"/>
        <n v="93109050"/>
        <n v="93109067"/>
        <n v="93109227"/>
        <n v="93109462"/>
        <n v="93109647"/>
        <n v="93109648"/>
        <n v="93109649"/>
        <n v="93109651"/>
        <n v="93109652"/>
        <n v="93109655"/>
        <n v="93109697"/>
        <n v="93109699"/>
        <n v="93109701"/>
        <n v="93109704"/>
        <n v="93109941"/>
        <n v="93109942"/>
        <n v="93109943"/>
        <n v="93109944"/>
        <n v="93109945"/>
        <n v="93110277"/>
        <n v="93110278"/>
        <n v="93110376"/>
        <n v="93110380"/>
        <n v="93110381"/>
        <n v="93110424"/>
        <n v="93110432"/>
        <n v="93110509"/>
        <n v="93110580"/>
        <n v="93110581"/>
        <n v="93110651"/>
        <n v="93110652"/>
        <n v="93110775"/>
        <n v="93110776"/>
        <n v="93110780"/>
        <n v="93110783"/>
        <n v="93111053"/>
        <n v="93111144"/>
        <n v="93111146"/>
        <n v="93111147"/>
        <n v="93111292"/>
        <n v="93111296"/>
        <n v="93111324"/>
        <n v="93111334"/>
        <n v="93111480"/>
        <n v="93103137"/>
        <n v="93103243"/>
        <n v="93103396"/>
        <n v="113104656"/>
        <n v="93110127"/>
        <n v="93108792"/>
        <n v="93108793"/>
        <n v="93108794"/>
        <n v="93108795"/>
        <n v="93108836"/>
        <n v="93108837"/>
        <n v="93108838"/>
        <n v="93108839"/>
        <n v="93108840"/>
        <n v="93109203"/>
        <n v="93109204"/>
        <n v="93111392"/>
        <n v="93111393"/>
        <n v="93111394"/>
        <n v="93111396"/>
        <n v="93111397"/>
        <n v="93111398"/>
        <n v="93111509"/>
        <n v="145100676"/>
        <n v="145100728"/>
        <n v="145100224"/>
        <n v="145100226"/>
        <n v="145100227"/>
        <n v="145100365"/>
        <n v="145100593"/>
        <n v="145101515"/>
        <n v="145101518"/>
        <n v="145101519"/>
        <n v="145101903"/>
        <n v="145100388"/>
        <n v="145100535"/>
        <n v="93107255"/>
        <n v="93108137"/>
        <n v="113103184"/>
        <n v="121100091"/>
        <n v="121100107"/>
        <n v="121100157"/>
        <n v="121100169"/>
        <n v="121100182"/>
        <n v="121100200"/>
        <n v="121100217"/>
        <n v="121100222"/>
        <n v="121100311"/>
        <n v="121100314"/>
        <n v="121100320"/>
        <n v="121100346"/>
        <n v="121100364"/>
        <n v="121100381"/>
        <n v="121100389"/>
        <n v="121100395"/>
        <n v="121100403"/>
        <n v="121100435"/>
        <n v="121100529"/>
        <n v="121100539"/>
        <n v="121100545"/>
        <n v="121100546"/>
        <n v="121100580"/>
        <n v="121100582"/>
        <n v="121100592"/>
        <n v="121100612"/>
        <n v="121100614"/>
        <n v="121100616"/>
        <n v="121100645"/>
        <n v="121100655"/>
        <n v="121100659"/>
        <n v="121100680"/>
        <n v="93101298"/>
        <n v="93101457"/>
        <n v="93101458"/>
        <n v="93101721"/>
        <n v="93101776"/>
        <n v="93102059"/>
        <n v="93102110"/>
        <n v="121100093"/>
        <n v="121100095"/>
        <n v="121100096"/>
        <n v="121100097"/>
        <n v="121100146"/>
        <n v="121100158"/>
        <n v="121100160"/>
        <n v="121100230"/>
        <n v="121100280"/>
        <n v="121100305"/>
        <n v="121100309"/>
        <n v="121100363"/>
        <n v="121100369"/>
        <n v="121100386"/>
        <n v="121100472"/>
        <n v="121100502"/>
        <n v="121100524"/>
        <n v="121100549"/>
        <n v="121100551"/>
        <n v="121100552"/>
        <n v="121100553"/>
        <n v="121100554"/>
        <n v="121100555"/>
        <n v="121100573"/>
        <n v="121100574"/>
        <n v="121100602"/>
        <n v="121100603"/>
        <n v="121100621"/>
        <n v="121100660"/>
        <n v="121100675"/>
        <n v="121100692"/>
        <n v="93100017"/>
        <n v="93100022"/>
        <n v="93100025"/>
        <n v="93100036"/>
        <n v="93100044"/>
        <n v="93100045"/>
        <n v="93100049"/>
        <n v="93100062"/>
        <n v="93100078"/>
        <n v="93100105"/>
        <n v="93100129"/>
        <n v="93100130"/>
        <n v="93100136"/>
        <n v="93100140"/>
        <n v="93100153"/>
        <n v="93100164"/>
        <n v="93100184"/>
        <n v="93100185"/>
        <n v="93100192"/>
        <n v="93100200"/>
        <n v="93100214"/>
        <n v="93100221"/>
        <n v="93100263"/>
        <n v="93100268"/>
        <n v="93100270"/>
        <n v="93100275"/>
        <n v="93100290"/>
        <n v="93100296"/>
        <n v="93100303"/>
        <n v="93100351"/>
        <n v="93100357"/>
        <n v="93100358"/>
        <n v="93100360"/>
        <n v="93100362"/>
        <n v="93100368"/>
        <n v="93100377"/>
        <n v="93100378"/>
        <n v="93100445"/>
        <n v="93100449"/>
        <n v="93100474"/>
        <n v="93100475"/>
        <n v="93100476"/>
        <n v="93100483"/>
        <n v="93100500"/>
        <n v="93100501"/>
        <n v="93100502"/>
        <n v="93100503"/>
        <n v="93100504"/>
        <n v="93100505"/>
        <n v="93100506"/>
        <n v="93100507"/>
        <n v="93100508"/>
        <n v="93100525"/>
        <n v="93100527"/>
        <n v="93100528"/>
        <n v="93100529"/>
        <n v="93100530"/>
        <n v="93100531"/>
        <n v="93100532"/>
        <n v="93100533"/>
        <n v="93100565"/>
        <n v="93100585"/>
        <n v="93100586"/>
        <n v="93100587"/>
        <n v="93100603"/>
        <n v="93100635"/>
        <n v="93100644"/>
        <n v="93100645"/>
        <n v="93100646"/>
        <n v="93100647"/>
        <n v="93100648"/>
        <n v="93100651"/>
        <n v="93100652"/>
        <n v="93100653"/>
        <n v="93100654"/>
        <n v="93100655"/>
        <n v="93100656"/>
        <n v="93100657"/>
        <n v="93100658"/>
        <n v="93100659"/>
        <n v="93100660"/>
        <n v="93100661"/>
        <n v="93100662"/>
        <n v="93100671"/>
        <n v="93100704"/>
        <n v="93100728"/>
        <n v="93100759"/>
        <n v="93100760"/>
        <n v="93100764"/>
        <n v="93100766"/>
        <n v="93100781"/>
        <n v="93100782"/>
        <n v="93100792"/>
        <n v="93100794"/>
        <n v="93100797"/>
        <n v="93100866"/>
        <n v="93100882"/>
        <n v="93100913"/>
        <n v="93100930"/>
        <n v="93100934"/>
        <n v="93100935"/>
        <n v="93100943"/>
        <n v="93100949"/>
        <n v="93100950"/>
        <n v="93100988"/>
        <n v="93101038"/>
        <n v="93101051"/>
        <n v="93101060"/>
        <n v="93101062"/>
        <n v="93101063"/>
        <n v="93101069"/>
        <n v="93101082"/>
        <n v="93101087"/>
        <n v="93101111"/>
        <n v="93101112"/>
        <n v="93101131"/>
        <n v="93101136"/>
        <n v="93101137"/>
        <n v="93101170"/>
        <n v="93101171"/>
        <n v="93101172"/>
        <n v="93101224"/>
        <n v="93101225"/>
        <n v="93101228"/>
        <n v="93101229"/>
        <n v="93101236"/>
        <n v="93101245"/>
        <n v="93101246"/>
        <n v="93101247"/>
        <n v="93101256"/>
        <n v="93101289"/>
        <n v="93101290"/>
        <n v="93101297"/>
        <n v="93101313"/>
        <n v="93101334"/>
        <n v="93101352"/>
        <n v="93101354"/>
        <n v="93101389"/>
        <n v="93101428"/>
        <n v="93101460"/>
        <n v="93101461"/>
        <n v="93101467"/>
        <n v="93101517"/>
        <n v="93101523"/>
        <n v="93101552"/>
        <n v="93101554"/>
        <n v="93101569"/>
        <n v="93101570"/>
        <n v="93101590"/>
        <n v="93101632"/>
        <n v="93101640"/>
        <n v="93101703"/>
        <n v="93101704"/>
        <n v="93101716"/>
        <n v="93101755"/>
        <n v="93101759"/>
        <n v="93101760"/>
        <n v="93101822"/>
        <n v="93101859"/>
        <n v="93101889"/>
        <n v="93101895"/>
        <n v="93101928"/>
        <n v="93101938"/>
        <n v="93101939"/>
        <n v="93101940"/>
        <n v="93102041"/>
        <n v="93102048"/>
        <n v="93102056"/>
        <n v="93102108"/>
        <n v="93102109"/>
        <n v="93102112"/>
        <n v="93102136"/>
        <n v="93102192"/>
        <n v="93102193"/>
        <n v="93102229"/>
        <n v="93102264"/>
        <n v="93102289"/>
        <n v="93102333"/>
        <n v="93102334"/>
        <n v="93102335"/>
        <n v="93102355"/>
        <n v="93102366"/>
        <n v="93102386"/>
        <n v="93102401"/>
        <n v="93102438"/>
        <n v="93102463"/>
        <n v="93102488"/>
        <n v="93102527"/>
        <n v="93102533"/>
        <n v="93102534"/>
        <n v="93102637"/>
        <n v="93102656"/>
        <n v="93102665"/>
        <n v="93102672"/>
        <n v="93102680"/>
        <n v="93102712"/>
        <n v="93102715"/>
        <n v="93102731"/>
        <n v="93102739"/>
        <n v="93102740"/>
        <n v="93102750"/>
        <n v="93102761"/>
        <n v="93102765"/>
        <n v="93102774"/>
        <n v="93102810"/>
        <n v="93102811"/>
        <n v="93102812"/>
        <n v="93102816"/>
        <n v="93102817"/>
        <n v="93102831"/>
        <n v="93102832"/>
        <n v="93102840"/>
        <n v="93102842"/>
        <n v="93102866"/>
        <n v="93102867"/>
        <n v="93102869"/>
        <n v="93102870"/>
        <n v="93102880"/>
        <n v="93102883"/>
        <n v="93102886"/>
        <n v="93102897"/>
        <n v="93102912"/>
        <n v="93102930"/>
        <n v="93102935"/>
        <n v="93102950"/>
        <n v="93102954"/>
        <n v="93102965"/>
        <n v="93102978"/>
        <n v="93102979"/>
        <n v="93102996"/>
        <n v="93103002"/>
        <n v="93103049"/>
        <n v="93103063"/>
        <n v="93103067"/>
        <n v="93103068"/>
        <n v="93103072"/>
        <n v="93103073"/>
        <n v="93103090"/>
        <n v="93103091"/>
        <n v="93103108"/>
        <n v="93103109"/>
        <n v="93103116"/>
        <n v="93103117"/>
        <n v="93103118"/>
        <n v="93103125"/>
        <n v="93103171"/>
        <n v="93103198"/>
        <n v="93103207"/>
        <n v="93103218"/>
        <n v="93103220"/>
        <n v="93103225"/>
        <n v="93103266"/>
        <n v="93103307"/>
        <n v="93103313"/>
        <n v="93103318"/>
        <n v="93103343"/>
        <n v="93103344"/>
        <n v="93103345"/>
        <n v="93103357"/>
        <n v="93103358"/>
        <n v="93103363"/>
        <n v="93103397"/>
        <n v="93103426"/>
        <n v="93103430"/>
        <n v="93103461"/>
        <n v="93103462"/>
        <n v="93103465"/>
        <n v="93103485"/>
        <n v="93103494"/>
        <n v="93103501"/>
        <n v="93103516"/>
        <n v="93103517"/>
        <n v="93103519"/>
        <n v="93103520"/>
        <n v="93103528"/>
        <n v="93103534"/>
        <n v="93103551"/>
        <n v="93103553"/>
        <n v="93103554"/>
        <n v="93103558"/>
        <n v="93103573"/>
        <n v="93103579"/>
        <n v="93103607"/>
        <n v="93103608"/>
        <n v="93103616"/>
        <n v="93103629"/>
        <n v="93103630"/>
        <n v="93103633"/>
        <n v="93103634"/>
        <n v="93103638"/>
        <n v="93103640"/>
        <n v="93103647"/>
        <n v="93103663"/>
        <n v="93103679"/>
        <n v="93103689"/>
        <n v="93103690"/>
        <n v="93103717"/>
        <n v="93103723"/>
        <n v="93103734"/>
        <n v="93103741"/>
        <n v="93103742"/>
        <n v="93103783"/>
        <n v="93103808"/>
        <n v="93103809"/>
        <n v="93103826"/>
        <n v="93103842"/>
        <n v="93103844"/>
        <n v="93103845"/>
        <n v="93103846"/>
        <n v="93103849"/>
        <n v="93103850"/>
        <n v="93103852"/>
        <n v="93103860"/>
        <n v="93103869"/>
        <n v="93103873"/>
        <n v="93103874"/>
        <n v="93103888"/>
        <n v="93103890"/>
        <n v="93103893"/>
        <n v="93103897"/>
        <n v="93103918"/>
        <n v="93103944"/>
        <n v="93103948"/>
        <n v="93103958"/>
        <n v="93103959"/>
        <n v="93103967"/>
        <n v="93103969"/>
        <n v="93103970"/>
        <n v="93103983"/>
        <n v="93103984"/>
        <n v="93104007"/>
        <n v="93104028"/>
        <n v="93104052"/>
        <n v="93104061"/>
        <n v="93104062"/>
        <n v="93104067"/>
        <n v="93104069"/>
        <n v="93104071"/>
        <n v="93104079"/>
        <n v="93104080"/>
        <n v="93104099"/>
        <n v="93104105"/>
        <n v="93104107"/>
        <n v="93104119"/>
        <n v="93104166"/>
        <n v="93104167"/>
        <n v="93104171"/>
        <n v="93104187"/>
        <n v="93104194"/>
        <n v="93104224"/>
        <n v="93104225"/>
        <n v="93104238"/>
        <n v="93104249"/>
        <n v="93104273"/>
        <n v="93104278"/>
        <n v="93104286"/>
        <n v="93104292"/>
        <n v="93104294"/>
        <n v="93104330"/>
        <n v="93104331"/>
        <n v="93104333"/>
        <n v="93104336"/>
        <n v="93104355"/>
        <n v="93104356"/>
        <n v="93104357"/>
        <n v="93104361"/>
        <n v="93104362"/>
        <n v="93104369"/>
        <n v="93104378"/>
        <n v="93104396"/>
        <n v="93104441"/>
        <n v="93104454"/>
        <n v="93104455"/>
        <n v="93104456"/>
        <n v="93104464"/>
        <n v="93104465"/>
        <n v="93104474"/>
        <n v="93104499"/>
        <n v="93104503"/>
        <n v="93104520"/>
        <n v="93104542"/>
        <n v="93104543"/>
        <n v="93104551"/>
        <n v="93104607"/>
        <n v="93104609"/>
        <n v="93104612"/>
        <n v="93104613"/>
        <n v="93104614"/>
        <n v="93104639"/>
        <n v="93104676"/>
        <n v="93104677"/>
        <n v="93104685"/>
        <n v="93104706"/>
        <n v="93104707"/>
        <n v="93104724"/>
        <n v="93104725"/>
        <n v="93104726"/>
        <n v="93104727"/>
        <n v="93104733"/>
        <n v="93104771"/>
        <n v="93104794"/>
        <n v="93104802"/>
        <n v="93104814"/>
        <n v="93104826"/>
        <n v="93104841"/>
        <n v="93104848"/>
        <n v="93104861"/>
        <n v="93104865"/>
        <n v="93104866"/>
        <n v="93104897"/>
        <n v="93104906"/>
        <n v="93104907"/>
        <n v="93104908"/>
        <n v="93104909"/>
        <n v="93104918"/>
        <n v="93104929"/>
        <n v="93104938"/>
        <n v="93104941"/>
        <n v="93104950"/>
        <n v="93104968"/>
        <n v="93104980"/>
        <n v="93104981"/>
        <n v="93104994"/>
        <n v="93104996"/>
        <n v="93104998"/>
        <n v="93105009"/>
        <n v="93105028"/>
        <n v="93105030"/>
        <n v="93105040"/>
        <n v="93105046"/>
        <n v="93105055"/>
        <n v="93105056"/>
        <n v="93105086"/>
        <n v="93105104"/>
        <n v="93105105"/>
        <n v="93105107"/>
        <n v="93105108"/>
        <n v="93105124"/>
        <n v="93105140"/>
        <n v="93105147"/>
        <n v="93105148"/>
        <n v="93105168"/>
        <n v="93105198"/>
        <n v="93105203"/>
        <n v="93105206"/>
        <n v="93105277"/>
        <n v="93105318"/>
        <n v="93105326"/>
        <n v="93105327"/>
        <n v="93105361"/>
        <n v="93105375"/>
        <n v="93105376"/>
        <n v="93105377"/>
        <n v="93105380"/>
        <n v="93105382"/>
        <n v="93105395"/>
        <n v="93105427"/>
        <n v="93105433"/>
        <n v="93105453"/>
        <n v="93105462"/>
        <n v="93105465"/>
        <n v="93105479"/>
        <n v="93105481"/>
        <n v="93105482"/>
        <n v="93105491"/>
        <n v="93105512"/>
        <n v="93105537"/>
        <n v="93105736"/>
        <n v="93105800"/>
        <n v="93105872"/>
        <n v="93105912"/>
        <n v="93105924"/>
        <n v="93106149"/>
        <n v="93106150"/>
        <n v="93106181"/>
        <n v="93106286"/>
        <n v="93106384"/>
        <n v="93106395"/>
        <n v="93106584"/>
        <n v="93106630"/>
        <n v="93106667"/>
        <n v="93106817"/>
        <n v="93106876"/>
        <n v="93106881"/>
        <n v="93106942"/>
        <n v="93107019"/>
        <n v="93107020"/>
        <n v="93107021"/>
        <n v="93107079"/>
        <n v="93107180"/>
        <n v="93107240"/>
        <n v="93107241"/>
        <n v="93107306"/>
        <n v="93107337"/>
        <n v="93107348"/>
        <n v="93107355"/>
        <n v="93107356"/>
        <n v="93107393"/>
        <n v="93107535"/>
        <n v="93107613"/>
        <n v="93107731"/>
        <n v="93107837"/>
        <n v="93107877"/>
        <n v="93107941"/>
        <n v="93107985"/>
        <n v="93108078"/>
        <n v="93108203"/>
        <n v="93108381"/>
        <n v="93108383"/>
        <n v="93108427"/>
        <n v="93108561"/>
        <n v="93108564"/>
        <n v="93108615"/>
        <n v="93108618"/>
        <n v="93108644"/>
        <n v="93108684"/>
        <n v="93108689"/>
        <n v="93108690"/>
        <n v="93108727"/>
        <n v="93108772"/>
        <n v="93108773"/>
        <n v="93108780"/>
        <n v="93108803"/>
        <n v="93108823"/>
        <n v="93108867"/>
        <n v="93108873"/>
        <n v="93109007"/>
        <n v="93109008"/>
        <n v="93109009"/>
        <n v="93109010"/>
        <n v="93109011"/>
        <n v="93109169"/>
        <n v="93109212"/>
        <n v="93109286"/>
        <n v="93109336"/>
        <n v="93109433"/>
        <n v="93109435"/>
        <n v="93109498"/>
        <n v="93109564"/>
        <n v="93109566"/>
        <n v="93109636"/>
        <n v="93109640"/>
        <n v="93109665"/>
        <n v="93109718"/>
        <n v="93109719"/>
        <n v="93109725"/>
        <n v="93109753"/>
        <n v="93109757"/>
        <n v="93109813"/>
        <n v="93109819"/>
        <n v="93109869"/>
        <n v="93109878"/>
        <n v="93109885"/>
        <n v="93109890"/>
        <n v="93109894"/>
        <n v="93109896"/>
        <n v="93109998"/>
        <n v="93110068"/>
        <n v="93110081"/>
        <n v="93110099"/>
        <n v="93110106"/>
        <n v="93110123"/>
        <n v="93110126"/>
        <n v="93110155"/>
        <n v="93110164"/>
        <n v="93110267"/>
        <n v="93110287"/>
        <n v="93110297"/>
        <n v="93110341"/>
        <n v="93110350"/>
        <n v="93110373"/>
        <n v="93110395"/>
        <n v="93110419"/>
        <n v="93110433"/>
        <n v="93110493"/>
        <n v="93110501"/>
        <n v="93110502"/>
        <n v="93110529"/>
        <n v="93110606"/>
        <n v="93110623"/>
        <n v="93110627"/>
        <n v="93110733"/>
        <n v="93110734"/>
        <n v="93110807"/>
        <n v="93110815"/>
        <n v="93110848"/>
        <n v="93110915"/>
        <n v="93110956"/>
        <n v="93110966"/>
        <n v="93110977"/>
        <n v="93110979"/>
        <n v="93110980"/>
        <n v="93110983"/>
        <n v="93111016"/>
        <n v="93111044"/>
        <n v="93111087"/>
        <n v="93111096"/>
        <n v="93111148"/>
        <n v="93111154"/>
        <n v="93111222"/>
        <n v="93111241"/>
        <n v="93111277"/>
        <n v="93111290"/>
        <n v="93111291"/>
        <n v="93111364"/>
        <n v="93111508"/>
        <n v="93111519"/>
        <n v="93111531"/>
        <n v="93111590"/>
        <n v="93111594"/>
        <n v="93111597"/>
        <n v="93111598"/>
        <n v="93111603"/>
        <n v="93111608"/>
        <n v="93111615"/>
        <n v="93111719"/>
        <n v="93111720"/>
        <n v="93111788"/>
        <n v="93111826"/>
        <n v="113100023"/>
        <n v="113100310"/>
        <n v="113100511"/>
        <n v="113102155"/>
        <n v="113102314"/>
        <n v="93101253"/>
        <n v="93101255"/>
        <n v="93106746"/>
        <n v="113100594"/>
        <n v="113100712"/>
        <n v="113101164"/>
        <n v="113101306"/>
        <n v="113101789"/>
        <n v="113101790"/>
        <n v="113101791"/>
        <n v="113102256"/>
        <n v="113103346"/>
        <n v="113103453"/>
        <n v="113103454"/>
        <n v="113103455"/>
        <n v="113104157"/>
        <n v="113104287"/>
        <n v="113104288"/>
        <n v="113104507"/>
        <n v="113104511"/>
        <n v="113104564"/>
        <n v="113104596"/>
        <n v="113104597"/>
        <n v="113104598"/>
        <n v="113104860"/>
        <n v="113104922"/>
        <n v="113105044"/>
        <n v="113105152"/>
        <n v="113105153"/>
        <n v="93100477"/>
        <n v="93100569"/>
        <n v="93100573"/>
        <n v="93100938"/>
        <n v="93100941"/>
        <n v="93101045"/>
        <n v="93101047"/>
        <n v="93101048"/>
        <n v="93101049"/>
        <n v="93101188"/>
        <n v="93101212"/>
        <n v="93101215"/>
        <n v="93101216"/>
        <n v="93101217"/>
        <n v="93101257"/>
        <n v="93101285"/>
        <n v="93101286"/>
        <n v="93101342"/>
        <n v="93101343"/>
        <n v="93101344"/>
        <n v="93101345"/>
        <n v="93101715"/>
        <n v="93101762"/>
        <n v="93101763"/>
        <n v="93101764"/>
        <n v="93101917"/>
        <n v="93101978"/>
        <n v="93102038"/>
        <n v="93102082"/>
        <n v="93102083"/>
        <n v="93102084"/>
        <n v="93102353"/>
        <n v="145101313"/>
        <n v="145101788"/>
        <n v="113101989"/>
        <n v="113101992"/>
        <n v="113100635"/>
        <n v="113100671"/>
        <n v="113100672"/>
        <n v="113100673"/>
        <n v="113100675"/>
        <n v="113100679"/>
        <n v="113100717"/>
        <n v="113100773"/>
        <n v="113100825"/>
        <n v="113100829"/>
        <n v="113101009"/>
        <n v="113101010"/>
        <n v="113101011"/>
        <n v="113101012"/>
        <n v="113101014"/>
        <n v="113101143"/>
        <n v="113101144"/>
        <n v="113101172"/>
        <n v="113101173"/>
        <n v="113101255"/>
        <n v="113101327"/>
        <n v="113101334"/>
        <n v="113101337"/>
        <n v="113101376"/>
        <n v="113101389"/>
        <n v="113101418"/>
        <n v="113101475"/>
        <n v="113101476"/>
        <n v="113101477"/>
        <n v="113101478"/>
        <n v="113101638"/>
        <n v="113101693"/>
        <n v="113101893"/>
        <n v="113102044"/>
        <n v="113102174"/>
        <n v="113102176"/>
        <n v="113102463"/>
        <n v="113102470"/>
        <n v="113102594"/>
        <n v="113102712"/>
        <n v="113102732"/>
        <n v="113103047"/>
        <n v="113103049"/>
        <n v="113103294"/>
        <n v="93110404"/>
        <n v="93103445"/>
        <n v="93103515"/>
        <n v="93103562"/>
        <n v="93103563"/>
        <n v="93103564"/>
        <n v="93103625"/>
        <n v="93103724"/>
        <n v="93104046"/>
        <n v="93104049"/>
        <n v="93104146"/>
        <n v="93104159"/>
        <n v="93104220"/>
        <n v="93104262"/>
        <n v="93104310"/>
        <n v="93104451"/>
        <n v="93104463"/>
        <n v="93105076"/>
        <n v="93105399"/>
        <n v="113103926"/>
        <n v="113100031"/>
        <n v="113100032"/>
        <n v="113100033"/>
        <n v="113100034"/>
        <n v="113100035"/>
        <n v="113100235"/>
        <n v="113100237"/>
        <n v="113100247"/>
        <n v="113100249"/>
        <n v="113100252"/>
        <n v="113100254"/>
        <n v="113100274"/>
        <n v="113100275"/>
        <n v="113100508"/>
        <n v="113100509"/>
        <n v="113100706"/>
        <n v="113100707"/>
        <n v="113100708"/>
        <n v="113100709"/>
        <n v="113100710"/>
        <n v="113100711"/>
        <n v="113100732"/>
        <n v="113100736"/>
        <n v="113100818"/>
        <n v="113100819"/>
        <n v="113100820"/>
        <n v="113100826"/>
        <n v="113100907"/>
        <n v="113101396"/>
        <n v="113101397"/>
        <n v="113101680"/>
        <n v="113101681"/>
        <n v="113101682"/>
        <n v="113101683"/>
        <n v="113101684"/>
        <n v="113101685"/>
        <n v="113101722"/>
        <n v="145100126"/>
        <n v="145100180"/>
        <n v="145100396"/>
        <n v="145100565"/>
        <n v="93101663"/>
        <n v="93101664"/>
        <n v="93101665"/>
        <n v="93101666"/>
        <n v="93101798"/>
        <n v="93101800"/>
        <n v="93101801"/>
        <n v="93101802"/>
        <n v="93101804"/>
        <n v="93102029"/>
        <n v="93102091"/>
        <n v="93102093"/>
        <n v="93102442"/>
        <n v="93102443"/>
        <n v="93102444"/>
        <n v="93102445"/>
        <n v="93102446"/>
        <n v="93102447"/>
        <n v="93102448"/>
        <n v="93102496"/>
        <n v="93107139"/>
        <n v="93105803"/>
        <n v="93106075"/>
        <n v="93106105"/>
        <n v="93106199"/>
        <n v="93106200"/>
        <n v="93106757"/>
        <n v="93106760"/>
        <n v="93107142"/>
        <n v="93107172"/>
        <n v="93107381"/>
        <n v="93107382"/>
        <n v="93108410"/>
        <n v="93108415"/>
        <n v="93108417"/>
        <n v="113102092"/>
        <n v="113102153"/>
        <n v="113103827"/>
        <n v="113102422"/>
        <n v="93108151"/>
        <n v="145100391"/>
        <n v="113101048"/>
        <n v="113101054"/>
        <n v="113101055"/>
        <n v="113101056"/>
        <n v="113101057"/>
        <n v="113101058"/>
        <n v="113101546"/>
        <n v="113103577"/>
        <n v="113104545"/>
        <n v="113104546"/>
        <n v="113104547"/>
        <n v="113104548"/>
        <n v="113104654"/>
        <n v="121100304"/>
        <n v="113101655"/>
        <n v="113101657"/>
        <n v="113101658"/>
        <n v="113101659"/>
        <n v="113101660"/>
        <n v="113101661"/>
        <n v="93101468"/>
        <n v="93100391"/>
        <n v="93100392"/>
        <n v="93100393"/>
        <n v="93100394"/>
        <n v="93100395"/>
        <n v="93100494"/>
        <n v="93100340"/>
        <n v="93100546"/>
        <n v="93100549"/>
        <n v="93102220"/>
        <n v="93102436"/>
        <n v="93102489"/>
        <n v="93102570"/>
        <n v="93102571"/>
        <n v="93102704"/>
        <n v="93102705"/>
        <n v="93100615"/>
        <n v="93100673"/>
        <n v="93100848"/>
        <n v="93100892"/>
        <n v="93100893"/>
        <n v="93100921"/>
        <n v="93100942"/>
        <n v="93101128"/>
        <n v="93100386"/>
        <n v="93100570"/>
        <n v="93100571"/>
        <n v="93100761"/>
        <n v="93100855"/>
        <n v="93102028"/>
        <n v="121100383"/>
        <n v="113102875"/>
        <n v="113103642"/>
        <n v="113104150"/>
        <n v="113104186"/>
        <n v="121100543"/>
        <n v="121100562"/>
        <n v="93106451"/>
        <n v="145101631"/>
        <n v="145101654"/>
        <n v="121100345"/>
        <n v="93100189"/>
        <n v="93100256"/>
        <n v="93100302"/>
        <n v="93100416"/>
        <n v="93100432"/>
        <n v="93100484"/>
        <n v="93100623"/>
        <n v="93100674"/>
        <n v="93100696"/>
        <n v="93100734"/>
        <n v="93100739"/>
        <n v="93100740"/>
        <n v="93100747"/>
        <n v="93100780"/>
        <n v="93100845"/>
        <n v="93100857"/>
        <n v="93100878"/>
        <n v="93100900"/>
        <n v="93100944"/>
        <n v="93100954"/>
        <n v="93100985"/>
        <n v="93100987"/>
        <n v="93100994"/>
        <n v="93100998"/>
        <n v="93101033"/>
        <n v="93101034"/>
        <n v="93101043"/>
        <n v="93101044"/>
        <n v="93101052"/>
        <n v="93101053"/>
        <n v="93101061"/>
        <n v="93101086"/>
        <n v="93101123"/>
        <n v="93101133"/>
        <n v="93101192"/>
        <n v="93101193"/>
        <n v="93101218"/>
        <n v="93101221"/>
        <n v="93101235"/>
        <n v="93101241"/>
        <n v="93101280"/>
        <n v="93101326"/>
        <n v="93101329"/>
        <n v="93101340"/>
        <n v="93101361"/>
        <n v="93101362"/>
        <n v="93101792"/>
        <n v="93102055"/>
        <n v="93102274"/>
        <n v="93102337"/>
        <n v="93102439"/>
        <n v="93102440"/>
        <n v="93102768"/>
        <n v="93102769"/>
        <n v="93102864"/>
        <n v="93103041"/>
        <n v="93103136"/>
        <n v="93103151"/>
        <n v="93103716"/>
        <n v="93103722"/>
        <n v="93103807"/>
        <n v="93103898"/>
        <n v="93103935"/>
        <n v="93104005"/>
        <n v="93104006"/>
        <n v="93104014"/>
        <n v="93104029"/>
        <n v="93104285"/>
        <n v="93104351"/>
        <n v="93104358"/>
        <n v="93104382"/>
        <n v="93104383"/>
        <n v="93104472"/>
        <n v="93104596"/>
        <n v="93104966"/>
        <n v="93105224"/>
        <n v="93105225"/>
        <n v="93105245"/>
        <n v="93105561"/>
        <n v="93106120"/>
        <n v="93106606"/>
        <n v="93106870"/>
        <n v="93106871"/>
        <n v="93107813"/>
        <n v="93107814"/>
        <n v="93107815"/>
        <n v="93107816"/>
        <n v="93107817"/>
        <n v="93107818"/>
        <n v="93107872"/>
        <n v="93108429"/>
        <n v="93108710"/>
        <n v="93108880"/>
        <n v="93108972"/>
        <n v="93110613"/>
        <n v="93110978"/>
        <n v="93111150"/>
        <n v="93111373"/>
        <n v="93111503"/>
        <n v="93105536"/>
        <n v="93110566"/>
        <n v="93111369"/>
        <n v="93111370"/>
        <n v="93111456"/>
        <n v="93107734"/>
        <n v="93108954"/>
        <n v="93110756"/>
        <n v="93111103"/>
        <n v="93111105"/>
        <n v="93111107"/>
        <n v="93111108"/>
        <n v="93111115"/>
        <n v="93111117"/>
        <n v="93111118"/>
        <n v="93111119"/>
        <n v="93108865"/>
        <n v="93111030"/>
        <n v="93101955"/>
        <n v="93108364"/>
        <n v="93110406"/>
        <n v="113104730"/>
        <n v="113104867"/>
        <n v="145100390"/>
        <n v="145100260"/>
        <n v="113102136"/>
        <n v="113102872"/>
        <n v="113103925"/>
        <n v="113103959"/>
        <n v="113104045"/>
        <n v="113104083"/>
        <n v="113104166"/>
        <n v="113104167"/>
        <n v="113104222"/>
        <n v="113104223"/>
        <n v="113104224"/>
        <n v="113104226"/>
        <n v="113104390"/>
        <n v="113104506"/>
        <n v="113104526"/>
        <n v="113104581"/>
        <n v="113104587"/>
        <n v="113104693"/>
        <n v="113103157"/>
        <n v="113103158"/>
        <n v="113104537"/>
        <n v="113104538"/>
        <n v="93106108"/>
        <n v="113102864"/>
        <n v="93107143"/>
        <n v="93108063"/>
        <n v="93108064"/>
        <n v="145100397"/>
        <n v="145100907"/>
        <n v="145100186"/>
        <n v="145100213"/>
        <n v="145100567"/>
        <n v="145100658"/>
        <n v="145100877"/>
        <n v="145100949"/>
        <n v="145100956"/>
        <n v="145101234"/>
        <n v="145101241"/>
        <n v="145101245"/>
        <n v="145101288"/>
        <n v="145101502"/>
        <n v="145101550"/>
        <n v="145101601"/>
        <n v="93105632"/>
        <n v="93106620"/>
        <n v="93106911"/>
        <n v="93107032"/>
        <n v="93108153"/>
        <n v="93108154"/>
        <n v="93108191"/>
        <n v="93108430"/>
        <n v="93106454"/>
        <n v="93103028"/>
        <n v="93103533"/>
        <n v="93108434"/>
        <n v="93109115"/>
        <n v="145101999"/>
        <n v="113103022"/>
        <n v="113103023"/>
        <n v="113104567"/>
        <n v="113104568"/>
        <n v="113104569"/>
        <n v="113104570"/>
        <n v="93108451"/>
        <n v="93100805"/>
        <n v="93100806"/>
        <n v="93100807"/>
        <n v="93100808"/>
        <n v="93100809"/>
        <n v="93100810"/>
        <n v="93100811"/>
        <n v="93100813"/>
        <n v="93101075"/>
        <n v="93103291"/>
        <n v="93103497"/>
        <n v="93104337"/>
        <n v="113101312"/>
        <n v="145100654"/>
        <n v="145101102"/>
        <n v="145101104"/>
        <n v="145101105"/>
        <n v="145101107"/>
        <n v="113103645"/>
        <n v="113103848"/>
        <n v="93106145"/>
        <n v="93106146"/>
        <n v="93106147"/>
        <n v="93106148"/>
        <n v="113102738"/>
        <n v="113103625"/>
        <n v="113103626"/>
        <n v="113103627"/>
        <n v="113103857"/>
        <n v="113103888"/>
        <n v="113104015"/>
        <n v="113104020"/>
        <n v="113104022"/>
        <n v="113104179"/>
        <n v="113104276"/>
        <n v="113104360"/>
        <n v="113104398"/>
        <n v="113104403"/>
        <n v="113104404"/>
        <n v="113104405"/>
        <n v="113104876"/>
        <n v="113104877"/>
        <n v="113104881"/>
        <n v="113104882"/>
        <n v="113104883"/>
        <n v="113104885"/>
        <n v="121100559"/>
        <n v="145101679"/>
        <n v="145101680"/>
        <n v="145101681"/>
        <n v="145101683"/>
        <n v="145101909"/>
        <n v="145101938"/>
        <n v="145101939"/>
        <n v="93106333"/>
        <n v="145100941"/>
        <n v="93102266"/>
        <n v="93102269"/>
        <n v="93100558"/>
        <n v="93100559"/>
        <n v="93100681"/>
        <n v="93100711"/>
        <n v="93102010"/>
        <n v="93102011"/>
        <n v="93102012"/>
        <n v="93102013"/>
        <n v="93102014"/>
        <n v="93102015"/>
        <n v="93102016"/>
        <n v="93102017"/>
        <n v="93102018"/>
        <n v="93100004"/>
        <n v="93100005"/>
        <n v="93100015"/>
        <n v="93100020"/>
        <n v="93100021"/>
        <n v="93100024"/>
        <n v="93100031"/>
        <n v="93100032"/>
        <n v="93100156"/>
        <n v="93100157"/>
        <n v="93100158"/>
        <n v="93100159"/>
        <n v="93100225"/>
        <n v="93100286"/>
        <n v="93100379"/>
        <n v="93100454"/>
        <n v="93100455"/>
        <n v="93100456"/>
        <n v="93100457"/>
        <n v="93100458"/>
        <n v="93100459"/>
        <n v="93100460"/>
        <n v="93100461"/>
        <n v="93100462"/>
        <n v="93100463"/>
        <n v="93100464"/>
        <n v="93100473"/>
        <n v="93100509"/>
        <n v="93100510"/>
        <n v="93100515"/>
        <n v="93100516"/>
        <n v="93100517"/>
        <n v="93100520"/>
        <n v="93100557"/>
        <n v="93100567"/>
        <n v="93100588"/>
        <n v="93100595"/>
        <n v="93100597"/>
        <n v="93100598"/>
        <n v="93100599"/>
        <n v="93100600"/>
        <n v="93100601"/>
        <n v="93100688"/>
        <n v="93100705"/>
        <n v="93100713"/>
        <n v="93100729"/>
        <n v="93100758"/>
        <n v="93100768"/>
        <n v="93100773"/>
        <n v="93100774"/>
        <n v="93100775"/>
        <n v="93100791"/>
        <n v="93100795"/>
        <n v="93100846"/>
        <n v="93100875"/>
        <n v="93100879"/>
        <n v="93100891"/>
        <n v="93100902"/>
        <n v="93100903"/>
        <n v="93100904"/>
        <n v="93100906"/>
        <n v="93100907"/>
        <n v="93100909"/>
        <n v="93100910"/>
        <n v="93100911"/>
        <n v="93100917"/>
        <n v="93100918"/>
        <n v="93100951"/>
        <n v="93100975"/>
        <n v="93100978"/>
        <n v="93100980"/>
        <n v="93100996"/>
        <n v="93101000"/>
        <n v="93101002"/>
        <n v="93101003"/>
        <n v="93101004"/>
        <n v="93101009"/>
        <n v="93101014"/>
        <n v="93101015"/>
        <n v="93101031"/>
        <n v="93101036"/>
        <n v="93101039"/>
        <n v="93101040"/>
        <n v="93101041"/>
        <n v="93101054"/>
        <n v="93101072"/>
        <n v="93101106"/>
        <n v="93101113"/>
        <n v="93101114"/>
        <n v="93101118"/>
        <n v="93101119"/>
        <n v="93101120"/>
        <n v="93101121"/>
        <n v="93101125"/>
        <n v="93101126"/>
        <n v="93101127"/>
        <n v="93101155"/>
        <n v="93101156"/>
        <n v="93101157"/>
        <n v="93101158"/>
        <n v="93101159"/>
        <n v="93101160"/>
        <n v="93101161"/>
        <n v="93101162"/>
        <n v="93101163"/>
        <n v="93101164"/>
        <n v="93101166"/>
        <n v="93101168"/>
        <n v="93101189"/>
        <n v="93101190"/>
        <n v="93101191"/>
        <n v="93101219"/>
        <n v="93101222"/>
        <n v="93101223"/>
        <n v="93101226"/>
        <n v="93101237"/>
        <n v="93101273"/>
        <n v="93101309"/>
        <n v="93101311"/>
        <n v="93101325"/>
        <n v="93101335"/>
        <n v="93101338"/>
        <n v="93101346"/>
        <n v="93101356"/>
        <n v="93101416"/>
        <n v="93101470"/>
        <n v="93101524"/>
        <n v="93101525"/>
        <n v="93101557"/>
        <n v="93101622"/>
        <n v="93101639"/>
        <n v="93101698"/>
        <n v="93101717"/>
        <n v="93101718"/>
        <n v="93101719"/>
        <n v="93101741"/>
        <n v="93101757"/>
        <n v="93101820"/>
        <n v="93101861"/>
        <n v="93101864"/>
        <n v="93101865"/>
        <n v="93101867"/>
        <n v="93101874"/>
        <n v="93101880"/>
        <n v="93101881"/>
        <n v="93101882"/>
        <n v="93101883"/>
        <n v="93101891"/>
        <n v="93101904"/>
        <n v="93101906"/>
        <n v="93102002"/>
        <n v="93102032"/>
        <n v="93102046"/>
        <n v="93102053"/>
        <n v="93102126"/>
        <n v="93102133"/>
        <n v="93102154"/>
        <n v="93102360"/>
        <n v="93102393"/>
        <n v="93102400"/>
        <n v="93102451"/>
        <n v="93102480"/>
        <n v="93102481"/>
        <n v="93102482"/>
        <n v="93102483"/>
        <n v="93102495"/>
        <n v="93102501"/>
        <n v="93102542"/>
        <n v="93102610"/>
        <n v="93102663"/>
        <n v="93102664"/>
        <n v="93102678"/>
        <n v="93102679"/>
        <n v="93102730"/>
        <n v="93102786"/>
        <n v="93102887"/>
        <n v="93102888"/>
        <n v="93102889"/>
        <n v="93102923"/>
        <n v="93102932"/>
        <n v="93102940"/>
        <n v="93102994"/>
        <n v="93102995"/>
        <n v="93103004"/>
        <n v="113100009"/>
        <n v="93103428"/>
        <n v="93108724"/>
        <n v="93111092"/>
        <n v="145102115"/>
        <n v="93105785"/>
        <n v="93105968"/>
        <n v="93108760"/>
        <n v="93109565"/>
        <n v="93109884"/>
        <n v="93105754"/>
        <n v="93106524"/>
        <n v="93106593"/>
        <n v="93107015"/>
        <n v="93107106"/>
        <n v="93108048"/>
        <n v="93108147"/>
        <n v="93108246"/>
        <n v="93108297"/>
        <n v="93108525"/>
        <n v="93109091"/>
        <n v="93109093"/>
        <n v="93109094"/>
        <n v="93109410"/>
        <n v="93109448"/>
        <n v="93109808"/>
        <n v="93110094"/>
        <n v="93110683"/>
        <n v="93111662"/>
        <n v="93106033"/>
        <n v="93106090"/>
        <n v="93107156"/>
        <n v="93107394"/>
        <n v="93107963"/>
        <n v="93108649"/>
        <n v="93108650"/>
        <n v="93108798"/>
        <n v="93109314"/>
        <n v="93109384"/>
        <n v="93109881"/>
        <n v="93109902"/>
        <n v="93110066"/>
        <n v="93110070"/>
        <n v="93110096"/>
        <n v="93110223"/>
        <n v="93110687"/>
        <n v="93110833"/>
        <n v="93111008"/>
        <n v="93111357"/>
        <n v="93111358"/>
        <n v="93104347"/>
        <n v="93104597"/>
        <n v="93104852"/>
        <n v="93104856"/>
        <n v="93104858"/>
        <n v="93102374"/>
        <n v="93102377"/>
        <n v="93102379"/>
        <n v="93102381"/>
        <n v="93100898"/>
        <n v="93100899"/>
        <n v="93100989"/>
        <n v="93100990"/>
        <n v="93100991"/>
        <n v="93100992"/>
        <n v="93100993"/>
        <n v="93101572"/>
        <n v="93101573"/>
        <n v="93101574"/>
        <n v="93101575"/>
        <n v="93101576"/>
        <n v="93101577"/>
        <n v="93101578"/>
        <n v="93101580"/>
        <n v="93101581"/>
        <n v="93101582"/>
        <n v="93101583"/>
        <n v="93101584"/>
        <n v="93101585"/>
        <n v="93102282"/>
        <n v="93102283"/>
        <n v="93102284"/>
        <n v="93102285"/>
        <n v="93102325"/>
        <n v="93102326"/>
        <n v="93102327"/>
        <n v="93102328"/>
        <n v="93102329"/>
        <n v="93102370"/>
        <n v="93102371"/>
        <n v="93102372"/>
        <n v="93100065"/>
        <n v="93100279"/>
        <n v="93100280"/>
        <n v="93100281"/>
        <n v="93100282"/>
        <n v="93100305"/>
        <n v="93100306"/>
        <n v="93100307"/>
        <n v="93100308"/>
        <n v="93100309"/>
        <n v="93100310"/>
        <n v="93100403"/>
        <n v="93100404"/>
        <n v="93100405"/>
        <n v="93100406"/>
        <n v="93100407"/>
        <n v="93100408"/>
        <n v="93100409"/>
        <n v="93100410"/>
        <n v="93100411"/>
        <n v="93100412"/>
        <n v="93100413"/>
        <n v="93100414"/>
        <n v="93100417"/>
        <n v="93100468"/>
        <n v="93100745"/>
        <n v="93100749"/>
        <n v="93100755"/>
        <n v="93100756"/>
        <n v="93100786"/>
        <n v="93100787"/>
        <n v="93100788"/>
        <n v="93100789"/>
        <n v="93100790"/>
        <n v="93100858"/>
        <n v="93100859"/>
        <n v="93101018"/>
        <n v="93101019"/>
        <n v="93101020"/>
        <n v="93101021"/>
        <n v="93101022"/>
        <n v="93101023"/>
        <n v="93101024"/>
        <n v="93101025"/>
        <n v="93101026"/>
        <n v="93101027"/>
        <n v="93101028"/>
        <n v="93101029"/>
        <n v="93101030"/>
        <n v="93101050"/>
        <n v="93101056"/>
        <n v="93101077"/>
        <n v="93101078"/>
        <n v="93101079"/>
        <n v="93101094"/>
        <n v="93101095"/>
        <n v="93101096"/>
        <n v="93101097"/>
        <n v="93101098"/>
        <n v="93101099"/>
        <n v="93101100"/>
        <n v="93101101"/>
        <n v="93101102"/>
        <n v="93101103"/>
        <n v="93101104"/>
        <n v="93101105"/>
        <n v="93101148"/>
        <n v="93101149"/>
        <n v="93101150"/>
        <n v="93101194"/>
        <n v="93101195"/>
        <n v="93101196"/>
        <n v="93101198"/>
        <n v="93101200"/>
        <n v="93101201"/>
        <n v="93101202"/>
        <n v="93101203"/>
        <n v="93101204"/>
        <n v="93101205"/>
        <n v="93101206"/>
        <n v="93101207"/>
        <n v="93101208"/>
        <n v="93101209"/>
        <n v="93101210"/>
        <n v="93101211"/>
        <n v="93101227"/>
        <n v="93100856"/>
        <n v="93101173"/>
        <n v="93101175"/>
        <n v="93101176"/>
        <n v="93101177"/>
        <n v="93100012"/>
        <n v="93100013"/>
        <n v="93100014"/>
        <n v="93100114"/>
        <n v="93100182"/>
        <n v="93100190"/>
        <n v="93100194"/>
        <n v="93100195"/>
        <n v="93100196"/>
        <n v="93100536"/>
        <n v="93100537"/>
        <n v="93100793"/>
        <n v="93100850"/>
        <n v="93100851"/>
        <n v="93101306"/>
        <n v="93101307"/>
        <n v="93101732"/>
        <n v="93101839"/>
        <n v="93101840"/>
        <n v="93101841"/>
        <n v="93101842"/>
        <n v="93101843"/>
        <n v="93101844"/>
        <n v="93101845"/>
        <n v="93101846"/>
        <n v="93101849"/>
        <n v="93101850"/>
        <n v="93101851"/>
        <n v="93101852"/>
        <n v="93101853"/>
        <n v="93101854"/>
        <n v="93101855"/>
        <n v="93102098"/>
        <n v="93102099"/>
        <n v="93102100"/>
        <n v="93102102"/>
        <n v="93102103"/>
        <n v="93102147"/>
        <n v="93102148"/>
        <n v="93102181"/>
        <n v="93102231"/>
        <n v="93102232"/>
        <n v="93102233"/>
        <n v="93102234"/>
        <n v="93102407"/>
        <n v="93102408"/>
        <n v="93102517"/>
        <n v="93102518"/>
        <n v="93102519"/>
        <n v="93102548"/>
        <n v="93102552"/>
        <n v="93102553"/>
        <n v="93102554"/>
        <n v="93102575"/>
        <n v="93102576"/>
        <n v="93102577"/>
        <n v="93102578"/>
        <n v="93102587"/>
        <n v="93102588"/>
        <n v="93102589"/>
        <n v="93102590"/>
        <n v="93102592"/>
        <n v="93102595"/>
        <n v="93102607"/>
        <n v="93102608"/>
        <n v="93102609"/>
        <n v="93102661"/>
        <n v="93110610"/>
        <n v="93107151"/>
        <n v="93107964"/>
        <n v="93108377"/>
        <n v="93108672"/>
        <n v="93108758"/>
        <n v="93109138"/>
        <n v="93109287"/>
        <n v="93109381"/>
        <n v="93109464"/>
        <n v="93109595"/>
        <n v="93109754"/>
        <n v="93108042"/>
        <n v="93108182"/>
        <n v="93108721"/>
        <n v="93110818"/>
        <n v="93110819"/>
        <n v="93110820"/>
        <n v="93100624"/>
        <n v="93100625"/>
        <n v="93100626"/>
        <n v="93100627"/>
        <n v="93100628"/>
        <n v="93100629"/>
        <n v="93101905"/>
        <n v="93106151"/>
        <n v="145100400"/>
        <n v="145100463"/>
        <n v="145101500"/>
        <n v="145101599"/>
        <n v="145101807"/>
        <n v="145102110"/>
        <n v="145102111"/>
        <n v="93106263"/>
        <n v="93107792"/>
        <n v="93100777"/>
        <n v="113103020"/>
        <n v="113103858"/>
        <n v="121100040"/>
        <n v="121100075"/>
        <n v="121100076"/>
        <n v="121100143"/>
        <n v="121100535"/>
        <n v="93106244"/>
        <n v="145100075"/>
        <n v="145100078"/>
        <n v="145100079"/>
        <n v="93107114"/>
        <n v="93107117"/>
        <n v="93107118"/>
        <n v="93103449"/>
        <n v="93102037"/>
        <n v="93103010"/>
        <n v="93100849"/>
        <n v="93107376"/>
        <n v="93106278"/>
        <n v="93106376"/>
        <n v="93106622"/>
        <n v="93106795"/>
        <n v="93101262"/>
        <n v="93100215"/>
        <n v="93102830"/>
        <n v="93102959"/>
        <n v="93102977"/>
        <n v="93103206"/>
        <n v="93103467"/>
        <n v="93103468"/>
        <n v="93103578"/>
        <n v="93103614"/>
        <n v="93103620"/>
        <n v="93103713"/>
        <n v="93103732"/>
        <n v="93103745"/>
        <n v="93103751"/>
        <n v="93103916"/>
        <n v="93103974"/>
        <n v="93103995"/>
        <n v="93104016"/>
        <n v="93104424"/>
        <n v="93104546"/>
        <n v="93104634"/>
        <n v="93104728"/>
        <n v="93105052"/>
        <n v="93105187"/>
        <n v="93106236"/>
        <n v="93100382"/>
        <n v="93100383"/>
        <n v="93109114"/>
        <n v="93106237"/>
        <n v="93106682"/>
        <n v="93106782"/>
        <n v="93107441"/>
        <n v="93107445"/>
        <n v="93107446"/>
        <n v="93107447"/>
        <n v="93107448"/>
        <n v="93107654"/>
        <n v="93108777"/>
        <n v="93109241"/>
        <n v="93109453"/>
        <n v="93109455"/>
        <n v="93109478"/>
        <n v="93109479"/>
        <n v="93109480"/>
        <n v="93109488"/>
        <n v="93109519"/>
        <n v="93110017"/>
        <n v="93110132"/>
        <n v="93110305"/>
        <n v="93110306"/>
        <n v="93110309"/>
        <n v="93110311"/>
        <n v="93110823"/>
        <n v="93111518"/>
        <n v="93111551"/>
        <n v="93111552"/>
        <n v="93111553"/>
        <n v="93102312"/>
        <n v="113100028"/>
        <n v="113100315"/>
        <n v="113100525"/>
        <n v="113101488"/>
        <n v="113101772"/>
        <n v="113101906"/>
        <n v="113103480"/>
        <n v="145100783"/>
        <n v="145101719"/>
        <n v="145101772"/>
        <n v="145101787"/>
        <n v="145101843"/>
        <n v="145102009"/>
        <n v="113101333"/>
        <n v="113102524"/>
        <n v="113104515"/>
        <n v="93103887"/>
        <n v="93105167"/>
        <n v="93106138"/>
        <n v="93107206"/>
        <n v="93109641"/>
        <n v="93110018"/>
        <n v="93102162"/>
        <n v="93103295"/>
        <n v="93103404"/>
        <n v="93103526"/>
        <n v="93107111"/>
        <n v="93109376"/>
        <n v="93109392"/>
        <n v="93109394"/>
        <n v="93105847"/>
        <n v="93107606"/>
        <n v="113103239"/>
        <n v="113103240"/>
        <n v="113103241"/>
        <n v="113103407"/>
        <n v="113103460"/>
        <n v="113103890"/>
        <n v="113103891"/>
        <n v="113103892"/>
        <n v="113103893"/>
        <n v="113103896"/>
        <n v="113103897"/>
        <n v="113103898"/>
        <n v="113103899"/>
        <n v="113103900"/>
        <n v="113103901"/>
        <n v="113103905"/>
        <n v="113103906"/>
        <n v="113103907"/>
        <n v="113103908"/>
        <n v="113104003"/>
        <n v="113104004"/>
        <n v="113104005"/>
        <n v="113104088"/>
        <n v="113104090"/>
        <n v="113104091"/>
        <n v="113104092"/>
        <n v="113104094"/>
        <n v="113104095"/>
        <n v="113104096"/>
        <n v="113104098"/>
        <n v="113104099"/>
        <n v="113104171"/>
        <n v="113104348"/>
        <n v="113104423"/>
        <n v="113104424"/>
        <n v="113104425"/>
        <n v="113104426"/>
        <n v="113104429"/>
        <n v="113104430"/>
        <n v="113104433"/>
        <n v="113104502"/>
        <n v="113104503"/>
        <n v="113104504"/>
        <n v="113104505"/>
        <n v="113104870"/>
        <n v="113104871"/>
        <n v="113104872"/>
        <n v="113104873"/>
        <n v="113104874"/>
        <n v="113104887"/>
        <n v="113104893"/>
        <n v="113104900"/>
        <n v="113104905"/>
        <n v="113104906"/>
        <n v="113104908"/>
        <n v="113105059"/>
        <n v="145100344"/>
        <n v="145100784"/>
        <n v="145100888"/>
        <n v="145101297"/>
        <n v="145101305"/>
        <n v="145101708"/>
        <n v="93105539"/>
        <n v="145101382"/>
        <n v="145101613"/>
        <n v="145102017"/>
        <n v="145100032"/>
        <n v="145100184"/>
        <n v="145100185"/>
        <n v="145100342"/>
        <n v="145100343"/>
        <n v="145100393"/>
        <n v="145100394"/>
        <n v="145100421"/>
        <n v="145100476"/>
        <n v="145100516"/>
        <n v="145100517"/>
        <n v="145100537"/>
        <n v="145100541"/>
        <n v="145100542"/>
        <n v="145100545"/>
        <n v="145100547"/>
        <n v="145100550"/>
        <n v="145100554"/>
        <n v="145100555"/>
        <n v="145100558"/>
        <n v="145100560"/>
        <n v="145100639"/>
        <n v="145100662"/>
        <n v="145100781"/>
        <n v="145100818"/>
        <n v="145100819"/>
        <n v="145100821"/>
        <n v="145100822"/>
        <n v="145100833"/>
        <n v="145100836"/>
        <n v="145100837"/>
        <n v="145101084"/>
        <n v="145101134"/>
        <n v="145101340"/>
        <n v="145101420"/>
        <n v="145101567"/>
        <n v="145101568"/>
        <n v="145101704"/>
        <n v="145101730"/>
        <n v="145101736"/>
        <n v="145101757"/>
        <n v="145101761"/>
        <n v="145101762"/>
        <n v="145101766"/>
        <n v="145101926"/>
        <n v="145101927"/>
        <n v="145101930"/>
        <n v="145101931"/>
        <n v="145101932"/>
        <n v="145101934"/>
        <n v="145101935"/>
        <n v="145101936"/>
        <n v="145101951"/>
        <n v="145101973"/>
        <n v="145102001"/>
        <n v="145102011"/>
        <n v="93105659"/>
        <n v="93105660"/>
        <n v="93105661"/>
        <n v="93105662"/>
        <n v="93105663"/>
        <n v="93105705"/>
        <n v="93105710"/>
        <n v="93105792"/>
        <n v="93105794"/>
        <n v="93105860"/>
        <n v="93105861"/>
        <n v="93105862"/>
        <n v="93105863"/>
        <n v="93105998"/>
        <n v="93106060"/>
        <n v="93106115"/>
        <n v="93106685"/>
        <n v="93106686"/>
        <n v="93106728"/>
        <n v="93106729"/>
        <n v="93106732"/>
        <n v="93106741"/>
        <n v="93106820"/>
        <n v="93106903"/>
        <n v="93107088"/>
        <n v="93107634"/>
        <n v="93108006"/>
        <n v="145100052"/>
        <n v="145100115"/>
        <n v="145100231"/>
        <n v="145101183"/>
        <n v="145101508"/>
        <n v="145101797"/>
        <n v="145101866"/>
        <n v="145101974"/>
        <n v="145101975"/>
        <n v="145101976"/>
        <n v="93105633"/>
        <n v="93106196"/>
        <n v="93107302"/>
        <n v="93108333"/>
        <n v="93108334"/>
        <n v="93110189"/>
        <n v="93105696"/>
        <n v="93106084"/>
        <n v="93106086"/>
        <n v="93106089"/>
        <n v="93106639"/>
        <n v="93109774"/>
        <n v="93109776"/>
        <n v="93109778"/>
        <n v="93110988"/>
        <n v="121100266"/>
        <n v="121100308"/>
        <n v="121100357"/>
        <n v="121100388"/>
        <n v="121100450"/>
        <n v="121100476"/>
        <n v="121100518"/>
        <n v="121100547"/>
        <n v="93106783"/>
        <n v="93105218"/>
        <n v="93104188"/>
        <n v="145100801"/>
        <n v="145100802"/>
        <n v="145101387"/>
        <n v="145101389"/>
        <n v="145101390"/>
        <n v="145101392"/>
        <n v="145101393"/>
        <n v="121100533"/>
        <n v="93104459"/>
        <n v="93104461"/>
        <n v="93111557"/>
        <n v="93111563"/>
        <n v="93103043"/>
        <n v="93103107"/>
        <n v="93103115"/>
        <n v="93103120"/>
        <n v="93103153"/>
        <n v="93103155"/>
        <n v="93103156"/>
        <n v="93103158"/>
        <n v="93103159"/>
        <n v="93103160"/>
        <n v="93103181"/>
        <n v="93103183"/>
        <n v="93103184"/>
        <n v="93103185"/>
        <n v="93103187"/>
        <n v="93103188"/>
        <n v="93103194"/>
        <n v="93103195"/>
        <n v="93103196"/>
        <n v="93103197"/>
        <n v="93103284"/>
        <n v="93103460"/>
        <n v="93103674"/>
        <n v="93103755"/>
        <n v="93103955"/>
        <n v="93103977"/>
        <n v="93104002"/>
        <n v="93104003"/>
        <n v="93104004"/>
        <n v="93104035"/>
        <n v="93104108"/>
        <n v="93104165"/>
        <n v="93104182"/>
        <n v="93104183"/>
        <n v="93104189"/>
        <n v="93104190"/>
        <n v="93104191"/>
        <n v="93104192"/>
        <n v="93104207"/>
        <n v="93104375"/>
        <n v="93104462"/>
        <n v="93104530"/>
        <n v="93104531"/>
        <n v="93104532"/>
        <n v="93104533"/>
        <n v="93104534"/>
        <n v="93104735"/>
        <n v="93104745"/>
        <n v="93104803"/>
        <n v="93104813"/>
        <n v="93104831"/>
        <n v="93104836"/>
        <n v="93104837"/>
        <n v="93104877"/>
        <n v="93104890"/>
        <n v="93104900"/>
        <n v="93104904"/>
        <n v="93104905"/>
        <n v="93104947"/>
        <n v="93104953"/>
        <n v="93104990"/>
        <n v="93105012"/>
        <n v="93105013"/>
        <n v="93105014"/>
        <n v="93105015"/>
        <n v="93105016"/>
        <n v="93105017"/>
        <n v="93105018"/>
        <n v="93105022"/>
        <n v="93105078"/>
        <n v="93105080"/>
        <n v="93105102"/>
        <n v="93105144"/>
        <n v="93105171"/>
        <n v="93105172"/>
        <n v="93105173"/>
        <n v="93105174"/>
        <n v="93105177"/>
        <n v="93105178"/>
        <n v="93105179"/>
        <n v="93105180"/>
        <n v="93105181"/>
        <n v="93105182"/>
        <n v="93105208"/>
        <n v="93105226"/>
        <n v="93105237"/>
        <n v="93105246"/>
        <n v="93105247"/>
        <n v="93105248"/>
        <n v="93105282"/>
        <n v="93105314"/>
        <n v="93105339"/>
        <n v="93105345"/>
        <n v="93105354"/>
        <n v="93105357"/>
        <n v="93105370"/>
        <n v="93105409"/>
        <n v="93105411"/>
        <n v="93105419"/>
        <n v="93105470"/>
        <n v="93105514"/>
        <n v="93105517"/>
        <n v="93105595"/>
        <n v="93105678"/>
        <n v="93105683"/>
        <n v="93105850"/>
        <n v="93105920"/>
        <n v="93105921"/>
        <n v="93106285"/>
        <n v="93106346"/>
        <n v="93106404"/>
        <n v="93106581"/>
        <n v="93106673"/>
        <n v="93106882"/>
        <n v="93107007"/>
        <n v="93107043"/>
        <n v="93107199"/>
        <n v="93107200"/>
        <n v="93107201"/>
        <n v="93107202"/>
        <n v="93107378"/>
        <n v="93107379"/>
        <n v="93107380"/>
        <n v="93107461"/>
        <n v="93107462"/>
        <n v="93107463"/>
        <n v="93107466"/>
        <n v="93107536"/>
        <n v="93107757"/>
        <n v="93107783"/>
        <n v="93107861"/>
        <n v="93107947"/>
        <n v="93107971"/>
        <n v="93108218"/>
        <n v="93108241"/>
        <n v="93108255"/>
        <n v="93108393"/>
        <n v="93108589"/>
        <n v="93108752"/>
        <n v="93108820"/>
        <n v="93108866"/>
        <n v="93108881"/>
        <n v="93108953"/>
        <n v="93108968"/>
        <n v="93109005"/>
        <n v="93109006"/>
        <n v="93109057"/>
        <n v="93109058"/>
        <n v="93109059"/>
        <n v="93109060"/>
        <n v="93109061"/>
        <n v="93109062"/>
        <n v="93109063"/>
        <n v="93109064"/>
        <n v="93109098"/>
        <n v="93109099"/>
        <n v="93109101"/>
        <n v="93109102"/>
        <n v="93109168"/>
        <n v="93109183"/>
        <n v="93109184"/>
        <n v="93109185"/>
        <n v="93109186"/>
        <n v="93109187"/>
        <n v="93109188"/>
        <n v="93109193"/>
        <n v="93109225"/>
        <n v="93109316"/>
        <n v="93109318"/>
        <n v="93109508"/>
        <n v="93109509"/>
        <n v="93109538"/>
        <n v="93109546"/>
        <n v="93109547"/>
        <n v="93109634"/>
        <n v="93109760"/>
        <n v="93109762"/>
        <n v="93109836"/>
        <n v="93109979"/>
        <n v="93109996"/>
        <n v="93110027"/>
        <n v="93110062"/>
        <n v="93110089"/>
        <n v="93110286"/>
        <n v="93110298"/>
        <n v="93110299"/>
        <n v="93110390"/>
        <n v="93110391"/>
        <n v="93110427"/>
        <n v="93110429"/>
        <n v="93110454"/>
        <n v="93110455"/>
        <n v="93110456"/>
        <n v="93110457"/>
        <n v="93110458"/>
        <n v="93110530"/>
        <n v="93110551"/>
        <n v="93110605"/>
        <n v="93110608"/>
        <n v="93110639"/>
        <n v="93110834"/>
        <n v="93110836"/>
        <n v="93110912"/>
        <n v="93110970"/>
        <n v="93110975"/>
        <n v="93110997"/>
        <n v="93111098"/>
        <n v="93111099"/>
        <n v="93111100"/>
        <n v="93111133"/>
        <n v="93111212"/>
        <n v="93111231"/>
        <n v="93111242"/>
        <n v="93111527"/>
        <n v="93111628"/>
        <n v="93111706"/>
        <n v="93111789"/>
        <n v="121100099"/>
        <n v="121100149"/>
        <n v="121100187"/>
        <n v="121100188"/>
        <n v="121100189"/>
        <n v="121100190"/>
        <n v="121100191"/>
        <n v="121100201"/>
        <n v="121100295"/>
        <n v="121100458"/>
        <n v="121100474"/>
        <n v="121100516"/>
        <n v="121100537"/>
        <n v="121100571"/>
        <n v="121100577"/>
        <n v="121100618"/>
        <n v="121100658"/>
        <n v="121100682"/>
        <n v="121100711"/>
        <n v="121100712"/>
        <n v="93102709"/>
        <n v="93102754"/>
        <n v="93102800"/>
        <n v="93102863"/>
        <n v="113100022"/>
        <n v="113100081"/>
        <n v="113100130"/>
        <n v="113100131"/>
        <n v="113100139"/>
        <n v="113100147"/>
        <n v="113100148"/>
        <n v="113100182"/>
        <n v="113100185"/>
        <n v="113100186"/>
        <n v="113100187"/>
        <n v="113100189"/>
        <n v="113100190"/>
        <n v="113100191"/>
        <n v="113100210"/>
        <n v="113100220"/>
        <n v="113100239"/>
        <n v="113100273"/>
        <n v="113100283"/>
        <n v="113100293"/>
        <n v="113100299"/>
        <n v="113100326"/>
        <n v="113100327"/>
        <n v="113100366"/>
        <n v="113100367"/>
        <n v="113100391"/>
        <n v="113100407"/>
        <n v="113100408"/>
        <n v="113100409"/>
        <n v="113100410"/>
        <n v="113100411"/>
        <n v="113100424"/>
        <n v="113100430"/>
        <n v="113100437"/>
        <n v="113100449"/>
        <n v="113100450"/>
        <n v="113100452"/>
        <n v="113100459"/>
        <n v="113100464"/>
        <n v="113100480"/>
        <n v="113100481"/>
        <n v="113100490"/>
        <n v="113100492"/>
        <n v="113100493"/>
        <n v="113100494"/>
        <n v="113100499"/>
        <n v="113100503"/>
        <n v="113100521"/>
        <n v="113100544"/>
        <n v="113100549"/>
        <n v="113100550"/>
        <n v="113100563"/>
        <n v="113100565"/>
        <n v="113100579"/>
        <n v="113100586"/>
        <n v="113100599"/>
        <n v="113100600"/>
        <n v="113100611"/>
        <n v="113100612"/>
        <n v="113100613"/>
        <n v="113100614"/>
        <n v="113100615"/>
        <n v="113100617"/>
        <n v="113100618"/>
        <n v="113100623"/>
        <n v="113100626"/>
        <n v="113100627"/>
        <n v="113100631"/>
        <n v="113100634"/>
        <n v="113100645"/>
        <n v="113100658"/>
        <n v="113100659"/>
        <n v="113100660"/>
        <n v="113100686"/>
        <n v="113100719"/>
        <n v="113100724"/>
        <n v="113100725"/>
        <n v="113100726"/>
        <n v="113100738"/>
        <n v="113100753"/>
        <n v="113100787"/>
        <n v="113100846"/>
        <n v="113100853"/>
        <n v="113100856"/>
        <n v="113100860"/>
        <n v="113100879"/>
        <n v="113100893"/>
        <n v="113100900"/>
        <n v="113100901"/>
        <n v="113100902"/>
        <n v="113100903"/>
        <n v="113100904"/>
        <n v="113100905"/>
        <n v="113100920"/>
        <n v="113100934"/>
        <n v="113100959"/>
        <n v="113100960"/>
        <n v="113100971"/>
        <n v="113100986"/>
        <n v="113100990"/>
        <n v="113100994"/>
        <n v="113101000"/>
        <n v="113101004"/>
        <n v="113101017"/>
        <n v="113101019"/>
        <n v="113101020"/>
        <n v="113101021"/>
        <n v="113101022"/>
        <n v="113101024"/>
        <n v="113101032"/>
        <n v="113101066"/>
        <n v="113101067"/>
        <n v="113101068"/>
        <n v="113101069"/>
        <n v="113101070"/>
        <n v="113101071"/>
        <n v="113101078"/>
        <n v="113101079"/>
        <n v="113101080"/>
        <n v="113101095"/>
        <n v="113101101"/>
        <n v="113101102"/>
        <n v="113101112"/>
        <n v="113101122"/>
        <n v="113101124"/>
        <n v="113101126"/>
        <n v="113101128"/>
        <n v="113101129"/>
        <n v="113101130"/>
        <n v="113101131"/>
        <n v="113101133"/>
        <n v="113101134"/>
        <n v="113101137"/>
        <n v="113101140"/>
        <n v="113101156"/>
        <n v="113101158"/>
        <n v="113101160"/>
        <n v="113101162"/>
        <n v="113101175"/>
        <n v="113101176"/>
        <n v="113101177"/>
        <n v="113101179"/>
        <n v="113101180"/>
        <n v="113101181"/>
        <n v="113101182"/>
        <n v="113101183"/>
        <n v="113101184"/>
        <n v="113101187"/>
        <n v="113101190"/>
        <n v="113101191"/>
        <n v="113101194"/>
        <n v="113101196"/>
        <n v="113101200"/>
        <n v="113101218"/>
        <n v="113101231"/>
        <n v="113101232"/>
        <n v="113101240"/>
        <n v="113101252"/>
        <n v="113101259"/>
        <n v="113101263"/>
        <n v="113101272"/>
        <n v="113101284"/>
        <n v="113101302"/>
        <n v="113101304"/>
        <n v="113101305"/>
        <n v="113101328"/>
        <n v="113101329"/>
        <n v="113101330"/>
        <n v="113101331"/>
        <n v="113101342"/>
        <n v="113101344"/>
        <n v="113101369"/>
        <n v="113101398"/>
        <n v="113101403"/>
        <n v="113101423"/>
        <n v="113101471"/>
        <n v="113101483"/>
        <n v="113101490"/>
        <n v="113101493"/>
        <n v="113101506"/>
        <n v="113101516"/>
        <n v="113101518"/>
        <n v="113101519"/>
        <n v="113101520"/>
        <n v="113101522"/>
        <n v="113101529"/>
        <n v="113101530"/>
        <n v="113101531"/>
        <n v="113101532"/>
        <n v="113101533"/>
        <n v="113101534"/>
        <n v="113101535"/>
        <n v="113101549"/>
        <n v="113101550"/>
        <n v="113101552"/>
        <n v="113101554"/>
        <n v="113101569"/>
        <n v="113101572"/>
        <n v="113101627"/>
        <n v="113101644"/>
        <n v="113101649"/>
        <n v="113101650"/>
        <n v="113101651"/>
        <n v="113101664"/>
        <n v="113101701"/>
        <n v="113101702"/>
        <n v="113101703"/>
        <n v="113101705"/>
        <n v="113101706"/>
        <n v="113101707"/>
        <n v="113101708"/>
        <n v="113101710"/>
        <n v="113101712"/>
        <n v="113101724"/>
        <n v="113101725"/>
        <n v="113101726"/>
        <n v="113101727"/>
        <n v="113101728"/>
        <n v="113101729"/>
        <n v="113101734"/>
        <n v="113101748"/>
        <n v="113101750"/>
        <n v="113101780"/>
        <n v="113101785"/>
        <n v="113101787"/>
        <n v="113101796"/>
        <n v="113101801"/>
        <n v="113101802"/>
        <n v="113101804"/>
        <n v="113101805"/>
        <n v="113101818"/>
        <n v="113101835"/>
        <n v="113101836"/>
        <n v="113101837"/>
        <n v="113101839"/>
        <n v="113101840"/>
        <n v="113101841"/>
        <n v="113101915"/>
        <n v="113101916"/>
        <n v="113101918"/>
        <n v="113101919"/>
        <n v="113101920"/>
        <n v="113101921"/>
        <n v="113101922"/>
        <n v="113101940"/>
        <n v="113101942"/>
        <n v="113101953"/>
        <n v="113101958"/>
        <n v="113101962"/>
        <n v="113101976"/>
        <n v="113101994"/>
        <n v="113101995"/>
        <n v="113101996"/>
        <n v="113101997"/>
        <n v="113102005"/>
        <n v="113102006"/>
        <n v="113102021"/>
        <n v="113102038"/>
        <n v="113102039"/>
        <n v="113102087"/>
        <n v="113102118"/>
        <n v="113102120"/>
        <n v="113102121"/>
        <n v="113102122"/>
        <n v="113102123"/>
        <n v="113102124"/>
        <n v="113102125"/>
        <n v="113102126"/>
        <n v="113102137"/>
        <n v="113102144"/>
        <n v="113102146"/>
        <n v="113102148"/>
        <n v="113102149"/>
        <n v="113102151"/>
        <n v="113102152"/>
        <n v="113102163"/>
        <n v="113102170"/>
        <n v="113102171"/>
        <n v="113102172"/>
        <n v="113102196"/>
        <n v="113102201"/>
        <n v="113102203"/>
        <n v="113102204"/>
        <n v="113102207"/>
        <n v="113102212"/>
        <n v="113102213"/>
        <n v="113102227"/>
        <n v="113102228"/>
        <n v="113102230"/>
        <n v="113102231"/>
        <n v="113102232"/>
        <n v="113102233"/>
        <n v="113102235"/>
        <n v="113102236"/>
        <n v="113102237"/>
        <n v="113102238"/>
        <n v="113102239"/>
        <n v="113102270"/>
        <n v="113102275"/>
        <n v="113102278"/>
        <n v="113102306"/>
        <n v="113102334"/>
        <n v="113102339"/>
        <n v="113102360"/>
        <n v="113102364"/>
        <n v="113102399"/>
        <n v="113102401"/>
        <n v="113102402"/>
        <n v="113102403"/>
        <n v="113102404"/>
        <n v="113102405"/>
        <n v="113102406"/>
        <n v="113102423"/>
        <n v="113102424"/>
        <n v="113102425"/>
        <n v="113102435"/>
        <n v="113102443"/>
        <n v="113102444"/>
        <n v="113102445"/>
        <n v="113102446"/>
        <n v="113102447"/>
        <n v="113102448"/>
        <n v="113102449"/>
        <n v="113102475"/>
        <n v="113102476"/>
        <n v="113102478"/>
        <n v="113102482"/>
        <n v="113102486"/>
        <n v="113102488"/>
        <n v="113102491"/>
        <n v="113102497"/>
        <n v="113102498"/>
        <n v="113102499"/>
        <n v="113102501"/>
        <n v="113102502"/>
        <n v="113102503"/>
        <n v="113102533"/>
        <n v="113102556"/>
        <n v="113102558"/>
        <n v="113102561"/>
        <n v="113102563"/>
        <n v="113102609"/>
        <n v="113102610"/>
        <n v="113102656"/>
        <n v="113102657"/>
        <n v="113102660"/>
        <n v="113102700"/>
        <n v="113102701"/>
        <n v="113102726"/>
        <n v="113102729"/>
        <n v="113102958"/>
        <n v="113102961"/>
        <n v="113103095"/>
        <n v="113103096"/>
        <n v="113103098"/>
        <n v="113103100"/>
        <n v="113103101"/>
        <n v="113103104"/>
        <n v="113103105"/>
        <n v="113103106"/>
        <n v="113103107"/>
        <n v="113103113"/>
        <n v="113103168"/>
        <n v="113103220"/>
        <n v="113103289"/>
        <n v="113103332"/>
        <n v="113103337"/>
        <n v="113103338"/>
        <n v="113103339"/>
        <n v="113103343"/>
        <n v="113103427"/>
        <n v="113103429"/>
        <n v="113103473"/>
        <n v="113103474"/>
        <n v="113103475"/>
        <n v="113103524"/>
        <n v="113103528"/>
        <n v="113103530"/>
        <n v="113103531"/>
        <n v="113103539"/>
        <n v="113103541"/>
        <n v="113103599"/>
        <n v="113103600"/>
        <n v="113103601"/>
        <n v="113103602"/>
        <n v="113103605"/>
        <n v="113103606"/>
        <n v="113103607"/>
        <n v="113103608"/>
        <n v="113103611"/>
        <n v="113103613"/>
        <n v="113103614"/>
        <n v="113103617"/>
        <n v="113103618"/>
        <n v="113103619"/>
        <n v="113103620"/>
        <n v="113103650"/>
        <n v="113103803"/>
        <n v="113103825"/>
        <n v="113103872"/>
        <n v="113103873"/>
        <n v="113103874"/>
        <n v="113103913"/>
        <n v="113103915"/>
        <n v="113103916"/>
        <n v="113103917"/>
        <n v="113103918"/>
        <n v="113103919"/>
        <n v="113103920"/>
        <n v="113104011"/>
        <n v="113104057"/>
        <n v="113104063"/>
        <n v="113104078"/>
        <n v="113104079"/>
        <n v="113104126"/>
        <n v="113104128"/>
        <n v="113104130"/>
        <n v="113104158"/>
        <n v="113104169"/>
        <n v="113104214"/>
        <n v="113104236"/>
        <n v="113104241"/>
        <n v="113104242"/>
        <n v="113104243"/>
        <n v="113104306"/>
        <n v="113104309"/>
        <n v="113104312"/>
        <n v="113104319"/>
        <n v="113104330"/>
        <n v="113104378"/>
        <n v="113104421"/>
        <n v="113104422"/>
        <n v="113104435"/>
        <n v="113104436"/>
        <n v="113104463"/>
        <n v="113104465"/>
        <n v="113104469"/>
        <n v="113104470"/>
        <n v="113104496"/>
        <n v="113104514"/>
        <n v="113104522"/>
        <n v="113104523"/>
        <n v="113104551"/>
        <n v="113104552"/>
        <n v="113104553"/>
        <n v="113104572"/>
        <n v="113104593"/>
        <n v="113104624"/>
        <n v="113104626"/>
        <n v="113104630"/>
        <n v="113104631"/>
        <n v="113104661"/>
        <n v="113104695"/>
        <n v="113104703"/>
        <n v="113104776"/>
        <n v="113104778"/>
        <n v="113104780"/>
        <n v="113104785"/>
        <n v="113104786"/>
        <n v="113104788"/>
        <n v="113104793"/>
        <n v="113104794"/>
        <n v="113104796"/>
        <n v="113104802"/>
        <n v="113104803"/>
        <n v="113104805"/>
        <n v="113104811"/>
        <n v="113104812"/>
        <n v="113104844"/>
        <n v="113104845"/>
        <n v="113104846"/>
        <n v="113104861"/>
        <n v="113104862"/>
        <n v="113104863"/>
        <n v="113104864"/>
        <n v="113104898"/>
        <n v="113104928"/>
        <n v="113104933"/>
        <n v="113104934"/>
        <n v="113104938"/>
        <n v="113104952"/>
        <n v="113104955"/>
        <n v="113104963"/>
        <n v="113104964"/>
        <n v="113104968"/>
        <n v="113104973"/>
        <n v="113104974"/>
        <n v="113104979"/>
        <n v="113104980"/>
        <n v="113104985"/>
        <n v="113104986"/>
        <n v="113104998"/>
        <n v="113105001"/>
        <n v="113105002"/>
        <n v="113105009"/>
        <n v="113105012"/>
        <n v="113105017"/>
        <n v="113105020"/>
        <n v="113105021"/>
        <n v="113105026"/>
        <n v="113105027"/>
        <n v="113105050"/>
        <n v="113105055"/>
        <n v="113105060"/>
        <n v="113105074"/>
        <n v="113105075"/>
        <n v="113105081"/>
        <n v="113105086"/>
        <n v="113105091"/>
        <n v="113105097"/>
        <n v="113105139"/>
        <n v="93102928"/>
        <n v="93102946"/>
        <n v="93102947"/>
        <n v="113100010"/>
        <n v="113100012"/>
        <n v="113100014"/>
        <n v="113100015"/>
        <n v="113100016"/>
        <n v="113100017"/>
        <n v="113100018"/>
        <n v="113100019"/>
        <n v="113100020"/>
        <n v="113102090"/>
        <n v="113100656"/>
        <n v="113100747"/>
        <n v="113100748"/>
        <n v="113100761"/>
        <n v="113100762"/>
        <n v="113100763"/>
        <n v="113100765"/>
        <n v="113100766"/>
        <n v="113100768"/>
        <n v="113100769"/>
        <n v="113100833"/>
        <n v="113100835"/>
        <n v="113100871"/>
        <n v="113100881"/>
        <n v="113100882"/>
        <n v="113100948"/>
        <n v="113101015"/>
        <n v="113101059"/>
        <n v="113101061"/>
        <n v="113101155"/>
        <n v="113101165"/>
        <n v="113101406"/>
        <n v="113101427"/>
        <n v="113101492"/>
        <n v="113101508"/>
        <n v="113101509"/>
        <n v="113101536"/>
        <n v="113101541"/>
        <n v="113101544"/>
        <n v="113101545"/>
        <n v="113101575"/>
        <n v="113101577"/>
        <n v="113101578"/>
        <n v="113101579"/>
        <n v="113101580"/>
        <n v="113101581"/>
        <n v="113101582"/>
        <n v="113101600"/>
        <n v="113101614"/>
        <n v="113101615"/>
        <n v="113101621"/>
        <n v="113101622"/>
        <n v="113101983"/>
        <n v="113101985"/>
        <n v="113102110"/>
        <n v="113102111"/>
        <n v="113102113"/>
        <n v="113102164"/>
        <n v="113102199"/>
        <n v="113102217"/>
        <n v="113102355"/>
        <n v="113102366"/>
        <n v="113102379"/>
        <n v="113102645"/>
        <n v="113102661"/>
        <n v="113102751"/>
        <n v="113102880"/>
        <n v="113103090"/>
        <n v="113103137"/>
        <n v="113103175"/>
        <n v="113103711"/>
        <n v="93108617"/>
        <n v="93108753"/>
        <n v="93109228"/>
        <n v="93109357"/>
        <n v="93109781"/>
        <n v="93110019"/>
        <n v="93110026"/>
        <n v="93110078"/>
        <n v="93110441"/>
        <n v="93110803"/>
        <n v="93110903"/>
        <n v="93110913"/>
        <n v="93110928"/>
        <n v="93111017"/>
        <n v="93111040"/>
        <n v="93111494"/>
        <n v="93103254"/>
        <n v="93103255"/>
        <n v="93103256"/>
        <n v="93103258"/>
        <n v="93103259"/>
        <n v="93103260"/>
        <n v="93103420"/>
        <n v="93103508"/>
        <n v="93103510"/>
        <n v="93103512"/>
        <n v="93103580"/>
        <n v="93103581"/>
        <n v="93103582"/>
        <n v="93103583"/>
        <n v="93103584"/>
        <n v="93103586"/>
        <n v="93103587"/>
        <n v="93103589"/>
        <n v="93103677"/>
        <n v="93103784"/>
        <n v="93103785"/>
        <n v="93103786"/>
        <n v="93103789"/>
        <n v="93104114"/>
        <n v="93104271"/>
        <n v="93104272"/>
        <n v="93104324"/>
        <n v="93104325"/>
        <n v="93104364"/>
        <n v="93104365"/>
        <n v="93104366"/>
        <n v="93104593"/>
        <n v="93104594"/>
        <n v="93104738"/>
        <n v="93104741"/>
        <n v="93104742"/>
        <n v="93104774"/>
        <n v="93104777"/>
        <n v="93104779"/>
        <n v="93104780"/>
        <n v="93104781"/>
        <n v="93104782"/>
        <n v="93104783"/>
        <n v="93104784"/>
        <n v="93104785"/>
        <n v="93104786"/>
        <n v="93104788"/>
        <n v="93104791"/>
        <n v="93104806"/>
        <n v="93105092"/>
        <n v="93105093"/>
        <n v="93105346"/>
        <n v="93105955"/>
        <n v="93105956"/>
        <n v="93106026"/>
        <n v="93106028"/>
        <n v="93106029"/>
        <n v="93106030"/>
        <n v="93106031"/>
        <n v="93106032"/>
        <n v="93108765"/>
        <n v="93108766"/>
        <n v="93108767"/>
        <n v="93109457"/>
        <n v="93109459"/>
        <n v="93109581"/>
        <n v="93109582"/>
        <n v="93109583"/>
        <n v="93109584"/>
        <n v="93109585"/>
        <n v="93109910"/>
        <n v="93109936"/>
        <n v="93110109"/>
        <n v="93110110"/>
        <n v="93110849"/>
        <n v="93111459"/>
        <n v="93111460"/>
        <n v="93111479"/>
        <n v="93111642"/>
        <n v="93111643"/>
        <n v="93111647"/>
        <n v="93111649"/>
        <n v="93111650"/>
        <n v="93111821"/>
        <n v="93106282"/>
        <n v="113100516"/>
        <n v="113100945"/>
        <n v="113101390"/>
        <n v="113101749"/>
        <n v="113102166"/>
        <n v="113102167"/>
        <n v="113102284"/>
        <n v="113102531"/>
        <n v="113102534"/>
        <n v="113102613"/>
        <n v="113102694"/>
        <n v="113100029"/>
        <n v="113100061"/>
        <n v="113100064"/>
        <n v="113100067"/>
        <n v="113100085"/>
        <n v="113100091"/>
        <n v="113100092"/>
        <n v="113100167"/>
        <n v="113100168"/>
        <n v="113100201"/>
        <n v="113100202"/>
        <n v="113100203"/>
        <n v="113100212"/>
        <n v="113100290"/>
        <n v="113100303"/>
        <n v="113100304"/>
        <n v="113100305"/>
        <n v="113100306"/>
        <n v="113100307"/>
        <n v="113100308"/>
        <n v="113100309"/>
        <n v="113100341"/>
        <n v="113100342"/>
        <n v="113100343"/>
        <n v="113100344"/>
        <n v="113100345"/>
        <n v="113100346"/>
        <n v="113100347"/>
        <n v="113100348"/>
        <n v="113100349"/>
        <n v="113100354"/>
        <n v="113100355"/>
        <n v="113100357"/>
        <n v="113100358"/>
        <n v="113100359"/>
        <n v="113100360"/>
        <n v="113100361"/>
        <n v="113100364"/>
        <n v="113100529"/>
        <n v="113100530"/>
        <n v="113100531"/>
        <n v="113100536"/>
        <n v="113100537"/>
        <n v="113100538"/>
        <n v="113100539"/>
        <n v="113100540"/>
        <n v="113100541"/>
        <n v="113100542"/>
        <n v="113100552"/>
        <n v="113100554"/>
        <n v="113100556"/>
        <n v="113100557"/>
        <n v="113100558"/>
        <n v="113100571"/>
        <n v="113100574"/>
        <n v="113100575"/>
        <n v="113100576"/>
        <n v="113100577"/>
        <n v="113100583"/>
        <n v="113100589"/>
        <n v="113100591"/>
        <n v="113100592"/>
        <n v="113100636"/>
        <n v="113100637"/>
        <n v="113100694"/>
        <n v="113100695"/>
        <n v="113100697"/>
        <n v="113100698"/>
        <n v="113100699"/>
        <n v="113100700"/>
        <n v="113100701"/>
        <n v="113100728"/>
        <n v="113100796"/>
        <n v="113100798"/>
        <n v="113100799"/>
        <n v="113100800"/>
        <n v="113100815"/>
        <n v="113100816"/>
        <n v="113100822"/>
        <n v="113100854"/>
        <n v="113100916"/>
        <n v="113100917"/>
        <n v="113100925"/>
        <n v="113100940"/>
        <n v="113100978"/>
        <n v="113100979"/>
        <n v="113100980"/>
        <n v="113100981"/>
        <n v="113100982"/>
        <n v="113100995"/>
        <n v="113101027"/>
        <n v="113101037"/>
        <n v="113101038"/>
        <n v="113101040"/>
        <n v="113101041"/>
        <n v="113101042"/>
        <n v="113101043"/>
        <n v="113101044"/>
        <n v="113101060"/>
        <n v="113101108"/>
        <n v="113101109"/>
        <n v="113101110"/>
        <n v="113101151"/>
        <n v="113101170"/>
        <n v="113101226"/>
        <n v="113101227"/>
        <n v="113101228"/>
        <n v="113101229"/>
        <n v="113101355"/>
        <n v="113101364"/>
        <n v="113101365"/>
        <n v="113101366"/>
        <n v="113101367"/>
        <n v="113101371"/>
        <n v="113101372"/>
        <n v="113101455"/>
        <n v="113101485"/>
        <n v="113101499"/>
        <n v="113101500"/>
        <n v="113101504"/>
        <n v="113101505"/>
        <n v="113101561"/>
        <n v="113101567"/>
        <n v="113101588"/>
        <n v="113101670"/>
        <n v="113101671"/>
        <n v="113101672"/>
        <n v="113101673"/>
        <n v="113101674"/>
        <n v="113101770"/>
        <n v="113101775"/>
        <n v="113101797"/>
        <n v="113101897"/>
        <n v="113101903"/>
        <n v="113101924"/>
        <n v="113101926"/>
        <n v="113101927"/>
        <n v="113101928"/>
        <n v="113101929"/>
        <n v="113101930"/>
        <n v="113101931"/>
        <n v="113101932"/>
        <n v="113101934"/>
        <n v="113101935"/>
        <n v="113101936"/>
        <n v="113101978"/>
        <n v="113101982"/>
        <n v="113101984"/>
        <n v="113102007"/>
        <n v="113102015"/>
        <n v="113102016"/>
        <n v="113102017"/>
        <n v="113102024"/>
        <n v="113102037"/>
        <n v="113102051"/>
        <n v="113102060"/>
        <n v="113102061"/>
        <n v="113102063"/>
        <n v="113102066"/>
        <n v="113102067"/>
        <n v="113102069"/>
        <n v="113102077"/>
        <n v="113102078"/>
        <n v="113102089"/>
        <n v="113102104"/>
        <n v="113102140"/>
        <n v="113102269"/>
        <n v="113102273"/>
        <n v="113102302"/>
        <n v="113102332"/>
        <n v="113102354"/>
        <n v="113102358"/>
        <n v="113102359"/>
        <n v="113102369"/>
        <n v="113102416"/>
        <n v="113102417"/>
        <n v="113102418"/>
        <n v="113102509"/>
        <n v="113102583"/>
        <n v="113102586"/>
        <n v="113102587"/>
        <n v="113102627"/>
        <n v="113102631"/>
        <n v="113102640"/>
        <n v="113102714"/>
        <n v="113102774"/>
        <n v="113102790"/>
        <n v="113102808"/>
        <n v="113102885"/>
        <n v="113102927"/>
        <n v="113102930"/>
        <n v="113102931"/>
        <n v="113102935"/>
        <n v="113102936"/>
        <n v="113102998"/>
        <n v="113103081"/>
        <n v="113103246"/>
        <n v="113103247"/>
        <n v="113103249"/>
        <n v="113103251"/>
        <n v="113103260"/>
        <n v="113103261"/>
        <n v="113103262"/>
        <n v="113103263"/>
        <n v="113103305"/>
        <n v="113103306"/>
        <n v="113103348"/>
        <n v="113103350"/>
        <n v="113103351"/>
        <n v="113103352"/>
        <n v="113103353"/>
        <n v="113103354"/>
        <n v="113103355"/>
        <n v="113103356"/>
        <n v="113103476"/>
        <n v="113103477"/>
        <n v="113103484"/>
        <n v="113103485"/>
        <n v="113103486"/>
        <n v="113103487"/>
        <n v="113103488"/>
        <n v="113103523"/>
        <n v="113103538"/>
        <n v="113103546"/>
        <n v="113103704"/>
        <n v="113103731"/>
        <n v="113103818"/>
        <n v="113103885"/>
        <n v="113103938"/>
        <n v="113103976"/>
        <n v="113104199"/>
        <n v="113104203"/>
        <n v="113104205"/>
        <n v="113104208"/>
        <n v="113104209"/>
        <n v="113104210"/>
        <n v="113104220"/>
        <n v="113104266"/>
        <n v="113104267"/>
        <n v="113104268"/>
        <n v="113104272"/>
        <n v="113104313"/>
        <n v="113104314"/>
        <n v="113104315"/>
        <n v="113104331"/>
        <n v="113104412"/>
        <n v="113104473"/>
        <n v="113104477"/>
        <n v="113104478"/>
        <n v="113104479"/>
        <n v="113104481"/>
        <n v="113104527"/>
        <n v="113104722"/>
        <n v="145100773"/>
        <n v="145100774"/>
        <n v="145100775"/>
        <n v="145100779"/>
        <n v="145100931"/>
        <n v="145100933"/>
        <n v="145100940"/>
        <n v="145100961"/>
        <n v="145101057"/>
        <n v="145101064"/>
        <n v="145101116"/>
        <n v="145101119"/>
        <n v="145101120"/>
        <n v="145101121"/>
        <n v="145101123"/>
        <n v="145101124"/>
        <n v="145101135"/>
        <n v="145101182"/>
        <n v="145101250"/>
        <n v="145101395"/>
        <n v="145101397"/>
        <n v="145101480"/>
        <n v="145101556"/>
        <n v="145101588"/>
        <n v="145101614"/>
        <n v="145101652"/>
        <n v="145101687"/>
        <n v="145101694"/>
        <n v="145101711"/>
        <n v="145101723"/>
        <n v="145101738"/>
        <n v="145101809"/>
        <n v="145101849"/>
        <n v="145101862"/>
        <n v="145101992"/>
        <n v="145102025"/>
        <n v="145102026"/>
        <n v="145102027"/>
        <n v="145102029"/>
        <n v="145102041"/>
        <n v="145102042"/>
        <n v="145102047"/>
        <n v="93102503"/>
        <n v="93102504"/>
        <n v="93102505"/>
        <n v="93102507"/>
        <n v="93102508"/>
        <n v="93102914"/>
        <n v="93102915"/>
        <n v="93103066"/>
        <n v="113100117"/>
        <n v="113100120"/>
        <n v="113100157"/>
        <n v="113100160"/>
        <n v="113100164"/>
        <n v="113100165"/>
        <n v="145101077"/>
        <n v="113101432"/>
        <n v="113101435"/>
        <n v="113101447"/>
        <n v="113101448"/>
        <n v="113101449"/>
        <n v="113101451"/>
        <n v="113101452"/>
        <n v="113101759"/>
        <n v="113101760"/>
        <n v="113101761"/>
        <n v="121100106"/>
        <n v="121100380"/>
        <n v="121100579"/>
        <n v="93105894"/>
        <n v="93106127"/>
        <n v="93106128"/>
        <n v="93106130"/>
        <n v="93108577"/>
        <n v="93108579"/>
        <n v="93108807"/>
        <n v="93109146"/>
        <n v="93109147"/>
        <n v="93109148"/>
        <n v="93109844"/>
        <n v="93109846"/>
        <n v="93109975"/>
        <n v="93110514"/>
        <n v="93110515"/>
        <n v="93110693"/>
        <n v="93110695"/>
        <n v="93110920"/>
        <n v="93111170"/>
        <n v="93111247"/>
        <n v="93100236"/>
        <n v="93101066"/>
        <n v="93101067"/>
        <n v="93101110"/>
        <n v="93100373"/>
        <n v="93102160"/>
        <n v="93102624"/>
        <n v="93101437"/>
        <n v="121100110"/>
        <n v="121100229"/>
        <n v="121100358"/>
        <n v="121100359"/>
        <n v="121100360"/>
        <n v="121100519"/>
        <n v="121100520"/>
        <n v="121100521"/>
        <n v="145101946"/>
        <n v="121100145"/>
        <n v="121100150"/>
        <n v="121100268"/>
        <n v="121100477"/>
        <n v="121100647"/>
        <n v="93103210"/>
        <n v="93103211"/>
        <n v="93103212"/>
        <n v="93103221"/>
        <n v="93103539"/>
        <n v="93100106"/>
        <n v="93100137"/>
        <n v="113104935"/>
        <n v="93102523"/>
        <n v="145100513"/>
        <n v="93100186"/>
        <n v="93100691"/>
        <n v="93100692"/>
        <n v="93100693"/>
        <n v="93106629"/>
        <n v="93108143"/>
        <n v="93108425"/>
        <n v="93109074"/>
        <n v="93109251"/>
        <n v="93105690"/>
        <n v="145101171"/>
        <n v="93100208"/>
        <n v="93100421"/>
        <n v="93100422"/>
        <n v="93100423"/>
        <n v="93100636"/>
        <n v="93100638"/>
        <n v="93100639"/>
        <n v="93100667"/>
        <n v="93100708"/>
        <n v="93100709"/>
        <n v="93100109"/>
        <n v="93100111"/>
        <n v="93100138"/>
        <n v="93100139"/>
        <n v="93100143"/>
        <n v="93100152"/>
        <n v="93100168"/>
        <n v="93100169"/>
        <n v="93100170"/>
        <n v="93100180"/>
        <n v="93100181"/>
        <n v="93100203"/>
        <n v="93100207"/>
        <n v="93100247"/>
        <n v="93100260"/>
        <n v="93100261"/>
      </sharedItems>
    </cacheField>
    <cacheField name="Budg. CPB incl. Outlays" numFmtId="0">
      <sharedItems containsSemiMixedTypes="0" containsString="0" containsNumber="1" minValue="0" maxValue="10840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Xenakis, Arthur (LSSYA fin)" refreshedDate="41844.547863194442" createdVersion="4" refreshedVersion="4" minRefreshableVersion="3" recordCount="3181">
  <cacheSource type="worksheet">
    <worksheetSource name="Table4"/>
  </cacheSource>
  <cacheFields count="12">
    <cacheField name="Task" numFmtId="0">
      <sharedItems containsSemiMixedTypes="0" containsString="0" containsNumber="1" containsInteger="1" minValue="805" maxValue="805"/>
    </cacheField>
    <cacheField name="Year" numFmtId="0">
      <sharedItems containsSemiMixedTypes="0" containsString="0" containsNumber="1" containsInteger="1" minValue="2013" maxValue="2014"/>
    </cacheField>
    <cacheField name="Month" numFmtId="0">
      <sharedItems containsSemiMixedTypes="0" containsString="0" containsNumber="1" containsInteger="1" minValue="1" maxValue="12"/>
    </cacheField>
    <cacheField name="Job No." numFmtId="0">
      <sharedItems containsSemiMixedTypes="0" containsString="0" containsNumber="1" containsInteger="1" minValue="93104788" maxValue="145102171"/>
    </cacheField>
    <cacheField name="Vendor" numFmtId="0">
      <sharedItems containsSemiMixedTypes="0" containsString="0" containsNumber="1" containsInteger="1" minValue="9320002" maxValue="14520136"/>
    </cacheField>
    <cacheField name="Reg. CPB incl. Outlays" numFmtId="0">
      <sharedItems containsSemiMixedTypes="0" containsString="0" containsNumber="1" minValue="-40679" maxValue="231786.89"/>
    </cacheField>
    <cacheField name="Purpose" numFmtId="0">
      <sharedItems/>
    </cacheField>
    <cacheField name="Client Name" numFmtId="0">
      <sharedItems/>
    </cacheField>
    <cacheField name="Job Name" numFmtId="0">
      <sharedItems/>
    </cacheField>
    <cacheField name="Month2" numFmtId="14">
      <sharedItems containsSemiMixedTypes="0" containsNonDate="0" containsDate="1" containsString="0" minDate="2013-01-01T00:00:00" maxDate="2014-06-02T00:00:00" count="18">
        <d v="2013-09-01T00:00:00"/>
        <d v="2013-01-01T00:00:00"/>
        <d v="2013-02-01T00:00:00"/>
        <d v="2013-03-01T00:00:00"/>
        <d v="2013-05-01T00:00:00"/>
        <d v="2013-04-01T00:00:00"/>
        <d v="2013-06-01T00:00:00"/>
        <d v="2013-07-01T00:00:00"/>
        <d v="2013-10-01T00:00:00"/>
        <d v="2013-11-01T00:00:00"/>
        <d v="2013-12-01T00:00:00"/>
        <d v="2014-01-01T00:00:00"/>
        <d v="2014-02-01T00:00:00"/>
        <d v="2013-08-01T00:00:00"/>
        <d v="2014-05-01T00:00:00"/>
        <d v="2014-04-01T00:00:00"/>
        <d v="2014-03-01T00:00:00"/>
        <d v="2014-06-01T00:00:00"/>
      </sharedItems>
    </cacheField>
    <cacheField name="USD" numFmtId="0">
      <sharedItems containsSemiMixedTypes="0" containsString="0" containsNumber="1" minValue="-5207.7714285714274" maxValue="32054.256345999998"/>
    </cacheField>
    <cacheField name="BU" numFmtId="0">
      <sharedItems count="8">
        <s v="AU Kantar"/>
        <s v="AU Marcorp"/>
        <s v="Japan"/>
        <s v="Singapore"/>
        <s v="Korea"/>
        <s v="China"/>
        <s v="HK Marcorp"/>
        <s v="HK Kantar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083">
  <r>
    <n v="805"/>
    <s v="08 HUNDRED LLP"/>
    <x v="0"/>
    <n v="0"/>
  </r>
  <r>
    <n v="805"/>
    <s v="08 HUNDRED LLP"/>
    <x v="1"/>
    <n v="0"/>
  </r>
  <r>
    <n v="805"/>
    <s v="2CV LIMITED"/>
    <x v="2"/>
    <n v="0"/>
  </r>
  <r>
    <n v="805"/>
    <s v="2CV LIMITED"/>
    <x v="3"/>
    <n v="0"/>
  </r>
  <r>
    <n v="805"/>
    <s v="2CV LIMITED"/>
    <x v="4"/>
    <n v="0"/>
  </r>
  <r>
    <n v="805"/>
    <s v="2CV LIMITED"/>
    <x v="5"/>
    <n v="375"/>
  </r>
  <r>
    <n v="805"/>
    <s v="2CV LIMITED"/>
    <x v="6"/>
    <n v="1076.4000000000001"/>
  </r>
  <r>
    <n v="805"/>
    <s v="2CV LIMITED"/>
    <x v="7"/>
    <n v="0"/>
  </r>
  <r>
    <n v="805"/>
    <s v="2CV LIMITED"/>
    <x v="8"/>
    <n v="0"/>
  </r>
  <r>
    <n v="805"/>
    <s v="A.MENARINI ASIA-PACIFIC PTE.LTD"/>
    <x v="9"/>
    <n v="0"/>
  </r>
  <r>
    <n v="805"/>
    <s v="A.MENARINI ASIA-PACIFIC PTE.LTD"/>
    <x v="10"/>
    <n v="0"/>
  </r>
  <r>
    <n v="805"/>
    <s v="ABN IMPACT HK LIMITED"/>
    <x v="11"/>
    <n v="7814"/>
  </r>
  <r>
    <n v="805"/>
    <s v="ABN RESEARCH"/>
    <x v="12"/>
    <n v="0"/>
  </r>
  <r>
    <n v="805"/>
    <s v="ACNIELSEN CHINA"/>
    <x v="13"/>
    <n v="551.04"/>
  </r>
  <r>
    <n v="805"/>
    <s v="ACNIELSEN CHINA"/>
    <x v="14"/>
    <n v="4069"/>
  </r>
  <r>
    <n v="805"/>
    <s v="ACNIELSEN CHINA"/>
    <x v="15"/>
    <n v="32485.5"/>
  </r>
  <r>
    <n v="805"/>
    <s v="ACORN MARKETING &amp; RESEARCH CONSULTANTS (INTERNATIONAL) LTD"/>
    <x v="16"/>
    <n v="0"/>
  </r>
  <r>
    <n v="805"/>
    <s v="ACORN MARKETING &amp; RESEARCH CONSULTANTS (INTERNATIONAL) LTD"/>
    <x v="17"/>
    <n v="0"/>
  </r>
  <r>
    <n v="805"/>
    <s v="ACORN MARKETING &amp; RESEARCH CONSULTANTS (INTERNATIONAL) LTD"/>
    <x v="18"/>
    <n v="1055.0999999999999"/>
  </r>
  <r>
    <n v="805"/>
    <s v="ACORN MARKETING &amp; RESEARCH CONSULTANTS (INTERNATIONAL) LTD"/>
    <x v="19"/>
    <n v="2930"/>
  </r>
  <r>
    <n v="805"/>
    <s v="ACORN MARKETING &amp; RESEARCH CONSULTANTS (INTERNATIONAL) LTD"/>
    <x v="20"/>
    <n v="7813.2"/>
  </r>
  <r>
    <n v="805"/>
    <s v="ADDED VALUE"/>
    <x v="21"/>
    <n v="0"/>
  </r>
  <r>
    <n v="805"/>
    <s v="ADDED VALUE"/>
    <x v="22"/>
    <n v="0"/>
  </r>
  <r>
    <n v="805"/>
    <s v="ADDED VALUE"/>
    <x v="23"/>
    <n v="0"/>
  </r>
  <r>
    <n v="805"/>
    <s v="ADDED VALUE"/>
    <x v="24"/>
    <n v="2020"/>
  </r>
  <r>
    <n v="805"/>
    <s v="ADDED VALUE"/>
    <x v="25"/>
    <n v="18200"/>
  </r>
  <r>
    <n v="805"/>
    <s v="ADDED VALUE"/>
    <x v="26"/>
    <n v="0"/>
  </r>
  <r>
    <n v="805"/>
    <s v="ADDED VALUE"/>
    <x v="27"/>
    <n v="0"/>
  </r>
  <r>
    <n v="805"/>
    <s v="ADDED VALUE"/>
    <x v="28"/>
    <n v="4150"/>
  </r>
  <r>
    <n v="805"/>
    <s v="ADDED VALUE"/>
    <x v="29"/>
    <n v="4235"/>
  </r>
  <r>
    <n v="805"/>
    <s v="ADDED VALUE"/>
    <x v="30"/>
    <n v="4235"/>
  </r>
  <r>
    <n v="805"/>
    <s v="ADDED VALUE"/>
    <x v="31"/>
    <n v="4890"/>
  </r>
  <r>
    <n v="805"/>
    <s v="ADDED VALUE"/>
    <x v="32"/>
    <n v="4890"/>
  </r>
  <r>
    <n v="805"/>
    <s v="ADDED VALUE"/>
    <x v="33"/>
    <n v="0"/>
  </r>
  <r>
    <n v="805"/>
    <s v="ADDED VALUE"/>
    <x v="34"/>
    <n v="0"/>
  </r>
  <r>
    <n v="805"/>
    <s v="ADDED VALUE"/>
    <x v="35"/>
    <n v="4253.75"/>
  </r>
  <r>
    <n v="805"/>
    <s v="ADDED VALUE"/>
    <x v="36"/>
    <n v="4340.88"/>
  </r>
  <r>
    <n v="805"/>
    <s v="ADDED VALUE"/>
    <x v="37"/>
    <n v="0"/>
  </r>
  <r>
    <n v="805"/>
    <s v="ADDED VALUE"/>
    <x v="38"/>
    <n v="0"/>
  </r>
  <r>
    <n v="805"/>
    <s v="ADDED VALUE"/>
    <x v="39"/>
    <n v="0"/>
  </r>
  <r>
    <n v="805"/>
    <s v="ADDED VALUE"/>
    <x v="40"/>
    <n v="0"/>
  </r>
  <r>
    <n v="805"/>
    <s v="ADDED VALUE"/>
    <x v="41"/>
    <n v="0"/>
  </r>
  <r>
    <n v="805"/>
    <s v="ADDED VALUE"/>
    <x v="42"/>
    <n v="4253.75"/>
  </r>
  <r>
    <n v="805"/>
    <s v="ADDED VALUE"/>
    <x v="43"/>
    <n v="4340.88"/>
  </r>
  <r>
    <n v="805"/>
    <s v="ADDED VALUE"/>
    <x v="44"/>
    <n v="5012.25"/>
  </r>
  <r>
    <n v="805"/>
    <s v="ADDED VALUE"/>
    <x v="45"/>
    <n v="5012.25"/>
  </r>
  <r>
    <n v="805"/>
    <s v="ADDED VALUE"/>
    <x v="46"/>
    <n v="0"/>
  </r>
  <r>
    <n v="805"/>
    <s v="ADDED VALUE"/>
    <x v="47"/>
    <n v="0"/>
  </r>
  <r>
    <n v="805"/>
    <s v="ADDED VALUE"/>
    <x v="48"/>
    <n v="1829.63"/>
  </r>
  <r>
    <n v="805"/>
    <s v="ADDED VALUE"/>
    <x v="49"/>
    <n v="14350"/>
  </r>
  <r>
    <n v="805"/>
    <s v="ADDED VALUE"/>
    <x v="50"/>
    <n v="0"/>
  </r>
  <r>
    <n v="805"/>
    <s v="ADDED VALUE"/>
    <x v="51"/>
    <n v="0"/>
  </r>
  <r>
    <n v="805"/>
    <s v="ADDED VALUE"/>
    <x v="52"/>
    <n v="3075"/>
  </r>
  <r>
    <n v="805"/>
    <s v="ADDED VALUE"/>
    <x v="53"/>
    <n v="3587.5"/>
  </r>
  <r>
    <n v="805"/>
    <s v="ADDED VALUE"/>
    <x v="54"/>
    <n v="3587.5"/>
  </r>
  <r>
    <n v="805"/>
    <s v="ADDED VALUE"/>
    <x v="55"/>
    <n v="3587.5"/>
  </r>
  <r>
    <n v="805"/>
    <s v="ADDED VALUE"/>
    <x v="56"/>
    <n v="5535"/>
  </r>
  <r>
    <n v="805"/>
    <s v="ADDED VALUE"/>
    <x v="57"/>
    <n v="0"/>
  </r>
  <r>
    <n v="805"/>
    <s v="ADDED VALUE"/>
    <x v="58"/>
    <n v="0"/>
  </r>
  <r>
    <n v="805"/>
    <s v="ADDED VALUE"/>
    <x v="59"/>
    <n v="3075"/>
  </r>
  <r>
    <n v="805"/>
    <s v="ADDED VALUE"/>
    <x v="60"/>
    <n v="3587.5"/>
  </r>
  <r>
    <n v="805"/>
    <s v="ADDED VALUE"/>
    <x v="61"/>
    <n v="3587.5"/>
  </r>
  <r>
    <n v="805"/>
    <s v="ADDED VALUE"/>
    <x v="62"/>
    <n v="3587.5"/>
  </r>
  <r>
    <n v="805"/>
    <s v="ADDED VALUE"/>
    <x v="63"/>
    <n v="3587.5"/>
  </r>
  <r>
    <n v="805"/>
    <s v="ADDED VALUE"/>
    <x v="64"/>
    <n v="0"/>
  </r>
  <r>
    <n v="805"/>
    <s v="ADDED VALUE"/>
    <x v="65"/>
    <n v="3075"/>
  </r>
  <r>
    <n v="805"/>
    <s v="ADDED VALUE"/>
    <x v="66"/>
    <n v="3587.5"/>
  </r>
  <r>
    <n v="805"/>
    <s v="ADDED VALUE"/>
    <x v="67"/>
    <n v="3587.5"/>
  </r>
  <r>
    <n v="805"/>
    <s v="ADDED VALUE"/>
    <x v="68"/>
    <n v="3587.5"/>
  </r>
  <r>
    <n v="805"/>
    <s v="ADDED VALUE"/>
    <x v="69"/>
    <n v="3587.5"/>
  </r>
  <r>
    <n v="805"/>
    <s v="ADDED VALUE"/>
    <x v="70"/>
    <n v="5207"/>
  </r>
  <r>
    <n v="805"/>
    <s v="ADDED VALUE AU"/>
    <x v="71"/>
    <n v="0"/>
  </r>
  <r>
    <n v="805"/>
    <s v="ADDED VALUE AU"/>
    <x v="72"/>
    <n v="0"/>
  </r>
  <r>
    <n v="805"/>
    <s v="ADDED VALUE AU"/>
    <x v="73"/>
    <n v="0"/>
  </r>
  <r>
    <n v="805"/>
    <s v="ADDED VALUE AU"/>
    <x v="74"/>
    <n v="16300"/>
  </r>
  <r>
    <n v="805"/>
    <s v="ADDED VALUE AU"/>
    <x v="75"/>
    <n v="1250"/>
  </r>
  <r>
    <n v="805"/>
    <s v="ADDED VALUE AU"/>
    <x v="76"/>
    <n v="3900"/>
  </r>
  <r>
    <n v="805"/>
    <s v="ADDED VALUE AU"/>
    <x v="77"/>
    <n v="2800"/>
  </r>
  <r>
    <n v="805"/>
    <s v="ADDED VALUE AU"/>
    <x v="78"/>
    <n v="0"/>
  </r>
  <r>
    <n v="805"/>
    <s v="ADDED VALUE AU"/>
    <x v="79"/>
    <n v="0"/>
  </r>
  <r>
    <n v="805"/>
    <s v="ADDED VALUE AU"/>
    <x v="80"/>
    <n v="0"/>
  </r>
  <r>
    <n v="805"/>
    <s v="ADDED VALUE AU"/>
    <x v="81"/>
    <n v="4500"/>
  </r>
  <r>
    <n v="805"/>
    <s v="ADDED VALUE AU"/>
    <x v="82"/>
    <n v="0"/>
  </r>
  <r>
    <n v="805"/>
    <s v="ADDED VALUE AU"/>
    <x v="83"/>
    <n v="4500"/>
  </r>
  <r>
    <n v="805"/>
    <s v="ADDED VALUE AU"/>
    <x v="84"/>
    <n v="3905"/>
  </r>
  <r>
    <n v="805"/>
    <s v="ADDED VALUE AU"/>
    <x v="85"/>
    <n v="5245"/>
  </r>
  <r>
    <n v="805"/>
    <s v="ADDED VALUE AU"/>
    <x v="86"/>
    <n v="1255"/>
  </r>
  <r>
    <n v="805"/>
    <s v="ADDED VALUE AU"/>
    <x v="87"/>
    <n v="4104"/>
  </r>
  <r>
    <n v="805"/>
    <s v="ADDED VALUE AU"/>
    <x v="88"/>
    <n v="0"/>
  </r>
  <r>
    <n v="805"/>
    <s v="ADDED VALUE AU"/>
    <x v="89"/>
    <n v="7787"/>
  </r>
  <r>
    <n v="805"/>
    <s v="ADDED VALUE AU"/>
    <x v="90"/>
    <n v="1135.1400000000001"/>
  </r>
  <r>
    <n v="805"/>
    <s v="ADDED VALUE AUSTRALIA"/>
    <x v="91"/>
    <n v="3913"/>
  </r>
  <r>
    <n v="805"/>
    <s v="ADDED VALUE AUSTRALIA"/>
    <x v="92"/>
    <n v="1200"/>
  </r>
  <r>
    <n v="805"/>
    <s v="ADDED VALUE AUSTRALIA"/>
    <x v="93"/>
    <n v="875"/>
  </r>
  <r>
    <n v="805"/>
    <s v="ADDED VALUE AUSTRALIA"/>
    <x v="94"/>
    <n v="11385"/>
  </r>
  <r>
    <n v="805"/>
    <s v="ADDED VALUE AUSTRALIA"/>
    <x v="95"/>
    <n v="0"/>
  </r>
  <r>
    <n v="805"/>
    <s v="ADDED VALUE AUSTRALIA"/>
    <x v="96"/>
    <n v="0"/>
  </r>
  <r>
    <n v="805"/>
    <s v="ADDED VALUE AUSTRALIA"/>
    <x v="97"/>
    <n v="2052"/>
  </r>
  <r>
    <n v="805"/>
    <s v="ADDED VALUE AUSTRALIA"/>
    <x v="98"/>
    <n v="2052"/>
  </r>
  <r>
    <n v="805"/>
    <s v="ADDED VALUE JAPAN"/>
    <x v="99"/>
    <n v="0"/>
  </r>
  <r>
    <n v="805"/>
    <s v="ADDED VALUE JAPAN"/>
    <x v="100"/>
    <n v="0"/>
  </r>
  <r>
    <n v="805"/>
    <s v="ADDED VALUE SAFFRON HILL"/>
    <x v="101"/>
    <n v="6114"/>
  </r>
  <r>
    <n v="805"/>
    <s v="ADDED VALUE SAFFRON HILL"/>
    <x v="102"/>
    <n v="7800"/>
  </r>
  <r>
    <n v="805"/>
    <s v="ADDED VALUE SAFFRON HILL"/>
    <x v="103"/>
    <n v="0"/>
  </r>
  <r>
    <n v="805"/>
    <s v="ADDED VALUE SAFFRON HILL"/>
    <x v="104"/>
    <n v="16481"/>
  </r>
  <r>
    <n v="805"/>
    <s v="ADDED VALUE SAFFRON HILL"/>
    <x v="105"/>
    <n v="8923.2000000000007"/>
  </r>
  <r>
    <n v="805"/>
    <s v="AGILITY RESEARCH &amp; STRATEGY PTE LTD"/>
    <x v="106"/>
    <n v="0"/>
  </r>
  <r>
    <n v="805"/>
    <s v="AHEAD BUSINESS CONSULTANTS LIMITED"/>
    <x v="107"/>
    <n v="2344.1999999999998"/>
  </r>
  <r>
    <n v="805"/>
    <s v="AIP RESEARCH AND CONSULTING PTE LTD"/>
    <x v="108"/>
    <n v="0"/>
  </r>
  <r>
    <n v="805"/>
    <s v="ALLIANCE EXPERTS SINGAPORE PTE LTD"/>
    <x v="109"/>
    <n v="679"/>
  </r>
  <r>
    <n v="805"/>
    <s v="ANOVATION.ORG INTERNATIONAL LTD."/>
    <x v="110"/>
    <n v="0"/>
  </r>
  <r>
    <n v="805"/>
    <s v="ANOVATION.ORG INTERNATIONAL LTD."/>
    <x v="111"/>
    <n v="0"/>
  </r>
  <r>
    <n v="805"/>
    <s v="ANOVATION.ORG INTERNATIONAL LTD."/>
    <x v="112"/>
    <n v="3125"/>
  </r>
  <r>
    <n v="805"/>
    <s v="ANSELL LTD"/>
    <x v="113"/>
    <n v="6000"/>
  </r>
  <r>
    <n v="805"/>
    <s v="ANTZWORKZ CONSULTANTS PTE.LTD."/>
    <x v="114"/>
    <n v="0"/>
  </r>
  <r>
    <n v="805"/>
    <s v="ANTZWORKZ CONSULTANTS PTE.LTD."/>
    <x v="115"/>
    <n v="0"/>
  </r>
  <r>
    <n v="805"/>
    <s v="ADDED VALUE"/>
    <x v="116"/>
    <n v="11813"/>
  </r>
  <r>
    <n v="805"/>
    <s v="Australian Broadcasting Corp."/>
    <x v="117"/>
    <n v="0"/>
  </r>
  <r>
    <n v="805"/>
    <s v="BAIN &amp; COMPANY (HONG KONG)"/>
    <x v="118"/>
    <n v="0"/>
  </r>
  <r>
    <n v="805"/>
    <s v="BAIN &amp; COMPANY (HONG KONG)"/>
    <x v="119"/>
    <n v="107640"/>
  </r>
  <r>
    <n v="805"/>
    <s v="BAIN &amp; COMPANY, INC"/>
    <x v="120"/>
    <n v="2330"/>
  </r>
  <r>
    <n v="805"/>
    <s v="BAIN &amp; COMPANY, INC"/>
    <x v="121"/>
    <n v="1861.2"/>
  </r>
  <r>
    <n v="805"/>
    <s v="BAINCAPITAL ASIA LLC"/>
    <x v="122"/>
    <n v="0"/>
  </r>
  <r>
    <n v="805"/>
    <s v="BAINCAPITAL ASIA LLC"/>
    <x v="123"/>
    <n v="49140"/>
  </r>
  <r>
    <n v="805"/>
    <s v="BBC WORLD ASIA"/>
    <x v="124"/>
    <n v="0"/>
  </r>
  <r>
    <n v="805"/>
    <s v="BEIJING OGILVYONE MARKETING CO.,LTD"/>
    <x v="125"/>
    <n v="3197.6"/>
  </r>
  <r>
    <n v="805"/>
    <s v="BEIJING OGILVYONE MARKETING CO.,LTD"/>
    <x v="126"/>
    <n v="13126"/>
  </r>
  <r>
    <n v="805"/>
    <s v="BEIJING OGILVYONE MARKETING CO.,LTD"/>
    <x v="127"/>
    <n v="11320.5"/>
  </r>
  <r>
    <n v="805"/>
    <s v="BEIJING OGILVYONE MARKETING CO.,LTD"/>
    <x v="128"/>
    <n v="3281"/>
  </r>
  <r>
    <n v="805"/>
    <s v="BITE COMMUNICATIONS"/>
    <x v="129"/>
    <n v="12090"/>
  </r>
  <r>
    <n v="805"/>
    <s v="BITE COMMUNICATIONS"/>
    <x v="130"/>
    <n v="15600"/>
  </r>
  <r>
    <n v="805"/>
    <s v="BITE COMMUNICATIONS"/>
    <x v="131"/>
    <n v="61698"/>
  </r>
  <r>
    <n v="805"/>
    <s v="BLACKBOX RESEARCH"/>
    <x v="132"/>
    <n v="0"/>
  </r>
  <r>
    <n v="805"/>
    <s v="BLACKBOX RESEARCH"/>
    <x v="133"/>
    <n v="0"/>
  </r>
  <r>
    <n v="805"/>
    <s v="BLACKBOX RESEARCH"/>
    <x v="134"/>
    <n v="2499"/>
  </r>
  <r>
    <n v="805"/>
    <s v="BLACKBOX RESEARCH"/>
    <x v="135"/>
    <n v="705"/>
  </r>
  <r>
    <n v="805"/>
    <s v="BLACKBOX RESEARCH"/>
    <x v="136"/>
    <n v="0"/>
  </r>
  <r>
    <n v="805"/>
    <s v="BLACKBOX RESEARCH"/>
    <x v="137"/>
    <n v="0"/>
  </r>
  <r>
    <n v="805"/>
    <s v="BLACKBOX RESEARCH"/>
    <x v="138"/>
    <n v="0"/>
  </r>
  <r>
    <n v="805"/>
    <s v="BLUE MOON RESEARCH &amp; PLANNING PTY LTD"/>
    <x v="139"/>
    <n v="0"/>
  </r>
  <r>
    <n v="805"/>
    <s v="BLUE MOON RESEARCH &amp; PLANNING PTY LTD"/>
    <x v="140"/>
    <n v="0"/>
  </r>
  <r>
    <n v="805"/>
    <s v="BLUE MOON RESEARCH &amp; PLANNING PTY LTD"/>
    <x v="141"/>
    <n v="3750"/>
  </r>
  <r>
    <n v="805"/>
    <s v="BLUE MOON RESEARCH &amp; PLANNING PTY LTD"/>
    <x v="142"/>
    <n v="0"/>
  </r>
  <r>
    <n v="805"/>
    <s v="BLUE MOON RESEARCH &amp; PLANNING PTY LTD"/>
    <x v="143"/>
    <n v="5248"/>
  </r>
  <r>
    <n v="805"/>
    <s v="BLUE MOON RESEARCH &amp; PLANNING PTY LTD"/>
    <x v="144"/>
    <n v="4917"/>
  </r>
  <r>
    <n v="805"/>
    <s v="BLUE MOON RESEARCH &amp; PLANNING PTY LTD"/>
    <x v="145"/>
    <n v="9387"/>
  </r>
  <r>
    <n v="805"/>
    <s v="BLUE MOON RESEARCH &amp; PLANNING PTY LTD"/>
    <x v="146"/>
    <n v="4917"/>
  </r>
  <r>
    <n v="805"/>
    <s v="BLUE MOON RESEARCH &amp; PLANNING PTY LTD"/>
    <x v="147"/>
    <n v="4917"/>
  </r>
  <r>
    <n v="805"/>
    <s v="BLUE MOON RESEARCH &amp; PLANNING PTY LTD"/>
    <x v="148"/>
    <n v="5248"/>
  </r>
  <r>
    <n v="805"/>
    <s v="BLUE MOON RESEARCH &amp; PLANNING PTY LTD"/>
    <x v="149"/>
    <n v="3608"/>
  </r>
  <r>
    <n v="805"/>
    <s v="BLUE MOON RESEARCH &amp; PLANNING PTY LTD"/>
    <x v="150"/>
    <n v="3608"/>
  </r>
  <r>
    <n v="805"/>
    <s v="BLUE MOON RESEARCH &amp; PLANNING PTY LTD"/>
    <x v="151"/>
    <n v="4158"/>
  </r>
  <r>
    <n v="805"/>
    <s v="BLUE MOON RESEARCH &amp; PLANNING PTY LTD"/>
    <x v="152"/>
    <n v="4268"/>
  </r>
  <r>
    <n v="805"/>
    <s v="BLUE MOON RESEARCH &amp; PLANNING PTY LTD"/>
    <x v="153"/>
    <n v="4158"/>
  </r>
  <r>
    <n v="805"/>
    <s v="BLUE MOON RESEARCH &amp; PLANNING PTY LTD"/>
    <x v="154"/>
    <n v="4917"/>
  </r>
  <r>
    <n v="805"/>
    <s v="BLUE MOON RESEARCH &amp; PLANNING PTY LTD"/>
    <x v="155"/>
    <n v="4917"/>
  </r>
  <r>
    <n v="805"/>
    <s v="BLUE MOON RESEARCH &amp; PLANNING PTY LTD"/>
    <x v="156"/>
    <n v="4917"/>
  </r>
  <r>
    <n v="805"/>
    <s v="BLUE MOON RESEARCH &amp; PLANNING PTY LTD"/>
    <x v="157"/>
    <n v="0"/>
  </r>
  <r>
    <n v="805"/>
    <s v="BLUE MOON RESEARCH &amp; PLANNING PTY LTD"/>
    <x v="158"/>
    <n v="0"/>
  </r>
  <r>
    <n v="805"/>
    <s v="BLUE MOON RESEARCH &amp; PLANNING PTY LTD"/>
    <x v="159"/>
    <n v="0"/>
  </r>
  <r>
    <n v="805"/>
    <s v="BLUE MOON RESEARCH &amp; PLANNING PTY LTD"/>
    <x v="160"/>
    <n v="0"/>
  </r>
  <r>
    <n v="805"/>
    <s v="BLUE MOON RESEARCH &amp; PLANNING PTY LTD"/>
    <x v="161"/>
    <n v="0"/>
  </r>
  <r>
    <n v="805"/>
    <s v="BLUE MOON RESEARCH &amp; PLANNING PTY LTD"/>
    <x v="162"/>
    <n v="4100"/>
  </r>
  <r>
    <n v="805"/>
    <s v="BLUE MOON RESEARCH &amp; PLANNING PTY LTD"/>
    <x v="163"/>
    <n v="8000"/>
  </r>
  <r>
    <n v="805"/>
    <s v="BLUE MOON RESEARCH &amp; PLANNING PTY LTD"/>
    <x v="164"/>
    <n v="2235"/>
  </r>
  <r>
    <n v="805"/>
    <s v="BLUE MOON RESEARCH &amp; PLANNING PTY LTD"/>
    <x v="165"/>
    <n v="2235"/>
  </r>
  <r>
    <n v="805"/>
    <s v="BLUE MOON RESEARCH &amp; PLANNING PTY LTD"/>
    <x v="166"/>
    <n v="2235"/>
  </r>
  <r>
    <n v="805"/>
    <s v="BLUE MOON RESEARCH &amp; PLANNING PTY LTD"/>
    <x v="167"/>
    <n v="2235"/>
  </r>
  <r>
    <n v="805"/>
    <s v="BLUE MOON RESEARCH &amp; PLANNING PTY LTD"/>
    <x v="168"/>
    <n v="2755"/>
  </r>
  <r>
    <n v="805"/>
    <s v="BLUE MOON RESEARCH &amp; PLANNING PTY LTD"/>
    <x v="169"/>
    <n v="6400"/>
  </r>
  <r>
    <n v="805"/>
    <s v="BLUE MOON RESEARCH &amp; PLANNING PTY LTD"/>
    <x v="170"/>
    <n v="3750"/>
  </r>
  <r>
    <n v="805"/>
    <s v="BLUE MOON RESEARCH &amp; PLANNING PTY LTD"/>
    <x v="171"/>
    <n v="2235"/>
  </r>
  <r>
    <n v="805"/>
    <s v="BLUE MOON RESEARCH &amp; PLANNING PTY LTD"/>
    <x v="172"/>
    <n v="2500"/>
  </r>
  <r>
    <n v="805"/>
    <s v="BRAINJUICER CHINA"/>
    <x v="173"/>
    <n v="0"/>
  </r>
  <r>
    <n v="805"/>
    <s v="BRAINJUICER CHINA"/>
    <x v="174"/>
    <n v="0"/>
  </r>
  <r>
    <n v="805"/>
    <s v="BRAINJUICER CHINA"/>
    <x v="175"/>
    <n v="0"/>
  </r>
  <r>
    <n v="805"/>
    <s v="BRAINJUICER LIMITED"/>
    <x v="176"/>
    <n v="0"/>
  </r>
  <r>
    <n v="805"/>
    <s v="BRAINJUICER LIMITED"/>
    <x v="177"/>
    <n v="0"/>
  </r>
  <r>
    <n v="805"/>
    <s v="BRAINJUICER LIMITED"/>
    <x v="178"/>
    <n v="0"/>
  </r>
  <r>
    <n v="805"/>
    <s v="BRAINJUICER LIMITED"/>
    <x v="179"/>
    <n v="0"/>
  </r>
  <r>
    <n v="805"/>
    <s v="BRAINJUICER LIMITED"/>
    <x v="180"/>
    <n v="0"/>
  </r>
  <r>
    <n v="805"/>
    <s v="BRAINJUICER MARKET RESEARCH PTE LTD"/>
    <x v="181"/>
    <n v="0"/>
  </r>
  <r>
    <n v="805"/>
    <s v="BRAINJUICER MARKET RESEARCH PTE LTD"/>
    <x v="182"/>
    <n v="276.95999999999998"/>
  </r>
  <r>
    <n v="805"/>
    <s v="BRAINJUICER MARKET RESEARCH PTE LTD"/>
    <x v="183"/>
    <n v="0"/>
  </r>
  <r>
    <n v="805"/>
    <s v="BRAINJUICER MARKET RESEARCH PTE LTD"/>
    <x v="184"/>
    <n v="0"/>
  </r>
  <r>
    <n v="805"/>
    <s v="BRAINJUICER PLC (UK)"/>
    <x v="185"/>
    <n v="0"/>
  </r>
  <r>
    <n v="805"/>
    <s v="BRAND CAPITAL INTERNATIONAL PTY LTD"/>
    <x v="186"/>
    <n v="0"/>
  </r>
  <r>
    <n v="805"/>
    <s v="BRAND CAPITAL INTERNATIONAL PTY LTD"/>
    <x v="187"/>
    <n v="0"/>
  </r>
  <r>
    <n v="805"/>
    <s v="BRAND CAPITAL INTERNATIONAL PTY LTD"/>
    <x v="188"/>
    <n v="6890"/>
  </r>
  <r>
    <n v="805"/>
    <s v="BRAND CAPITAL INTERNATIONAL PTY LTD"/>
    <x v="189"/>
    <n v="6448"/>
  </r>
  <r>
    <n v="805"/>
    <s v="BREAD &amp; BUTTER RESEARCH &amp; PLANNING PTY LTD"/>
    <x v="190"/>
    <n v="1120"/>
  </r>
  <r>
    <n v="805"/>
    <s v="BREAD &amp; BUTTER RESEARCH &amp; PLANNING PTY LTD"/>
    <x v="191"/>
    <n v="6700"/>
  </r>
  <r>
    <n v="805"/>
    <s v="Blue Moon Research &amp; Planning Pty Ltd"/>
    <x v="192"/>
    <n v="5200"/>
  </r>
  <r>
    <n v="805"/>
    <s v="Blue Moon Research &amp; Planning Pty Ltd"/>
    <x v="193"/>
    <n v="2165"/>
  </r>
  <r>
    <n v="805"/>
    <s v="Blue Moon Research &amp; Planning Pty Ltd"/>
    <x v="194"/>
    <n v="0"/>
  </r>
  <r>
    <n v="805"/>
    <s v="Blue Moon Research &amp; Planning Pty Ltd"/>
    <x v="195"/>
    <n v="0"/>
  </r>
  <r>
    <n v="805"/>
    <s v="Blue Moon Research &amp; Planning Pty Ltd"/>
    <x v="196"/>
    <n v="1730"/>
  </r>
  <r>
    <n v="805"/>
    <s v="Blue Moon Research &amp; Planning Pty Ltd"/>
    <x v="197"/>
    <n v="2540"/>
  </r>
  <r>
    <n v="805"/>
    <s v="Blue Moon Research &amp; Planning Pty Ltd"/>
    <x v="198"/>
    <n v="2645"/>
  </r>
  <r>
    <n v="805"/>
    <s v="Blue Moon Research &amp; Planning Pty Ltd"/>
    <x v="199"/>
    <n v="2215"/>
  </r>
  <r>
    <n v="805"/>
    <s v="Blue Moon Research &amp; Planning Pty Ltd"/>
    <x v="200"/>
    <n v="3000"/>
  </r>
  <r>
    <n v="805"/>
    <s v="Blue Moon Research &amp; Planning Pty Ltd"/>
    <x v="201"/>
    <n v="8700"/>
  </r>
  <r>
    <n v="805"/>
    <s v="Blue Moon Research &amp; Planning Pty Ltd"/>
    <x v="202"/>
    <n v="7747"/>
  </r>
  <r>
    <n v="805"/>
    <s v="Blue Moon Research &amp; Planning Pty Ltd"/>
    <x v="203"/>
    <n v="2320"/>
  </r>
  <r>
    <n v="805"/>
    <s v="Blue Moon Research &amp; Planning Pty Ltd"/>
    <x v="204"/>
    <n v="3836"/>
  </r>
  <r>
    <n v="805"/>
    <s v="Blue Moon Research &amp; Planning Pty Ltd"/>
    <x v="205"/>
    <n v="9500"/>
  </r>
  <r>
    <n v="805"/>
    <s v="Blue Moon Research &amp; Planning Pty Ltd"/>
    <x v="206"/>
    <n v="7000"/>
  </r>
  <r>
    <n v="805"/>
    <s v="Blue Moon Research &amp; Planning Pty Ltd"/>
    <x v="207"/>
    <n v="5431"/>
  </r>
  <r>
    <n v="805"/>
    <s v="Blue Moon Research &amp; Planning Pty Ltd"/>
    <x v="208"/>
    <n v="3045"/>
  </r>
  <r>
    <n v="805"/>
    <s v="Blue Moon Research &amp; Planning Pty Ltd"/>
    <x v="209"/>
    <n v="1650"/>
  </r>
  <r>
    <n v="805"/>
    <s v="Blue Moon Research &amp; Planning Pty Ltd"/>
    <x v="210"/>
    <n v="0"/>
  </r>
  <r>
    <n v="805"/>
    <s v="Blue Moon Research &amp; Planning Pty Ltd"/>
    <x v="211"/>
    <n v="3175"/>
  </r>
  <r>
    <n v="805"/>
    <s v="Blue Moon Research &amp; Planning Pty Ltd"/>
    <x v="212"/>
    <n v="10876"/>
  </r>
  <r>
    <n v="805"/>
    <s v="Blue Moon Research &amp; Planning Pty Ltd"/>
    <x v="213"/>
    <n v="11590"/>
  </r>
  <r>
    <n v="805"/>
    <s v="Blue Moon Research &amp; Planning Pty Ltd"/>
    <x v="214"/>
    <n v="0"/>
  </r>
  <r>
    <n v="805"/>
    <s v="Blue Moon Research &amp; Planning Pty Ltd"/>
    <x v="215"/>
    <n v="0"/>
  </r>
  <r>
    <n v="805"/>
    <s v="Blue Moon Research &amp; Planning Pty Ltd"/>
    <x v="216"/>
    <n v="0"/>
  </r>
  <r>
    <n v="805"/>
    <s v="Blue Moon Research &amp; Planning Pty Ltd"/>
    <x v="217"/>
    <n v="0"/>
  </r>
  <r>
    <n v="805"/>
    <s v="Blue Moon Research &amp; Planning Pty Ltd"/>
    <x v="218"/>
    <n v="0"/>
  </r>
  <r>
    <n v="805"/>
    <s v="Blue Moon Research &amp; Planning Pty Ltd"/>
    <x v="219"/>
    <n v="2000"/>
  </r>
  <r>
    <n v="805"/>
    <s v="Blue Moon Research &amp; Planning Pty Ltd"/>
    <x v="220"/>
    <n v="4500"/>
  </r>
  <r>
    <n v="805"/>
    <s v="Blue Moon Research &amp; Planning Pty Ltd"/>
    <x v="221"/>
    <n v="9000"/>
  </r>
  <r>
    <n v="805"/>
    <s v="Blue Moon Research &amp; Planning Pty Ltd"/>
    <x v="222"/>
    <n v="2650"/>
  </r>
  <r>
    <n v="805"/>
    <s v="Blue Moon Research &amp; Planning Pty Ltd"/>
    <x v="223"/>
    <n v="5000"/>
  </r>
  <r>
    <n v="805"/>
    <s v="Blue Moon Research &amp; Planning Pty Ltd"/>
    <x v="224"/>
    <n v="4000"/>
  </r>
  <r>
    <n v="805"/>
    <s v="Blue Moon Research &amp; Planning Pty Ltd"/>
    <x v="225"/>
    <n v="3000"/>
  </r>
  <r>
    <n v="805"/>
    <s v="Blue Moon Research &amp; Planning Pty Ltd"/>
    <x v="226"/>
    <n v="5600"/>
  </r>
  <r>
    <n v="805"/>
    <s v="Blue Moon Research &amp; Planning Pty Ltd"/>
    <x v="227"/>
    <n v="2100"/>
  </r>
  <r>
    <n v="805"/>
    <s v="Blue Moon Research &amp; Planning Pty Ltd"/>
    <x v="228"/>
    <n v="3100"/>
  </r>
  <r>
    <n v="805"/>
    <s v="Blue Moon Research &amp; Planning Pty Ltd"/>
    <x v="229"/>
    <n v="3100"/>
  </r>
  <r>
    <n v="805"/>
    <s v="CALENDAR CLUB"/>
    <x v="230"/>
    <n v="3500"/>
  </r>
  <r>
    <n v="805"/>
    <s v="CEREBOS (HONG KONG) LIMITED"/>
    <x v="231"/>
    <n v="0"/>
  </r>
  <r>
    <n v="805"/>
    <s v="CEREBOS (HONG KONG) LIMITED"/>
    <x v="232"/>
    <n v="1953"/>
  </r>
  <r>
    <n v="805"/>
    <s v="CHANT LINK &amp; ASSOCIATES"/>
    <x v="233"/>
    <n v="8000"/>
  </r>
  <r>
    <n v="805"/>
    <s v="CHANT LINK &amp; ASSOCIATES"/>
    <x v="234"/>
    <n v="1030"/>
  </r>
  <r>
    <n v="805"/>
    <s v="CHANT LINK &amp; ASSOCIATES"/>
    <x v="235"/>
    <n v="0"/>
  </r>
  <r>
    <n v="805"/>
    <s v="CHERRY BLOSSOMS MARKET RESEARCH"/>
    <x v="236"/>
    <n v="0"/>
  </r>
  <r>
    <n v="805"/>
    <s v="CHERVON (HK) LIMITED"/>
    <x v="237"/>
    <n v="1881.82"/>
  </r>
  <r>
    <n v="805"/>
    <s v="CHINA BUSINESS NETWORK CO., LTD"/>
    <x v="238"/>
    <n v="0"/>
  </r>
  <r>
    <n v="805"/>
    <s v="CIDO LIMITED"/>
    <x v="239"/>
    <n v="0"/>
  </r>
  <r>
    <n v="805"/>
    <s v="CIDO LIMITED"/>
    <x v="240"/>
    <n v="0"/>
  </r>
  <r>
    <n v="805"/>
    <s v="CIDO LIMITED"/>
    <x v="241"/>
    <n v="0"/>
  </r>
  <r>
    <n v="805"/>
    <s v="CIDO LIMITED"/>
    <x v="242"/>
    <n v="5859"/>
  </r>
  <r>
    <n v="805"/>
    <s v="CIMIGO LTD"/>
    <x v="243"/>
    <n v="0"/>
  </r>
  <r>
    <n v="805"/>
    <s v="CIMIGO LTD"/>
    <x v="244"/>
    <n v="0"/>
  </r>
  <r>
    <n v="805"/>
    <s v="CIMIGO LTD"/>
    <x v="245"/>
    <n v="0"/>
  </r>
  <r>
    <n v="805"/>
    <s v="CIMIGO LTD"/>
    <x v="246"/>
    <n v="0"/>
  </r>
  <r>
    <n v="805"/>
    <s v="CIMIGO LTD"/>
    <x v="247"/>
    <n v="4825.28"/>
  </r>
  <r>
    <n v="805"/>
    <s v="CIMIGO LTD"/>
    <x v="248"/>
    <n v="1307.72"/>
  </r>
  <r>
    <n v="805"/>
    <s v="CIMIGO LTD"/>
    <x v="249"/>
    <n v="323.02"/>
  </r>
  <r>
    <n v="805"/>
    <s v="CIMIGO LTD"/>
    <x v="250"/>
    <n v="25.84"/>
  </r>
  <r>
    <n v="805"/>
    <s v="CIMIGO LTD"/>
    <x v="251"/>
    <n v="0"/>
  </r>
  <r>
    <n v="805"/>
    <s v="CIMIGO LTD"/>
    <x v="252"/>
    <n v="0"/>
  </r>
  <r>
    <n v="805"/>
    <s v="CIMIGO LTD"/>
    <x v="253"/>
    <n v="0"/>
  </r>
  <r>
    <n v="805"/>
    <s v="CIMIGO LTD"/>
    <x v="254"/>
    <n v="0"/>
  </r>
  <r>
    <n v="805"/>
    <s v="CIMIGO LTD"/>
    <x v="255"/>
    <n v="0"/>
  </r>
  <r>
    <n v="805"/>
    <s v="CIMIGO LTD"/>
    <x v="256"/>
    <n v="0"/>
  </r>
  <r>
    <n v="805"/>
    <s v="CIMIGO LTD"/>
    <x v="257"/>
    <n v="0"/>
  </r>
  <r>
    <n v="805"/>
    <s v="CIMIGO LTD"/>
    <x v="258"/>
    <n v="0"/>
  </r>
  <r>
    <n v="805"/>
    <s v="CIMIGO LTD"/>
    <x v="259"/>
    <n v="0"/>
  </r>
  <r>
    <n v="805"/>
    <s v="CIMIGO LTD"/>
    <x v="260"/>
    <n v="630"/>
  </r>
  <r>
    <n v="805"/>
    <s v="CIMIGO LTD"/>
    <x v="261"/>
    <n v="349.05"/>
  </r>
  <r>
    <n v="805"/>
    <s v="CIMIGO LTD"/>
    <x v="262"/>
    <n v="426.21"/>
  </r>
  <r>
    <n v="805"/>
    <s v="CIMIGO LTD"/>
    <x v="263"/>
    <n v="0"/>
  </r>
  <r>
    <n v="805"/>
    <s v="CIMIGO LTD"/>
    <x v="264"/>
    <n v="0"/>
  </r>
  <r>
    <n v="805"/>
    <s v="CIMIGO LTD"/>
    <x v="265"/>
    <n v="0"/>
  </r>
  <r>
    <n v="805"/>
    <s v="CIMIGO LTD"/>
    <x v="266"/>
    <n v="0"/>
  </r>
  <r>
    <n v="805"/>
    <s v="CIMIGO LTD"/>
    <x v="267"/>
    <n v="0"/>
  </r>
  <r>
    <n v="805"/>
    <s v="CIMIGO LTD"/>
    <x v="268"/>
    <n v="0"/>
  </r>
  <r>
    <n v="805"/>
    <s v="CIMIGO LTD"/>
    <x v="269"/>
    <n v="0"/>
  </r>
  <r>
    <n v="805"/>
    <s v="CIMIGO LTD"/>
    <x v="270"/>
    <n v="0"/>
  </r>
  <r>
    <n v="805"/>
    <s v="CIMIGO LTD"/>
    <x v="271"/>
    <n v="0"/>
  </r>
  <r>
    <n v="805"/>
    <s v="CIMIGO LTD"/>
    <x v="272"/>
    <n v="0"/>
  </r>
  <r>
    <n v="805"/>
    <s v="CIMIGO LTD"/>
    <x v="273"/>
    <n v="33125"/>
  </r>
  <r>
    <n v="805"/>
    <s v="CIMIGO LTD"/>
    <x v="274"/>
    <n v="9375"/>
  </r>
  <r>
    <n v="805"/>
    <s v="CIMIGO LTD"/>
    <x v="275"/>
    <n v="29296"/>
  </r>
  <r>
    <n v="805"/>
    <s v="CIMIGO LTD"/>
    <x v="276"/>
    <n v="14797"/>
  </r>
  <r>
    <n v="805"/>
    <s v="CIMIGO LTD"/>
    <x v="277"/>
    <n v="20391"/>
  </r>
  <r>
    <n v="805"/>
    <s v="CIMIGO LTD"/>
    <x v="278"/>
    <n v="25039"/>
  </r>
  <r>
    <n v="805"/>
    <s v="CIMIGO LTD"/>
    <x v="279"/>
    <n v="10312"/>
  </r>
  <r>
    <n v="805"/>
    <s v="CIMIGO LTD"/>
    <x v="280"/>
    <n v="18750"/>
  </r>
  <r>
    <n v="805"/>
    <s v="CIMIGO LTD"/>
    <x v="281"/>
    <n v="0"/>
  </r>
  <r>
    <n v="805"/>
    <s v="CIMIGO LTD"/>
    <x v="282"/>
    <n v="2344"/>
  </r>
  <r>
    <n v="805"/>
    <s v="CIMIGO LTD"/>
    <x v="283"/>
    <n v="52189"/>
  </r>
  <r>
    <n v="805"/>
    <s v="CLARITY STRATEGIC RESEARCH"/>
    <x v="284"/>
    <n v="4300"/>
  </r>
  <r>
    <n v="805"/>
    <s v="CLARITY STRATEGIC RESEARCH"/>
    <x v="285"/>
    <n v="3820"/>
  </r>
  <r>
    <n v="805"/>
    <s v="CLEAR ASIA LIMITED"/>
    <x v="286"/>
    <n v="14672"/>
  </r>
  <r>
    <n v="805"/>
    <s v="COGNITION"/>
    <x v="287"/>
    <n v="368"/>
  </r>
  <r>
    <n v="805"/>
    <s v="COGNITION"/>
    <x v="288"/>
    <n v="0"/>
  </r>
  <r>
    <n v="805"/>
    <s v="COLMAR BRUNTON NZ"/>
    <x v="289"/>
    <n v="1504"/>
  </r>
  <r>
    <n v="805"/>
    <s v="COLMAR BRUNTON NZ"/>
    <x v="290"/>
    <n v="4350"/>
  </r>
  <r>
    <n v="805"/>
    <s v="COMMONWEALTH BANK"/>
    <x v="291"/>
    <n v="0"/>
  </r>
  <r>
    <n v="805"/>
    <s v="COMMONWEALTH BANK"/>
    <x v="292"/>
    <n v="0"/>
  </r>
  <r>
    <n v="805"/>
    <s v="COMMONWEALTH BANK"/>
    <x v="293"/>
    <n v="0"/>
  </r>
  <r>
    <n v="805"/>
    <s v="COMMONWEALTH BANK"/>
    <x v="294"/>
    <n v="0"/>
  </r>
  <r>
    <n v="805"/>
    <s v="COMMONWEALTH BANK"/>
    <x v="295"/>
    <n v="0"/>
  </r>
  <r>
    <n v="805"/>
    <s v="COMMONWEALTH BANK"/>
    <x v="296"/>
    <n v="0"/>
  </r>
  <r>
    <n v="805"/>
    <s v="COMMONWEALTH BANK"/>
    <x v="297"/>
    <n v="0"/>
  </r>
  <r>
    <n v="805"/>
    <s v="COMMONWEALTH BANK"/>
    <x v="298"/>
    <n v="0"/>
  </r>
  <r>
    <n v="805"/>
    <s v="COMMONWEALTH BANK"/>
    <x v="299"/>
    <n v="0"/>
  </r>
  <r>
    <n v="805"/>
    <s v="COMMONWEALTH BANK"/>
    <x v="300"/>
    <n v="0"/>
  </r>
  <r>
    <n v="805"/>
    <s v="COMPERIO RESEARCH"/>
    <x v="301"/>
    <n v="3600"/>
  </r>
  <r>
    <n v="805"/>
    <s v="CONSULTING GROUP ASIA INSIGHT PTE LTD"/>
    <x v="302"/>
    <n v="0"/>
  </r>
  <r>
    <n v="805"/>
    <s v="CONSUMER CONNECTIONS INC"/>
    <x v="303"/>
    <n v="0"/>
  </r>
  <r>
    <n v="805"/>
    <s v="CONSUMER CONNECTIONS INC"/>
    <x v="304"/>
    <n v="0"/>
  </r>
  <r>
    <n v="805"/>
    <s v="CONSUMER CONNECTIONS INC"/>
    <x v="305"/>
    <n v="2052"/>
  </r>
  <r>
    <n v="805"/>
    <s v="CONSUMER CONNECTIONS INC"/>
    <x v="306"/>
    <n v="1666"/>
  </r>
  <r>
    <n v="805"/>
    <s v="CONSUMER CONNECTIONS INC"/>
    <x v="307"/>
    <n v="4805"/>
  </r>
  <r>
    <n v="805"/>
    <s v="CONSUMER CONNECTIONS INC"/>
    <x v="308"/>
    <n v="641"/>
  </r>
  <r>
    <n v="805"/>
    <s v="CONSUMER CONNECTIONS INC"/>
    <x v="309"/>
    <n v="0"/>
  </r>
  <r>
    <n v="805"/>
    <s v="CONSUMER CONNECTIONS INC"/>
    <x v="310"/>
    <n v="0"/>
  </r>
  <r>
    <n v="805"/>
    <s v="CONSUMER CONNECTIONS INC"/>
    <x v="311"/>
    <n v="0"/>
  </r>
  <r>
    <n v="805"/>
    <s v="CONSUMER CONNECTIONS INC"/>
    <x v="312"/>
    <n v="0"/>
  </r>
  <r>
    <n v="805"/>
    <s v="CONSUMER CONNECTIONS INC"/>
    <x v="313"/>
    <n v="0"/>
  </r>
  <r>
    <n v="805"/>
    <s v="CONSUMER CONNECTIONS INC"/>
    <x v="314"/>
    <n v="0"/>
  </r>
  <r>
    <n v="805"/>
    <s v="CONSUMER CONNECTIONS INC"/>
    <x v="315"/>
    <n v="929"/>
  </r>
  <r>
    <n v="805"/>
    <s v="CROSS MARKETING"/>
    <x v="316"/>
    <n v="0"/>
  </r>
  <r>
    <n v="805"/>
    <s v="CROSS MARKETING"/>
    <x v="317"/>
    <n v="0"/>
  </r>
  <r>
    <n v="805"/>
    <s v="CROSS MARKETING"/>
    <x v="318"/>
    <n v="0"/>
  </r>
  <r>
    <n v="805"/>
    <s v="CROSS MARKETING"/>
    <x v="319"/>
    <n v="0"/>
  </r>
  <r>
    <n v="805"/>
    <s v="CROSS MARKETING"/>
    <x v="320"/>
    <n v="560"/>
  </r>
  <r>
    <n v="805"/>
    <s v="CROSS MARKETING"/>
    <x v="321"/>
    <n v="0"/>
  </r>
  <r>
    <n v="805"/>
    <s v="CROSS MARKETING"/>
    <x v="322"/>
    <n v="0"/>
  </r>
  <r>
    <n v="805"/>
    <s v="CROSS MARKETING"/>
    <x v="323"/>
    <n v="970"/>
  </r>
  <r>
    <n v="805"/>
    <s v="CROSS MARKETING"/>
    <x v="324"/>
    <n v="2550"/>
  </r>
  <r>
    <n v="805"/>
    <s v="CSL LIMITED"/>
    <x v="325"/>
    <n v="0"/>
  </r>
  <r>
    <n v="805"/>
    <s v="CSL LIMITED"/>
    <x v="326"/>
    <n v="98000"/>
  </r>
  <r>
    <n v="805"/>
    <s v="CYNERGY RESEARCH SINGAPORE PTE LTD"/>
    <x v="327"/>
    <n v="1441.5"/>
  </r>
  <r>
    <n v="805"/>
    <s v="DBM Consulting Pty Ltd"/>
    <x v="328"/>
    <n v="0"/>
  </r>
  <r>
    <n v="805"/>
    <s v="DEAKIN UNIVERSITY"/>
    <x v="329"/>
    <n v="2450"/>
  </r>
  <r>
    <n v="805"/>
    <s v="DEAKIN UNIVERSITY"/>
    <x v="330"/>
    <n v="1139.5"/>
  </r>
  <r>
    <n v="805"/>
    <s v="DENTSU"/>
    <x v="331"/>
    <n v="0"/>
  </r>
  <r>
    <n v="805"/>
    <s v="DENTSU"/>
    <x v="332"/>
    <n v="0"/>
  </r>
  <r>
    <n v="805"/>
    <s v="DENTSU"/>
    <x v="333"/>
    <n v="0"/>
  </r>
  <r>
    <n v="805"/>
    <s v="DENTSU"/>
    <x v="334"/>
    <n v="0"/>
  </r>
  <r>
    <n v="805"/>
    <s v="DENTSU"/>
    <x v="335"/>
    <n v="0"/>
  </r>
  <r>
    <n v="805"/>
    <s v="DENTSU"/>
    <x v="336"/>
    <n v="0"/>
  </r>
  <r>
    <n v="805"/>
    <s v="DENTSU"/>
    <x v="337"/>
    <n v="0"/>
  </r>
  <r>
    <n v="805"/>
    <s v="DENTSU ASIA PTE LTD"/>
    <x v="338"/>
    <n v="0"/>
  </r>
  <r>
    <n v="805"/>
    <s v="DENTSU ASIA PTE LTD"/>
    <x v="339"/>
    <n v="0"/>
  </r>
  <r>
    <n v="805"/>
    <s v="DENTSU ASIA PTE LTD"/>
    <x v="340"/>
    <n v="0"/>
  </r>
  <r>
    <n v="805"/>
    <s v="DENTSU ASIA PTE LTD"/>
    <x v="341"/>
    <n v="0"/>
  </r>
  <r>
    <n v="805"/>
    <s v="DENTSU ASIA PTE LTD"/>
    <x v="342"/>
    <n v="0"/>
  </r>
  <r>
    <n v="805"/>
    <s v="DENTSU ASIA PTE LTD"/>
    <x v="343"/>
    <n v="0"/>
  </r>
  <r>
    <n v="805"/>
    <s v="DENTSU ASIA PTE LTD"/>
    <x v="344"/>
    <n v="0"/>
  </r>
  <r>
    <n v="805"/>
    <s v="DENTSU ASIA PTE LTD"/>
    <x v="345"/>
    <n v="513"/>
  </r>
  <r>
    <n v="805"/>
    <s v="DENTSU INC."/>
    <x v="346"/>
    <n v="300"/>
  </r>
  <r>
    <n v="805"/>
    <s v="DENTSU INC."/>
    <x v="347"/>
    <n v="240"/>
  </r>
  <r>
    <n v="805"/>
    <s v="DENTSU INC."/>
    <x v="348"/>
    <n v="1150"/>
  </r>
  <r>
    <n v="805"/>
    <s v="DENTSU MARKETING INSIGHT INC"/>
    <x v="349"/>
    <n v="0"/>
  </r>
  <r>
    <n v="805"/>
    <s v="DENTSU MARKETING INSIGHT INC"/>
    <x v="350"/>
    <n v="1161"/>
  </r>
  <r>
    <n v="805"/>
    <s v="DENTSU MARKETING INSIGHT INC"/>
    <x v="351"/>
    <n v="3000"/>
  </r>
  <r>
    <n v="805"/>
    <s v="DENTSU MARKETING INSIGHT INC"/>
    <x v="352"/>
    <n v="3000"/>
  </r>
  <r>
    <n v="805"/>
    <s v="DENTSU MARKETING INSIGHT INC.(USD)"/>
    <x v="353"/>
    <n v="0"/>
  </r>
  <r>
    <n v="805"/>
    <s v="DENTSU SINGAPORE PTE LTD"/>
    <x v="354"/>
    <n v="718"/>
  </r>
  <r>
    <n v="805"/>
    <s v="DENTSU SINGAPORE PTE LTD"/>
    <x v="355"/>
    <n v="0"/>
  </r>
  <r>
    <n v="805"/>
    <s v="DENTSU SINGAPORE PTE LTD"/>
    <x v="356"/>
    <n v="448"/>
  </r>
  <r>
    <n v="805"/>
    <s v="DENTSU SINGAPORE PTE LTD"/>
    <x v="357"/>
    <n v="833"/>
  </r>
  <r>
    <n v="805"/>
    <s v="DISCOVERY NETWORK LATIN AMERICA"/>
    <x v="358"/>
    <n v="0"/>
  </r>
  <r>
    <n v="805"/>
    <s v="DISCOVERY NETWORK LATIN AMERICA"/>
    <x v="359"/>
    <n v="480"/>
  </r>
  <r>
    <n v="805"/>
    <s v="DISCOVERY NETWORK LATIN AMERICA"/>
    <x v="360"/>
    <n v="0"/>
  </r>
  <r>
    <n v="805"/>
    <s v="DISCOVERY NETWORK LATIN AMERICA"/>
    <x v="361"/>
    <n v="0"/>
  </r>
  <r>
    <n v="805"/>
    <s v="DISCOVERY NETWORK LATIN AMERICA"/>
    <x v="362"/>
    <n v="0"/>
  </r>
  <r>
    <n v="805"/>
    <s v="DISCOVERY NETWORK LATIN AMERICA"/>
    <x v="363"/>
    <n v="0"/>
  </r>
  <r>
    <n v="805"/>
    <s v="DISCOVERY NETWORK LATIN AMERICA"/>
    <x v="364"/>
    <n v="0"/>
  </r>
  <r>
    <n v="805"/>
    <s v="DISCOVERY NETWORKS ASIA PACFIC PTE, LTD"/>
    <x v="365"/>
    <n v="0"/>
  </r>
  <r>
    <n v="805"/>
    <s v="DONGSEO RESEARCH"/>
    <x v="366"/>
    <n v="0"/>
  </r>
  <r>
    <n v="805"/>
    <s v="DOW JONES PUBLISHING COMPANY (ASIA) INC"/>
    <x v="367"/>
    <n v="12"/>
  </r>
  <r>
    <n v="805"/>
    <s v="DOW JONES PUBLISHING COMPANY (ASIA) INC"/>
    <x v="368"/>
    <n v="12"/>
  </r>
  <r>
    <n v="805"/>
    <s v="DOW JONES PUBLISHING COMPANY (ASIA) INC"/>
    <x v="369"/>
    <n v="12"/>
  </r>
  <r>
    <n v="805"/>
    <s v="ELECTROLUX SEA PTE LTD"/>
    <x v="370"/>
    <n v="2652"/>
  </r>
  <r>
    <n v="805"/>
    <s v="ELECTROLUX SEA PTE LTD"/>
    <x v="371"/>
    <n v="3270"/>
  </r>
  <r>
    <n v="805"/>
    <s v="ELECTROLUX SEA PTE LTD"/>
    <x v="372"/>
    <n v="1768"/>
  </r>
  <r>
    <n v="805"/>
    <s v="ELECTROLUX SEA PTE LTD"/>
    <x v="373"/>
    <n v="542"/>
  </r>
  <r>
    <n v="805"/>
    <s v="ELECTROLUX SEA PTE LTD"/>
    <x v="374"/>
    <n v="0"/>
  </r>
  <r>
    <n v="805"/>
    <s v="EMBRAIN"/>
    <x v="375"/>
    <n v="32379"/>
  </r>
  <r>
    <n v="805"/>
    <s v="EMBRAIN"/>
    <x v="376"/>
    <n v="21061"/>
  </r>
  <r>
    <n v="805"/>
    <s v="EMBRAIN"/>
    <x v="377"/>
    <n v="0"/>
  </r>
  <r>
    <n v="805"/>
    <s v="EMBRAIN"/>
    <x v="378"/>
    <n v="0"/>
  </r>
  <r>
    <n v="805"/>
    <s v="EMBRAIN"/>
    <x v="379"/>
    <n v="218.08"/>
  </r>
  <r>
    <n v="805"/>
    <s v="ESPN STAR SPORTS"/>
    <x v="380"/>
    <n v="0"/>
  </r>
  <r>
    <n v="805"/>
    <s v="ESPN STAR SPORTS"/>
    <x v="381"/>
    <n v="0"/>
  </r>
  <r>
    <n v="805"/>
    <s v="ESPN STAR SPORTS"/>
    <x v="382"/>
    <n v="774"/>
  </r>
  <r>
    <n v="805"/>
    <s v="ESPN STAR SPORTS"/>
    <x v="383"/>
    <n v="833"/>
  </r>
  <r>
    <n v="805"/>
    <s v="ESSILOR AMERA PTE LTD"/>
    <x v="384"/>
    <n v="4935"/>
  </r>
  <r>
    <n v="805"/>
    <s v="ESSILOR AMERA PTE LTD"/>
    <x v="385"/>
    <n v="0"/>
  </r>
  <r>
    <n v="805"/>
    <s v="FIELD MANAGEMENT"/>
    <x v="386"/>
    <n v="2710.92"/>
  </r>
  <r>
    <n v="805"/>
    <s v="FIFTY-FIVE 5 PTY LTD"/>
    <x v="387"/>
    <n v="14000"/>
  </r>
  <r>
    <n v="805"/>
    <s v="FIFTY-FIVE 5 PTY LTD"/>
    <x v="388"/>
    <n v="3850"/>
  </r>
  <r>
    <n v="805"/>
    <s v="FIFTY-FIVE 5 PTY LTD"/>
    <x v="389"/>
    <n v="0"/>
  </r>
  <r>
    <n v="805"/>
    <s v="FIFTY-FIVE 5 PTY LTD"/>
    <x v="390"/>
    <n v="6945"/>
  </r>
  <r>
    <n v="805"/>
    <s v="FIFTY-FIVE 5 PTY LTD"/>
    <x v="391"/>
    <n v="7125"/>
  </r>
  <r>
    <n v="805"/>
    <s v="FIFTY-FIVE 5 PTY LTD"/>
    <x v="392"/>
    <n v="3508"/>
  </r>
  <r>
    <n v="805"/>
    <s v="FIFTY-FIVE 5 PTY LTD"/>
    <x v="393"/>
    <n v="3550"/>
  </r>
  <r>
    <n v="805"/>
    <s v="FIFTY-FIVE 5 PTY LTD"/>
    <x v="394"/>
    <n v="9758.7999999999993"/>
  </r>
  <r>
    <n v="805"/>
    <s v="FIFTY-FIVE 5 PTY LTD"/>
    <x v="395"/>
    <n v="2460"/>
  </r>
  <r>
    <n v="805"/>
    <s v="FIFTY-FIVE 5 PTY LTD"/>
    <x v="396"/>
    <n v="0"/>
  </r>
  <r>
    <n v="805"/>
    <s v="FIFTY-FIVE 5 PTY LTD"/>
    <x v="397"/>
    <n v="3700"/>
  </r>
  <r>
    <n v="805"/>
    <s v="FIFTY-FIVE 5 PTY LTD"/>
    <x v="398"/>
    <n v="1727"/>
  </r>
  <r>
    <n v="805"/>
    <s v="FIFTY-FIVE 5 PTY LTD"/>
    <x v="399"/>
    <n v="9500"/>
  </r>
  <r>
    <n v="805"/>
    <s v="FIFTY-FIVE 5 PTY LTD"/>
    <x v="400"/>
    <n v="2620"/>
  </r>
  <r>
    <n v="805"/>
    <s v="FIFTY-FIVE 5 PTY LTD"/>
    <x v="401"/>
    <n v="1000"/>
  </r>
  <r>
    <n v="805"/>
    <s v="FIFTY-FIVE 5 PTY LTD"/>
    <x v="402"/>
    <n v="1700"/>
  </r>
  <r>
    <n v="805"/>
    <s v="FIFTY-FIVE 5 PTY LTD"/>
    <x v="403"/>
    <n v="2700"/>
  </r>
  <r>
    <n v="805"/>
    <s v="FIFTY-FIVE 5 PTY LTD"/>
    <x v="404"/>
    <n v="6100"/>
  </r>
  <r>
    <n v="805"/>
    <s v="FIFTY-FIVE 5 PTY LTD"/>
    <x v="405"/>
    <n v="1800"/>
  </r>
  <r>
    <n v="805"/>
    <s v="FIFTY-FIVE 5 PTY LTD"/>
    <x v="406"/>
    <n v="4500"/>
  </r>
  <r>
    <n v="805"/>
    <s v="FIFTY-FIVE 5 PTY LTD"/>
    <x v="407"/>
    <n v="4300"/>
  </r>
  <r>
    <n v="805"/>
    <s v="FIFTY-FIVE 5 PTY LTD"/>
    <x v="408"/>
    <n v="7000"/>
  </r>
  <r>
    <n v="805"/>
    <s v="FIFTY-FIVE 5 PTY LTD"/>
    <x v="409"/>
    <n v="7000"/>
  </r>
  <r>
    <n v="805"/>
    <s v="FIFTY-FIVE 5 PTY LTD"/>
    <x v="410"/>
    <n v="7000"/>
  </r>
  <r>
    <n v="805"/>
    <s v="FIFTY-FIVE 5 PTY LTD"/>
    <x v="411"/>
    <n v="7000"/>
  </r>
  <r>
    <n v="805"/>
    <s v="FIFTY-FIVE 5 PTY LTD"/>
    <x v="412"/>
    <n v="17500"/>
  </r>
  <r>
    <n v="805"/>
    <s v="FIFTY-FIVE 5 PTY LTD"/>
    <x v="413"/>
    <n v="22000"/>
  </r>
  <r>
    <n v="805"/>
    <s v="FIFTY-FIVE 5 PTY LTD"/>
    <x v="414"/>
    <n v="10000"/>
  </r>
  <r>
    <n v="805"/>
    <s v="FIFTY-FIVE 5 PTY LTD"/>
    <x v="415"/>
    <n v="10000"/>
  </r>
  <r>
    <n v="805"/>
    <s v="FIFTY-FIVE 5 PTY LTD"/>
    <x v="416"/>
    <n v="7000"/>
  </r>
  <r>
    <n v="805"/>
    <s v="FIFTY-FIVE 5 PTY LTD"/>
    <x v="417"/>
    <n v="3150"/>
  </r>
  <r>
    <n v="805"/>
    <s v="FIFTY-FIVE 5 PTY LTD"/>
    <x v="418"/>
    <n v="3150"/>
  </r>
  <r>
    <n v="805"/>
    <s v="FIFTY-FIVE 5 PTY LTD"/>
    <x v="419"/>
    <n v="3150"/>
  </r>
  <r>
    <n v="805"/>
    <s v="FIFTY-FIVE 5 PTY LTD"/>
    <x v="420"/>
    <n v="3150"/>
  </r>
  <r>
    <n v="805"/>
    <s v="FIFTY-FIVE 5 PTY LTD"/>
    <x v="421"/>
    <n v="3150"/>
  </r>
  <r>
    <n v="805"/>
    <s v="FIFTY-FIVE 5 PTY LTD"/>
    <x v="422"/>
    <n v="3700"/>
  </r>
  <r>
    <n v="805"/>
    <s v="FIFTY-FIVE 5 PTY LTD"/>
    <x v="423"/>
    <n v="4400"/>
  </r>
  <r>
    <n v="805"/>
    <s v="FIFTY-FIVE 5 PTY LTD"/>
    <x v="424"/>
    <n v="0"/>
  </r>
  <r>
    <n v="805"/>
    <s v="FIFTY-FIVE 5 PTY LTD"/>
    <x v="425"/>
    <n v="10800"/>
  </r>
  <r>
    <n v="805"/>
    <s v="FIFTY-FIVE 5 PTY LTD"/>
    <x v="426"/>
    <n v="0"/>
  </r>
  <r>
    <n v="805"/>
    <s v="FIFTY-FIVE 5 PTY LTD"/>
    <x v="427"/>
    <n v="784"/>
  </r>
  <r>
    <n v="805"/>
    <s v="FIFTY-FIVE 5 PTY LTD"/>
    <x v="428"/>
    <n v="0"/>
  </r>
  <r>
    <n v="805"/>
    <s v="FIFTY-FIVE 5 PTY LTD"/>
    <x v="429"/>
    <n v="3610"/>
  </r>
  <r>
    <n v="805"/>
    <s v="FIFTY-FIVE 5 PTY LTD"/>
    <x v="430"/>
    <n v="1200"/>
  </r>
  <r>
    <n v="805"/>
    <s v="FIFTY-FIVE 5 PTY LTD"/>
    <x v="431"/>
    <n v="0"/>
  </r>
  <r>
    <n v="805"/>
    <s v="FIFTY-FIVE 5 PTY LTD"/>
    <x v="432"/>
    <n v="0"/>
  </r>
  <r>
    <n v="805"/>
    <s v="FIFTY-FIVE 5 PTY LTD"/>
    <x v="433"/>
    <n v="0"/>
  </r>
  <r>
    <n v="805"/>
    <s v="FIFTY-FIVE 5 PTY LTD"/>
    <x v="434"/>
    <n v="6882"/>
  </r>
  <r>
    <n v="805"/>
    <s v="FIFTY-FIVE 5 PTY LTD"/>
    <x v="435"/>
    <n v="0"/>
  </r>
  <r>
    <n v="805"/>
    <s v="FIFTY-FIVE 5 PTY LTD"/>
    <x v="436"/>
    <n v="3114"/>
  </r>
  <r>
    <n v="805"/>
    <s v="FIFTY-FIVE 5 PTY LTD"/>
    <x v="437"/>
    <n v="0"/>
  </r>
  <r>
    <n v="805"/>
    <s v="FIFTY-FIVE 5 PTY LTD"/>
    <x v="438"/>
    <n v="1407.2"/>
  </r>
  <r>
    <n v="805"/>
    <s v="FIFTY-FIVE 5 PTY LTD"/>
    <x v="439"/>
    <n v="1446.4"/>
  </r>
  <r>
    <n v="805"/>
    <s v="FIFTY-FIVE 5 PTY LTD"/>
    <x v="440"/>
    <n v="12424.07"/>
  </r>
  <r>
    <n v="805"/>
    <s v="FIFTY-FIVE 5 PTY LTD"/>
    <x v="441"/>
    <n v="0"/>
  </r>
  <r>
    <n v="805"/>
    <s v="FIFTY-FIVE 5 PTY LTD"/>
    <x v="442"/>
    <n v="1580"/>
  </r>
  <r>
    <n v="805"/>
    <s v="FIFTY-FIVE 5 PTY LTD"/>
    <x v="443"/>
    <n v="900"/>
  </r>
  <r>
    <n v="805"/>
    <s v="FIFTY-FIVE FIVE PTY LTD"/>
    <x v="444"/>
    <n v="4040"/>
  </r>
  <r>
    <n v="805"/>
    <s v="FIFTY-FIVE FIVE PTY LTD"/>
    <x v="445"/>
    <n v="4086"/>
  </r>
  <r>
    <n v="805"/>
    <s v="FIFTY-FIVE FIVE PTY LTD"/>
    <x v="446"/>
    <n v="7860"/>
  </r>
  <r>
    <n v="805"/>
    <s v="FIFTY-FIVE FIVE PTY LTD"/>
    <x v="447"/>
    <n v="1097"/>
  </r>
  <r>
    <n v="805"/>
    <s v="FIFTYFIVE5"/>
    <x v="448"/>
    <n v="0"/>
  </r>
  <r>
    <n v="805"/>
    <s v="FONTERRA COMMERCIAL TRADING(SHANGAHI) COMPANY LIMITED"/>
    <x v="449"/>
    <n v="1739"/>
  </r>
  <r>
    <n v="805"/>
    <s v="FONTERRA COMMERCIAL TRADING(SHANGAHI) COMPANY LIMITED"/>
    <x v="450"/>
    <n v="1739"/>
  </r>
  <r>
    <n v="805"/>
    <s v="FORETHOUGH RESEARCH"/>
    <x v="451"/>
    <n v="2160"/>
  </r>
  <r>
    <n v="805"/>
    <s v="FORETHOUGH RESEARCH"/>
    <x v="452"/>
    <n v="0"/>
  </r>
  <r>
    <n v="805"/>
    <s v="FORETHOUGH RESEARCH"/>
    <x v="453"/>
    <n v="0"/>
  </r>
  <r>
    <n v="805"/>
    <s v="FORETHOUGH RESEARCH"/>
    <x v="454"/>
    <n v="0"/>
  </r>
  <r>
    <n v="805"/>
    <s v="FORETHOUGH RESEARCH"/>
    <x v="455"/>
    <n v="0"/>
  </r>
  <r>
    <n v="805"/>
    <s v="FORETHOUGH RESEARCH"/>
    <x v="456"/>
    <n v="0"/>
  </r>
  <r>
    <n v="805"/>
    <s v="FORETHOUGH RESEARCH (FOREBRAND)"/>
    <x v="457"/>
    <n v="0"/>
  </r>
  <r>
    <n v="805"/>
    <s v="FORETHOUGH RESEARCH (FOREBRAND)"/>
    <x v="458"/>
    <n v="0"/>
  </r>
  <r>
    <n v="805"/>
    <s v="FORETHOUGH RESEARCH (FOREBRAND)"/>
    <x v="459"/>
    <n v="0"/>
  </r>
  <r>
    <n v="805"/>
    <s v="FORETHOUGHT RESEARCH"/>
    <x v="460"/>
    <n v="0"/>
  </r>
  <r>
    <n v="805"/>
    <s v="FORETHOUGHT RESEARCH"/>
    <x v="461"/>
    <n v="1260"/>
  </r>
  <r>
    <n v="805"/>
    <s v="FORETHOUGHT RESEARCH"/>
    <x v="462"/>
    <n v="0"/>
  </r>
  <r>
    <n v="805"/>
    <s v="FORETHOUGHT RESEARCH"/>
    <x v="463"/>
    <n v="3750"/>
  </r>
  <r>
    <n v="805"/>
    <s v="FORETHOUGHT RESEARCH"/>
    <x v="464"/>
    <n v="246"/>
  </r>
  <r>
    <n v="805"/>
    <s v="FORETHOUGHT RESEARCH"/>
    <x v="465"/>
    <n v="0"/>
  </r>
  <r>
    <n v="805"/>
    <s v="FORETHOUGHT RESEARCH"/>
    <x v="466"/>
    <n v="2610"/>
  </r>
  <r>
    <n v="805"/>
    <s v="FORETHOUGHT RESEARCH"/>
    <x v="467"/>
    <n v="12101.06"/>
  </r>
  <r>
    <n v="805"/>
    <s v="FORETHOUGHT RESEARCH"/>
    <x v="468"/>
    <n v="1534"/>
  </r>
  <r>
    <n v="805"/>
    <s v="FORETHOUGHT RESEARCH"/>
    <x v="469"/>
    <n v="2160"/>
  </r>
  <r>
    <n v="805"/>
    <s v="FORETHOUGHT RESEARCH"/>
    <x v="470"/>
    <n v="1040"/>
  </r>
  <r>
    <n v="805"/>
    <s v="FORETHOUGHT RESEARCH"/>
    <x v="471"/>
    <n v="520"/>
  </r>
  <r>
    <n v="805"/>
    <s v="FORETHOUGHT RESEARCH"/>
    <x v="472"/>
    <n v="10664"/>
  </r>
  <r>
    <n v="805"/>
    <s v="FORETHOUGHT RESEARCH"/>
    <x v="473"/>
    <n v="6100"/>
  </r>
  <r>
    <n v="805"/>
    <s v="FORETHOUGHT RESEARCH"/>
    <x v="474"/>
    <n v="2080"/>
  </r>
  <r>
    <n v="805"/>
    <s v="FORETHOUGHT RESEARCH"/>
    <x v="475"/>
    <n v="2386.1999999999998"/>
  </r>
  <r>
    <n v="805"/>
    <s v="FORETHOUGHT RESEARCH"/>
    <x v="476"/>
    <n v="1040"/>
  </r>
  <r>
    <n v="805"/>
    <s v="FORETHOUGHT RESEARCH"/>
    <x v="477"/>
    <n v="1118"/>
  </r>
  <r>
    <n v="805"/>
    <s v="FORETHOUGHT RESEARCH"/>
    <x v="478"/>
    <n v="910"/>
  </r>
  <r>
    <n v="805"/>
    <s v="FORETHOUGHT RESEARCH"/>
    <x v="479"/>
    <n v="982.8"/>
  </r>
  <r>
    <n v="805"/>
    <s v="FORETHOUGHT RESEARCH"/>
    <x v="480"/>
    <n v="2877.6"/>
  </r>
  <r>
    <n v="805"/>
    <s v="FROST &amp; SULLIVAN MALAYSIA SDN.BHD."/>
    <x v="481"/>
    <n v="0"/>
  </r>
  <r>
    <n v="805"/>
    <s v="GALAXY DP PTY LIMITED"/>
    <x v="482"/>
    <n v="800"/>
  </r>
  <r>
    <n v="805"/>
    <s v="GALILEO KALEIDOSCOPE"/>
    <x v="483"/>
    <n v="0"/>
  </r>
  <r>
    <n v="805"/>
    <s v="GENESYS LAB AUSTRALASIA LTD"/>
    <x v="484"/>
    <n v="0"/>
  </r>
  <r>
    <n v="805"/>
    <s v="GENESYS LAB AUSTRALASIA LTD"/>
    <x v="485"/>
    <n v="0"/>
  </r>
  <r>
    <n v="805"/>
    <s v="GENESYS LAB AUSTRALASIA LTD"/>
    <x v="486"/>
    <n v="3280"/>
  </r>
  <r>
    <n v="805"/>
    <s v="GENESYS LAB AUSTRALASIA LTD"/>
    <x v="487"/>
    <n v="768.75"/>
  </r>
  <r>
    <n v="805"/>
    <s v="GENESYS LAB AUSTRALASIA LTD"/>
    <x v="488"/>
    <n v="0"/>
  </r>
  <r>
    <n v="805"/>
    <s v="GENESYS LAB AUSTRALASIA LTD"/>
    <x v="489"/>
    <n v="0"/>
  </r>
  <r>
    <n v="805"/>
    <s v="GENESYS LAB AUSTRALASIA LTD"/>
    <x v="490"/>
    <n v="0"/>
  </r>
  <r>
    <n v="805"/>
    <s v="GENESYS LAB AUSTRALASIA LTD"/>
    <x v="491"/>
    <n v="0"/>
  </r>
  <r>
    <n v="805"/>
    <s v="GENESYS LAB AUSTRALASIA LTD"/>
    <x v="492"/>
    <n v="0"/>
  </r>
  <r>
    <n v="805"/>
    <s v="GENESYS LAB AUSTRALASIA LTD"/>
    <x v="493"/>
    <n v="0"/>
  </r>
  <r>
    <n v="805"/>
    <s v="GENESYS LAB AUSTRALASIA LTD"/>
    <x v="494"/>
    <n v="0"/>
  </r>
  <r>
    <n v="805"/>
    <s v="GENESYS LAB AUSTRALASIA LTD"/>
    <x v="495"/>
    <n v="0"/>
  </r>
  <r>
    <n v="805"/>
    <s v="GENESYS LAB AUSTRALASIA LTD"/>
    <x v="496"/>
    <n v="0"/>
  </r>
  <r>
    <n v="805"/>
    <s v="GENESYS LAB AUSTRALASIA LTD"/>
    <x v="497"/>
    <n v="3649"/>
  </r>
  <r>
    <n v="805"/>
    <s v="GFK ASIA PTE LTD"/>
    <x v="498"/>
    <n v="0"/>
  </r>
  <r>
    <n v="805"/>
    <s v="GFK AUSTRALIA"/>
    <x v="499"/>
    <n v="13300"/>
  </r>
  <r>
    <n v="805"/>
    <s v="GFK AUSTRALIA"/>
    <x v="500"/>
    <n v="13900"/>
  </r>
  <r>
    <n v="805"/>
    <s v="GFK AUSTRALIA"/>
    <x v="501"/>
    <n v="20000"/>
  </r>
  <r>
    <n v="805"/>
    <s v="GFK AUSTRALIA"/>
    <x v="502"/>
    <n v="13100"/>
  </r>
  <r>
    <n v="805"/>
    <s v="GFK AUSTRALIA"/>
    <x v="503"/>
    <n v="20000"/>
  </r>
  <r>
    <n v="805"/>
    <s v="GFK AUSTRALIA"/>
    <x v="504"/>
    <n v="16000"/>
  </r>
  <r>
    <n v="805"/>
    <s v="GFK AUSTRALIA"/>
    <x v="505"/>
    <n v="16000"/>
  </r>
  <r>
    <n v="805"/>
    <s v="GFK AUSTRALIA"/>
    <x v="506"/>
    <n v="16000"/>
  </r>
  <r>
    <n v="805"/>
    <s v="GFK AUSTRALIA PTY LTD."/>
    <x v="507"/>
    <n v="5000"/>
  </r>
  <r>
    <n v="805"/>
    <s v="GFK AUSTRALIA PTY LTD."/>
    <x v="508"/>
    <n v="1200"/>
  </r>
  <r>
    <n v="805"/>
    <s v="GFK AUSTRALIA PTY LTD."/>
    <x v="509"/>
    <n v="6875"/>
  </r>
  <r>
    <n v="805"/>
    <s v="GFK AUSTRALIA PTY LTD."/>
    <x v="510"/>
    <n v="7000"/>
  </r>
  <r>
    <n v="805"/>
    <s v="GFK AUSTRALIA PTY LTD."/>
    <x v="511"/>
    <n v="6750"/>
  </r>
  <r>
    <n v="805"/>
    <s v="GFK AUSTRALIA PTY LTD."/>
    <x v="512"/>
    <n v="1050"/>
  </r>
  <r>
    <n v="805"/>
    <s v="GFK AUSTRALIA PTY LTD."/>
    <x v="513"/>
    <n v="600"/>
  </r>
  <r>
    <n v="805"/>
    <s v="GFK AUSTRALIA PTY LTD."/>
    <x v="514"/>
    <n v="2100"/>
  </r>
  <r>
    <n v="805"/>
    <s v="GFK AUSTRALIA PTY LTD."/>
    <x v="515"/>
    <n v="824"/>
  </r>
  <r>
    <n v="805"/>
    <s v="GFK AUSTRALIA PTY LTD."/>
    <x v="516"/>
    <n v="507.4"/>
  </r>
  <r>
    <n v="805"/>
    <s v="GFK AUSTRALIA PTY LTD."/>
    <x v="517"/>
    <n v="3170"/>
  </r>
  <r>
    <n v="805"/>
    <s v="GFK AUSTRALIA PTY LTD."/>
    <x v="518"/>
    <n v="2190"/>
  </r>
  <r>
    <n v="805"/>
    <s v="GFK AUSTRALIA PTY LTD."/>
    <x v="519"/>
    <n v="2425"/>
  </r>
  <r>
    <n v="805"/>
    <s v="GFK AUSTRALIA PTY LTD."/>
    <x v="520"/>
    <n v="1800"/>
  </r>
  <r>
    <n v="805"/>
    <s v="GFK AUSTRALIA PTY LTD."/>
    <x v="521"/>
    <n v="2274"/>
  </r>
  <r>
    <n v="805"/>
    <s v="GFK AUSTRALIA PTY LTD."/>
    <x v="522"/>
    <n v="2220"/>
  </r>
  <r>
    <n v="805"/>
    <s v="GFK AUSTRALIA PTY LTD."/>
    <x v="523"/>
    <n v="2500"/>
  </r>
  <r>
    <n v="805"/>
    <s v="GFK Australia"/>
    <x v="524"/>
    <n v="0"/>
  </r>
  <r>
    <n v="805"/>
    <s v="GFK Australia"/>
    <x v="525"/>
    <n v="2485.63"/>
  </r>
  <r>
    <n v="805"/>
    <s v="GFK Australia"/>
    <x v="526"/>
    <n v="2767.5"/>
  </r>
  <r>
    <n v="805"/>
    <s v="GFK Australia"/>
    <x v="527"/>
    <n v="0"/>
  </r>
  <r>
    <n v="805"/>
    <s v="GFK Australia"/>
    <x v="528"/>
    <n v="0"/>
  </r>
  <r>
    <n v="805"/>
    <s v="GFK Australia"/>
    <x v="529"/>
    <n v="0"/>
  </r>
  <r>
    <n v="805"/>
    <s v="GFK Australia"/>
    <x v="530"/>
    <n v="1907.53"/>
  </r>
  <r>
    <n v="805"/>
    <s v="GFK Australia"/>
    <x v="531"/>
    <n v="0"/>
  </r>
  <r>
    <n v="805"/>
    <s v="GFK Australia"/>
    <x v="532"/>
    <n v="14436"/>
  </r>
  <r>
    <n v="805"/>
    <s v="GFK Australia"/>
    <x v="533"/>
    <n v="12968"/>
  </r>
  <r>
    <n v="805"/>
    <s v="GFK Australia"/>
    <x v="534"/>
    <n v="16596"/>
  </r>
  <r>
    <n v="805"/>
    <s v="GFK Australia"/>
    <x v="535"/>
    <n v="20556"/>
  </r>
  <r>
    <n v="805"/>
    <s v="GFK Australia"/>
    <x v="536"/>
    <n v="26556"/>
  </r>
  <r>
    <n v="805"/>
    <s v="GFK Australia"/>
    <x v="537"/>
    <n v="14230"/>
  </r>
  <r>
    <n v="805"/>
    <s v="GFK Australia"/>
    <x v="538"/>
    <n v="11600"/>
  </r>
  <r>
    <n v="805"/>
    <s v="GFK Australia"/>
    <x v="539"/>
    <n v="19085"/>
  </r>
  <r>
    <n v="805"/>
    <s v="GFK Australia"/>
    <x v="540"/>
    <n v="9980"/>
  </r>
  <r>
    <n v="805"/>
    <s v="GFK Australia"/>
    <x v="541"/>
    <n v="13650"/>
  </r>
  <r>
    <n v="805"/>
    <s v="GFK Australia"/>
    <x v="542"/>
    <n v="8335"/>
  </r>
  <r>
    <n v="805"/>
    <s v="GFK Australia"/>
    <x v="543"/>
    <n v="14125"/>
  </r>
  <r>
    <n v="805"/>
    <s v="GFK Australia"/>
    <x v="544"/>
    <n v="8887"/>
  </r>
  <r>
    <n v="805"/>
    <s v="GFK Australia"/>
    <x v="545"/>
    <n v="786"/>
  </r>
  <r>
    <n v="805"/>
    <s v="GFK Australia"/>
    <x v="546"/>
    <n v="31888"/>
  </r>
  <r>
    <n v="805"/>
    <s v="GFK Australia"/>
    <x v="547"/>
    <n v="17296"/>
  </r>
  <r>
    <n v="805"/>
    <s v="GFK Australia"/>
    <x v="548"/>
    <n v="21648"/>
  </r>
  <r>
    <n v="805"/>
    <s v="GFK Australia"/>
    <x v="549"/>
    <n v="16000"/>
  </r>
  <r>
    <n v="805"/>
    <s v="GFK Australia"/>
    <x v="550"/>
    <n v="20820"/>
  </r>
  <r>
    <n v="805"/>
    <s v="GFK Australia"/>
    <x v="551"/>
    <n v="16560"/>
  </r>
  <r>
    <n v="805"/>
    <s v="GFK Australia"/>
    <x v="552"/>
    <n v="21150"/>
  </r>
  <r>
    <n v="805"/>
    <s v="GFK Australia"/>
    <x v="553"/>
    <n v="13550"/>
  </r>
  <r>
    <n v="805"/>
    <s v="GFK Australia"/>
    <x v="554"/>
    <n v="0"/>
  </r>
  <r>
    <n v="805"/>
    <s v="GFK BEIJING"/>
    <x v="555"/>
    <n v="0"/>
  </r>
  <r>
    <n v="805"/>
    <s v="GFK BEIJING"/>
    <x v="556"/>
    <n v="1936"/>
  </r>
  <r>
    <n v="805"/>
    <s v="GFK BEIJING"/>
    <x v="557"/>
    <n v="15750.4"/>
  </r>
  <r>
    <n v="805"/>
    <s v="GFK BEIJING"/>
    <x v="558"/>
    <n v="0"/>
  </r>
  <r>
    <n v="805"/>
    <s v="GFK CUSTOM REEARCH KOREA"/>
    <x v="559"/>
    <n v="0"/>
  </r>
  <r>
    <n v="805"/>
    <s v="GFK CUSTOM REEARCH KOREA"/>
    <x v="560"/>
    <n v="0"/>
  </r>
  <r>
    <n v="805"/>
    <s v="GFK CUSTOM REEARCH KOREA"/>
    <x v="561"/>
    <n v="0"/>
  </r>
  <r>
    <n v="805"/>
    <s v="GFK CUSTOM REEARCH KOREA"/>
    <x v="562"/>
    <n v="0"/>
  </r>
  <r>
    <n v="805"/>
    <s v="GFK CUSTOM REEARCH KOREA"/>
    <x v="563"/>
    <n v="0"/>
  </r>
  <r>
    <n v="805"/>
    <s v="GFK CUSTOM REEARCH KOREA"/>
    <x v="564"/>
    <n v="0"/>
  </r>
  <r>
    <n v="805"/>
    <s v="GFK CUSTOM REEARCH KOREA"/>
    <x v="565"/>
    <n v="0"/>
  </r>
  <r>
    <n v="805"/>
    <s v="GFK CUSTOM REEARCH KOREA"/>
    <x v="566"/>
    <n v="0"/>
  </r>
  <r>
    <n v="805"/>
    <s v="GFK CUSTOM REEARCH KOREA"/>
    <x v="567"/>
    <n v="0"/>
  </r>
  <r>
    <n v="805"/>
    <s v="GFK CUSTOM REEARCH KOREA"/>
    <x v="568"/>
    <n v="0"/>
  </r>
  <r>
    <n v="805"/>
    <s v="GFK CUSTOM RESEARCH JAPAN KK"/>
    <x v="569"/>
    <n v="0"/>
  </r>
  <r>
    <n v="805"/>
    <s v="GFK CUSTOM RESEARCH JAPAN KK"/>
    <x v="570"/>
    <n v="0"/>
  </r>
  <r>
    <n v="805"/>
    <s v="GFK CUSTOM RESEARCH JAPAN KK"/>
    <x v="571"/>
    <n v="0"/>
  </r>
  <r>
    <n v="805"/>
    <s v="GFK CUSTOM RESEARCH JAPAN KK"/>
    <x v="572"/>
    <n v="0"/>
  </r>
  <r>
    <n v="805"/>
    <s v="GFK CUSTOM RESEARCH JAPAN KK"/>
    <x v="573"/>
    <n v="0"/>
  </r>
  <r>
    <n v="805"/>
    <s v="GFK CUSTOM RESEARCH JAPAN KK"/>
    <x v="574"/>
    <n v="0"/>
  </r>
  <r>
    <n v="805"/>
    <s v="GFK CUSTOM RESEARCH JAPAN KK"/>
    <x v="575"/>
    <n v="0"/>
  </r>
  <r>
    <n v="805"/>
    <s v="GFK CUSTOM RESEARCH JAPAN KK"/>
    <x v="576"/>
    <n v="0"/>
  </r>
  <r>
    <n v="805"/>
    <s v="GFK CUSTOM RESEARCH JAPAN KK"/>
    <x v="577"/>
    <n v="0"/>
  </r>
  <r>
    <n v="805"/>
    <s v="GFK CUSTOM RESEARCH JAPAN KK"/>
    <x v="578"/>
    <n v="292.04000000000002"/>
  </r>
  <r>
    <n v="805"/>
    <s v="GFK CUSTOM RESEARCH JAPAN KK"/>
    <x v="579"/>
    <n v="689"/>
  </r>
  <r>
    <n v="805"/>
    <s v="GFK CUSTOM RESEARCH JAPAN KK"/>
    <x v="580"/>
    <n v="510"/>
  </r>
  <r>
    <n v="805"/>
    <s v="GFK CUSTOM RESEARCH JAPAN KK"/>
    <x v="581"/>
    <n v="349"/>
  </r>
  <r>
    <n v="805"/>
    <s v="GFK CUSTOM RESEARCH JAPAN KK"/>
    <x v="582"/>
    <n v="0"/>
  </r>
  <r>
    <n v="805"/>
    <s v="GFK CUSTOM RESEARCH JAPAN KK"/>
    <x v="583"/>
    <n v="0"/>
  </r>
  <r>
    <n v="805"/>
    <s v="GFK CUSTOM RESEARCH JAPAN KK"/>
    <x v="584"/>
    <n v="0"/>
  </r>
  <r>
    <n v="805"/>
    <s v="GFK CUSTOM RESEARCH JAPAN KK"/>
    <x v="585"/>
    <n v="0"/>
  </r>
  <r>
    <n v="805"/>
    <s v="GFK CUSTOM RESEARCH JAPAN KK"/>
    <x v="586"/>
    <n v="0"/>
  </r>
  <r>
    <n v="805"/>
    <s v="GFK CUSTOM RESEARCH JAPAN KK"/>
    <x v="587"/>
    <n v="0"/>
  </r>
  <r>
    <n v="805"/>
    <s v="GFK CUSTOM RESEARCH JAPAN KK"/>
    <x v="588"/>
    <n v="950"/>
  </r>
  <r>
    <n v="805"/>
    <s v="GFK CUSTOM RESEARCH KOREA"/>
    <x v="589"/>
    <n v="0"/>
  </r>
  <r>
    <n v="805"/>
    <s v="GFK CUSTOM RESEARCH KOREA"/>
    <x v="590"/>
    <n v="0"/>
  </r>
  <r>
    <n v="805"/>
    <s v="GFK CUSTOM RESEARCH KOREA"/>
    <x v="591"/>
    <n v="0"/>
  </r>
  <r>
    <n v="805"/>
    <s v="GFK CUSTOM RESEARCH KOREA"/>
    <x v="592"/>
    <n v="1240"/>
  </r>
  <r>
    <n v="805"/>
    <s v="GFK CUSTOM RESEARCH PTE LTD"/>
    <x v="593"/>
    <n v="0"/>
  </r>
  <r>
    <n v="805"/>
    <s v="GFK CUSTOM RESEARCH PTE LTD"/>
    <x v="594"/>
    <n v="0"/>
  </r>
  <r>
    <n v="805"/>
    <s v="GFK CUSTOM RESEARCH PTE LTD"/>
    <x v="595"/>
    <n v="0"/>
  </r>
  <r>
    <n v="805"/>
    <s v="GFK CUSTOM RESEARCH PTE LTD"/>
    <x v="596"/>
    <n v="0"/>
  </r>
  <r>
    <n v="805"/>
    <s v="GFK CUSTOM RESEARCH PTE LTD"/>
    <x v="597"/>
    <n v="0"/>
  </r>
  <r>
    <n v="805"/>
    <s v="GFK CUSTOM RESEARCH PTE LTD"/>
    <x v="598"/>
    <n v="0"/>
  </r>
  <r>
    <n v="805"/>
    <s v="GFK CUSTOM RESEARCH PTE LTD"/>
    <x v="599"/>
    <n v="0"/>
  </r>
  <r>
    <n v="805"/>
    <s v="GFK CUSTOM RESEARCH PTE LTD"/>
    <x v="600"/>
    <n v="0"/>
  </r>
  <r>
    <n v="805"/>
    <s v="GFK CUSTOM RESEARCH PTE LTD"/>
    <x v="601"/>
    <n v="0"/>
  </r>
  <r>
    <n v="805"/>
    <s v="GFK CUSTOM RESEARCH PTE LTD"/>
    <x v="602"/>
    <n v="384"/>
  </r>
  <r>
    <n v="805"/>
    <s v="GFK CUSTOM RESEARCH PTE LTD"/>
    <x v="603"/>
    <n v="0"/>
  </r>
  <r>
    <n v="805"/>
    <s v="GFK CUSTOM RESEARCH PTE LTD"/>
    <x v="604"/>
    <n v="480"/>
  </r>
  <r>
    <n v="805"/>
    <s v="GFK CUSTOM RESEARCH PTE LTD"/>
    <x v="605"/>
    <n v="320"/>
  </r>
  <r>
    <n v="805"/>
    <s v="GFK CUSTOM RESEARCH PTE LTD"/>
    <x v="606"/>
    <n v="760"/>
  </r>
  <r>
    <n v="805"/>
    <s v="GFK CUSTOM RESEARCH PTE LTD"/>
    <x v="607"/>
    <n v="0"/>
  </r>
  <r>
    <n v="805"/>
    <s v="GFK CUSTOM RESEARCH PTE LTD"/>
    <x v="608"/>
    <n v="0"/>
  </r>
  <r>
    <n v="805"/>
    <s v="GFK CUSTOM RESEARCH PTE LTD"/>
    <x v="609"/>
    <n v="0"/>
  </r>
  <r>
    <n v="805"/>
    <s v="GFK CUSTOM RESEARCH PTE LTD"/>
    <x v="610"/>
    <n v="0"/>
  </r>
  <r>
    <n v="805"/>
    <s v="GFK CUSTOM RESEARCH PTE LTD"/>
    <x v="611"/>
    <n v="0"/>
  </r>
  <r>
    <n v="805"/>
    <s v="GFK CUSTOM RESEARCH PTE LTD"/>
    <x v="612"/>
    <n v="0"/>
  </r>
  <r>
    <n v="805"/>
    <s v="GFK CUSTOM RESEARCH PTE LTD"/>
    <x v="613"/>
    <n v="0"/>
  </r>
  <r>
    <n v="805"/>
    <s v="GFK CUSTOM RESEARCH PTE LTD"/>
    <x v="614"/>
    <n v="0"/>
  </r>
  <r>
    <n v="805"/>
    <s v="GFK CUSTOM RESEARCH PTE LTD"/>
    <x v="615"/>
    <n v="0"/>
  </r>
  <r>
    <n v="805"/>
    <s v="GFK CUSTOM RESEARCH PTE LTD"/>
    <x v="616"/>
    <n v="0"/>
  </r>
  <r>
    <n v="805"/>
    <s v="GFK CUSTOM RESEARCH PTE LTD"/>
    <x v="617"/>
    <n v="0"/>
  </r>
  <r>
    <n v="805"/>
    <s v="GFK CUSTOM RESEARCH PTE LTD"/>
    <x v="618"/>
    <n v="2485"/>
  </r>
  <r>
    <n v="805"/>
    <s v="GFK CUSTOM RESEARCH PTE LTD"/>
    <x v="619"/>
    <n v="0"/>
  </r>
  <r>
    <n v="805"/>
    <s v="GFK CUSTOM RESEARCH PTE LTD"/>
    <x v="620"/>
    <n v="0"/>
  </r>
  <r>
    <n v="805"/>
    <s v="GFK CUSTOM RESEARCH PTE LTD"/>
    <x v="621"/>
    <n v="0"/>
  </r>
  <r>
    <n v="805"/>
    <s v="GFK CUSTOM RESEARCH PTE LTD"/>
    <x v="622"/>
    <n v="0"/>
  </r>
  <r>
    <n v="805"/>
    <s v="GFK KOREA"/>
    <x v="623"/>
    <n v="0"/>
  </r>
  <r>
    <n v="805"/>
    <s v="GFK KOREA"/>
    <x v="624"/>
    <n v="1708"/>
  </r>
  <r>
    <n v="805"/>
    <s v="GFK KOREA"/>
    <x v="625"/>
    <n v="0"/>
  </r>
  <r>
    <n v="805"/>
    <s v="GFK KOREA"/>
    <x v="626"/>
    <n v="0"/>
  </r>
  <r>
    <n v="805"/>
    <s v="GFK KOREA"/>
    <x v="627"/>
    <n v="0"/>
  </r>
  <r>
    <n v="805"/>
    <s v="GFK KOREA"/>
    <x v="628"/>
    <n v="0"/>
  </r>
  <r>
    <n v="805"/>
    <s v="GFK KOREA"/>
    <x v="629"/>
    <n v="0"/>
  </r>
  <r>
    <n v="805"/>
    <s v="GFK KOREA"/>
    <x v="630"/>
    <n v="0"/>
  </r>
  <r>
    <n v="805"/>
    <s v="GFK RETAIL AND TECHNOLOGY HONG KONG LTD."/>
    <x v="631"/>
    <n v="0"/>
  </r>
  <r>
    <n v="805"/>
    <s v="GFK RETAIL AND TECHNOLOGY HONG KONG LTD."/>
    <x v="632"/>
    <n v="0"/>
  </r>
  <r>
    <n v="805"/>
    <s v="GFK RETAIL AND TECHNOLOGY HONGKONG LIMITED"/>
    <x v="633"/>
    <n v="0"/>
  </r>
  <r>
    <n v="805"/>
    <s v="GLOBAL SURVEY (BEIJING) CO.LTD"/>
    <x v="634"/>
    <n v="12470"/>
  </r>
  <r>
    <n v="805"/>
    <s v="GMO RESEARCH INC"/>
    <x v="635"/>
    <n v="0"/>
  </r>
  <r>
    <n v="805"/>
    <s v="GMO RESEARCH INC"/>
    <x v="636"/>
    <n v="0"/>
  </r>
  <r>
    <n v="805"/>
    <s v="GMO RESEARCH INC"/>
    <x v="637"/>
    <n v="78"/>
  </r>
  <r>
    <n v="805"/>
    <s v="GMO RESEARCH INC"/>
    <x v="638"/>
    <n v="578.92999999999995"/>
  </r>
  <r>
    <n v="805"/>
    <s v="GMO RESEARCH INC"/>
    <x v="639"/>
    <n v="0"/>
  </r>
  <r>
    <n v="805"/>
    <s v="GOLDDAIO (SUZHOU INDUSTRIAL PARK) HYGIENE PRODUCTS CO LTD"/>
    <x v="640"/>
    <n v="8100.84"/>
  </r>
  <r>
    <n v="805"/>
    <s v="GOLDDAIO (SUZHOU INDUSTRIAL PARK) HYGIENE PRODUCTS CO LTD"/>
    <x v="641"/>
    <n v="7790.55"/>
  </r>
  <r>
    <n v="805"/>
    <s v="GOLDDAIO (SUZHOU INDUSTRIAL PARK) HYGIENE PRODUCTS CO LTD"/>
    <x v="642"/>
    <n v="7930.5"/>
  </r>
  <r>
    <n v="805"/>
    <s v="GOLDDAIO (SUZHOU INDUSTRIAL PARK) HYGIENE PRODUCTS CO LTD"/>
    <x v="643"/>
    <n v="9827.85"/>
  </r>
  <r>
    <n v="805"/>
    <s v="GOLDDAIO (SUZHOU INDUSTRIAL PARK) HYGIENE PRODUCTS CO LTD"/>
    <x v="644"/>
    <n v="12302.88"/>
  </r>
  <r>
    <n v="805"/>
    <s v="GroupM (Shanghai) Advertising Co., Ltd"/>
    <x v="645"/>
    <n v="66"/>
  </r>
  <r>
    <n v="805"/>
    <s v="HAKUHODO INC"/>
    <x v="646"/>
    <n v="0"/>
  </r>
  <r>
    <n v="805"/>
    <s v="HALL &amp; PARTNERS SINGAPORE"/>
    <x v="647"/>
    <n v="0"/>
  </r>
  <r>
    <n v="805"/>
    <s v="HALL &amp; PARTNERS SINGAPORE"/>
    <x v="648"/>
    <n v="0"/>
  </r>
  <r>
    <n v="805"/>
    <s v="HALL AND PARTNERS USA INC"/>
    <x v="649"/>
    <n v="0"/>
  </r>
  <r>
    <n v="805"/>
    <s v="HANKOOK RESEARCH"/>
    <x v="650"/>
    <n v="642"/>
  </r>
  <r>
    <n v="805"/>
    <s v="HANKOOK RESEARCH"/>
    <x v="651"/>
    <n v="2604"/>
  </r>
  <r>
    <n v="805"/>
    <s v="HANKOOK RESEARCH"/>
    <x v="652"/>
    <n v="0"/>
  </r>
  <r>
    <n v="805"/>
    <s v="HANKOOK RESEARCH"/>
    <x v="653"/>
    <n v="0"/>
  </r>
  <r>
    <n v="805"/>
    <s v="HANKOOK RESEARCH"/>
    <x v="654"/>
    <n v="0"/>
  </r>
  <r>
    <n v="805"/>
    <s v="HANKOOK RESEARCH"/>
    <x v="655"/>
    <n v="0"/>
  </r>
  <r>
    <n v="805"/>
    <s v="HANKOOK RESEARCH"/>
    <x v="656"/>
    <n v="0"/>
  </r>
  <r>
    <n v="805"/>
    <s v="HANKOOK RESEARCH"/>
    <x v="657"/>
    <n v="0"/>
  </r>
  <r>
    <n v="805"/>
    <s v="HANKOOK RESEARCH"/>
    <x v="658"/>
    <n v="0"/>
  </r>
  <r>
    <n v="805"/>
    <s v="HEWLETT PACKARD CO"/>
    <x v="659"/>
    <n v="2281"/>
  </r>
  <r>
    <n v="805"/>
    <s v="HEWLETT PACKARD CO"/>
    <x v="660"/>
    <n v="1634"/>
  </r>
  <r>
    <n v="805"/>
    <s v="HEWLETT PACKARD CO"/>
    <x v="661"/>
    <n v="2044"/>
  </r>
  <r>
    <n v="805"/>
    <s v="HEWLETT PACKARD CO"/>
    <x v="662"/>
    <n v="2203.5"/>
  </r>
  <r>
    <n v="805"/>
    <s v="HEWLETT PACKARD CO"/>
    <x v="663"/>
    <n v="1383"/>
  </r>
  <r>
    <n v="805"/>
    <s v="HEWLETT PACKARD CO"/>
    <x v="664"/>
    <n v="0"/>
  </r>
  <r>
    <n v="805"/>
    <s v="HEWLETT PACKARD CO"/>
    <x v="665"/>
    <n v="0"/>
  </r>
  <r>
    <n v="805"/>
    <s v="HEWLETT PACKARD CO"/>
    <x v="666"/>
    <n v="0"/>
  </r>
  <r>
    <n v="805"/>
    <s v="HEWLETT PACKARD CO"/>
    <x v="667"/>
    <n v="0"/>
  </r>
  <r>
    <n v="805"/>
    <s v="HEWLETT PACKARD CO"/>
    <x v="668"/>
    <n v="628"/>
  </r>
  <r>
    <n v="805"/>
    <s v="HEWLETT PACKARD CO"/>
    <x v="669"/>
    <n v="0"/>
  </r>
  <r>
    <n v="805"/>
    <s v="HEWLETT-PACKARD ASIA PACIFIC PTE LTD"/>
    <x v="670"/>
    <n v="0"/>
  </r>
  <r>
    <n v="805"/>
    <s v="HEWLETT-PACKARD ASIA PACIFIC PTE LTD"/>
    <x v="671"/>
    <n v="0"/>
  </r>
  <r>
    <n v="805"/>
    <s v="HEWLETT-PACKARD ASIA PACIFIC PTE LTD"/>
    <x v="672"/>
    <n v="0"/>
  </r>
  <r>
    <n v="805"/>
    <s v="HEWLETT-PACKARD ASIA PACIFIC PTE LTD"/>
    <x v="673"/>
    <n v="0"/>
  </r>
  <r>
    <n v="805"/>
    <s v="HEWLETT-PACKARD ASIA PACIFIC PTE LTD"/>
    <x v="674"/>
    <n v="0"/>
  </r>
  <r>
    <n v="805"/>
    <s v="HEWLETT-PACKARD ASIA PACIFIC PTE LTD"/>
    <x v="675"/>
    <n v="0"/>
  </r>
  <r>
    <n v="805"/>
    <s v="HEWLETT-PACKARD ASIA PACIFIC PTE LTD"/>
    <x v="676"/>
    <n v="0"/>
  </r>
  <r>
    <n v="805"/>
    <s v="HEWLETT-PACKARD ASIA PACIFIC PTE LTD"/>
    <x v="677"/>
    <n v="0"/>
  </r>
  <r>
    <n v="805"/>
    <s v="HEWLETT-PACKARD ASIA PACIFIC PTE LTD"/>
    <x v="678"/>
    <n v="2280"/>
  </r>
  <r>
    <n v="805"/>
    <s v="HEWLETT-PACKARD ASIA PACIFIC PTE LTD"/>
    <x v="679"/>
    <n v="0"/>
  </r>
  <r>
    <n v="805"/>
    <s v="HEWLETT-PACKARD ASIA PACIFIC PTE LTD"/>
    <x v="680"/>
    <n v="0"/>
  </r>
  <r>
    <n v="805"/>
    <s v="HOUSE OF BRAND GROUP PTY LTD"/>
    <x v="681"/>
    <n v="0"/>
  </r>
  <r>
    <n v="805"/>
    <s v="HOUSE OF BRAND GROUP PTY LTD"/>
    <x v="682"/>
    <n v="0"/>
  </r>
  <r>
    <n v="805"/>
    <s v="HOUSE OF BRAND GROUP PTY LTD"/>
    <x v="683"/>
    <n v="1500"/>
  </r>
  <r>
    <n v="805"/>
    <s v="HOUSE OF BRAND GROUP PTY LTD"/>
    <x v="684"/>
    <n v="1500"/>
  </r>
  <r>
    <n v="805"/>
    <s v="HOUSE OF BRAND GROUP PTY LTD"/>
    <x v="685"/>
    <n v="40000"/>
  </r>
  <r>
    <n v="805"/>
    <s v="HUTCHISON TELECOMMUNICATIONS (AUSTRALIA) LIMITED"/>
    <x v="686"/>
    <n v="850"/>
  </r>
  <r>
    <n v="805"/>
    <s v="Hill &amp; Knowlton"/>
    <x v="687"/>
    <n v="3620"/>
  </r>
  <r>
    <n v="805"/>
    <s v="IFOP EASTWEGO LTD"/>
    <x v="688"/>
    <n v="0"/>
  </r>
  <r>
    <n v="805"/>
    <s v="IFOP EASTWEGO LTD"/>
    <x v="689"/>
    <n v="4922.1000000000004"/>
  </r>
  <r>
    <n v="805"/>
    <s v="IFOP EASTWEGO LTD"/>
    <x v="690"/>
    <n v="6838.65"/>
  </r>
  <r>
    <n v="805"/>
    <s v="IFOP EASTWEGO LTD"/>
    <x v="691"/>
    <n v="6445.2"/>
  </r>
  <r>
    <n v="805"/>
    <s v="IFOP EASTWEGO LTD"/>
    <x v="692"/>
    <n v="17449.75"/>
  </r>
  <r>
    <n v="805"/>
    <s v="IFOP EASTWEGO LTD"/>
    <x v="693"/>
    <n v="3742.94"/>
  </r>
  <r>
    <n v="805"/>
    <s v="IID INC"/>
    <x v="694"/>
    <n v="0"/>
  </r>
  <r>
    <n v="805"/>
    <s v="ILLUMINATE RESEARCH PTY LTD (KOJI)"/>
    <x v="695"/>
    <n v="1224.93"/>
  </r>
  <r>
    <n v="805"/>
    <s v="IMRB MILLWARD BROWN INTERNATIONAL PTE LTD"/>
    <x v="696"/>
    <n v="3150"/>
  </r>
  <r>
    <n v="805"/>
    <s v="IMRB MILLWARD BROWN INTERNATIONAL PTE LTD"/>
    <x v="697"/>
    <n v="0"/>
  </r>
  <r>
    <n v="805"/>
    <s v="IMRB MILLWARD BROWN INTERNATIONAL PTE LTD"/>
    <x v="698"/>
    <n v="9430.2000000000007"/>
  </r>
  <r>
    <n v="805"/>
    <s v="IMRB MILLWARD BROWN INTERNATIONAL PTE LTD"/>
    <x v="699"/>
    <n v="5644.08"/>
  </r>
  <r>
    <n v="805"/>
    <s v="IMRB MILLWARD BROWN INTERNATIONAL PTE LTD"/>
    <x v="700"/>
    <n v="8821.7999999999993"/>
  </r>
  <r>
    <n v="805"/>
    <s v="IMRB MILLWARD BROWN INTERNATIONAL PTE LTD"/>
    <x v="701"/>
    <n v="7589.4"/>
  </r>
  <r>
    <n v="805"/>
    <s v="IMRB MILLWARD BROWN INTERNATIONAL PTE LTD"/>
    <x v="702"/>
    <n v="5272.8"/>
  </r>
  <r>
    <n v="805"/>
    <s v="IMRB MILLWARD BROWN INTERNATIONAL PTE LTD"/>
    <x v="703"/>
    <n v="7828"/>
  </r>
  <r>
    <n v="805"/>
    <s v="IMRB MILLWARD BROWN INTERNATIONAL PTE LTD"/>
    <x v="704"/>
    <n v="4450"/>
  </r>
  <r>
    <n v="805"/>
    <s v="IMRB MILLWARD BROWN INTERNATIONAL PTE LTD"/>
    <x v="705"/>
    <n v="7789"/>
  </r>
  <r>
    <n v="805"/>
    <s v="IMRB MILLWARD BROWN INTERNATIONAL PTE LTD"/>
    <x v="706"/>
    <n v="33776"/>
  </r>
  <r>
    <n v="805"/>
    <s v="IMRB MILLWARD BROWN INTERNATIONAL PTE LTD"/>
    <x v="707"/>
    <n v="33034"/>
  </r>
  <r>
    <n v="805"/>
    <s v="IMRB MILLWARD BROWN INTERNATIONAL PTE LTD"/>
    <x v="708"/>
    <n v="13307"/>
  </r>
  <r>
    <n v="805"/>
    <s v="IMRB MILLWARD BROWN INTERNATIONAL PTE LTD"/>
    <x v="709"/>
    <n v="22210"/>
  </r>
  <r>
    <n v="805"/>
    <s v="IMRB MILLWARD BROWN INTERNATIONAL PTE LTD"/>
    <x v="710"/>
    <n v="40457.14"/>
  </r>
  <r>
    <n v="805"/>
    <s v="IMRB MILLWARD BROWN INTERNATIONAL PTE LTD"/>
    <x v="711"/>
    <n v="40457.14"/>
  </r>
  <r>
    <n v="805"/>
    <s v="IMRB MILLWARD BROWN INTERNATIONAL PTE LTD"/>
    <x v="712"/>
    <n v="22735.65"/>
  </r>
  <r>
    <n v="805"/>
    <s v="IMRB MILLWARD BROWN INTERNATIONAL PTE LTD"/>
    <x v="713"/>
    <n v="0"/>
  </r>
  <r>
    <n v="805"/>
    <s v="IMRB MILLWARD BROWN INTERNATIONAL PTE LTD"/>
    <x v="714"/>
    <n v="0"/>
  </r>
  <r>
    <n v="805"/>
    <s v="IMRB MILLWARD BROWN INTERNATIONAL PTE LTD"/>
    <x v="715"/>
    <n v="0"/>
  </r>
  <r>
    <n v="805"/>
    <s v="IMRB MILLWARD BROWN INTERNATIONAL PTE LTD"/>
    <x v="716"/>
    <n v="0"/>
  </r>
  <r>
    <n v="805"/>
    <s v="IMRB MILLWARD BROWN INTERNATIONAL PTE LTD"/>
    <x v="717"/>
    <n v="646.4"/>
  </r>
  <r>
    <n v="805"/>
    <s v="IMRB MILLWARD BROWN INTERNATIONAL PTE LTD"/>
    <x v="718"/>
    <n v="2961"/>
  </r>
  <r>
    <n v="805"/>
    <s v="IMRB MILLWARD BROWN INTERNATIONAL PTE LTD"/>
    <x v="719"/>
    <n v="2499"/>
  </r>
  <r>
    <n v="805"/>
    <s v="IMRB MILLWARD BROWN INTERNATIONAL PTE LTD"/>
    <x v="720"/>
    <n v="1364.2"/>
  </r>
  <r>
    <n v="805"/>
    <s v="IMRB MILLWARD BROWN INTERNATIONAL PTE LTD"/>
    <x v="721"/>
    <n v="897"/>
  </r>
  <r>
    <n v="805"/>
    <s v="IMRB MILLWARD BROWN INTERNATIONAL PTE LTD"/>
    <x v="722"/>
    <n v="0"/>
  </r>
  <r>
    <n v="805"/>
    <s v="IMRB MILLWARD BROWN INTERNATIONAL PTE LTD"/>
    <x v="723"/>
    <n v="0"/>
  </r>
  <r>
    <n v="805"/>
    <s v="IMRB MILLWARD BROWN INTERNATIONAL PTE LTD"/>
    <x v="724"/>
    <n v="0"/>
  </r>
  <r>
    <n v="805"/>
    <s v="IMRB MILLWARD BROWN INTERNATIONAL PTE LTD"/>
    <x v="725"/>
    <n v="1647"/>
  </r>
  <r>
    <n v="805"/>
    <s v="IMRB MILLWARD BROWN INTERNATIONAL PTE LTD"/>
    <x v="726"/>
    <n v="0"/>
  </r>
  <r>
    <n v="805"/>
    <s v="IMRB MILLWARD BROWN INTERNATIONAL PTE LTD"/>
    <x v="727"/>
    <n v="999"/>
  </r>
  <r>
    <n v="805"/>
    <s v="IMRB MILLWARD BROWN INTERNATIONAL PTE LTD"/>
    <x v="728"/>
    <n v="1872"/>
  </r>
  <r>
    <n v="805"/>
    <s v="IMRB MILLWARD BROWN INTERNATIONAL PTE LTD"/>
    <x v="729"/>
    <n v="609"/>
  </r>
  <r>
    <n v="805"/>
    <s v="IMRB MILLWARD BROWN INTERNATIONAL PTE LTD"/>
    <x v="730"/>
    <n v="0"/>
  </r>
  <r>
    <n v="805"/>
    <s v="IMRB MILLWARD BROWN INTERNATIONAL PTE LTD"/>
    <x v="731"/>
    <n v="0"/>
  </r>
  <r>
    <n v="805"/>
    <s v="IMRB MILLWARD BROWN INTERNATIONAL PTE LTD"/>
    <x v="732"/>
    <n v="0"/>
  </r>
  <r>
    <n v="805"/>
    <s v="IMRB MILLWARD BROWN INTERNATIONAL PTE LTD"/>
    <x v="733"/>
    <n v="0"/>
  </r>
  <r>
    <n v="805"/>
    <s v="IMRB MILLWARD BROWN INTERNATIONAL PTE LTD"/>
    <x v="734"/>
    <n v="0"/>
  </r>
  <r>
    <n v="805"/>
    <s v="IMRB MILLWARD BROWN INTERNATIONAL PTE LTD"/>
    <x v="735"/>
    <n v="0"/>
  </r>
  <r>
    <n v="805"/>
    <s v="IMRB MILLWARD BROWN INTERNATIONAL PTE LTD"/>
    <x v="736"/>
    <n v="2434"/>
  </r>
  <r>
    <n v="805"/>
    <s v="IMRB MILLWARD BROWN INTERNATIONAL PTE LTD"/>
    <x v="737"/>
    <n v="756"/>
  </r>
  <r>
    <n v="805"/>
    <s v="IMRB MILLWARD BROWN INTERNATIONAL PTE LTD"/>
    <x v="738"/>
    <n v="4677"/>
  </r>
  <r>
    <n v="805"/>
    <s v="IMRB MILLWARD BROWN INTERNATIONAL PTE LTD"/>
    <x v="739"/>
    <n v="974"/>
  </r>
  <r>
    <n v="805"/>
    <s v="IMRB MILLWARD BROWN INTERNATIONAL PTE LTD"/>
    <x v="740"/>
    <n v="2050"/>
  </r>
  <r>
    <n v="805"/>
    <s v="IMRB MILLWARD BROWN INTERNATIONAL PTE LTD"/>
    <x v="741"/>
    <n v="474"/>
  </r>
  <r>
    <n v="805"/>
    <s v="IMRB MILLWARD BROWN INTERNATIONAL PTE LTD"/>
    <x v="742"/>
    <n v="0"/>
  </r>
  <r>
    <n v="805"/>
    <s v="IMRB MILLWARD BROWN INTERNATIONAL PTE LTD"/>
    <x v="743"/>
    <n v="0"/>
  </r>
  <r>
    <n v="805"/>
    <s v="IMRB MILLWARD BROWN INTERNATIONAL PTE LTD"/>
    <x v="744"/>
    <n v="1249.5"/>
  </r>
  <r>
    <n v="805"/>
    <s v="IMRB MILLWARD BROWN INTERNATIONAL PTE LTD"/>
    <x v="745"/>
    <n v="13229"/>
  </r>
  <r>
    <n v="805"/>
    <s v="IMRB MILLWARD BROWN INTERNATIONAL PTE LTD"/>
    <x v="746"/>
    <n v="2883"/>
  </r>
  <r>
    <n v="805"/>
    <s v="IMRB MILLWARD BROWN INTERNATIONAL PTE LTD"/>
    <x v="747"/>
    <n v="2883"/>
  </r>
  <r>
    <n v="805"/>
    <s v="IMRB MILLWARD BROWN INTERNATIONAL PTE LTD"/>
    <x v="748"/>
    <n v="3515.5"/>
  </r>
  <r>
    <n v="805"/>
    <s v="IMRB MILLWARD BROWN INTERNATIONAL PTE LTD"/>
    <x v="749"/>
    <n v="4012.5"/>
  </r>
  <r>
    <n v="805"/>
    <s v="IMRB MILLWARD BROWN INTERNATIONAL PTE LTD"/>
    <x v="750"/>
    <n v="1538"/>
  </r>
  <r>
    <n v="805"/>
    <s v="IMRB MILLWARD BROWN INTERNATIONAL PTE LTD"/>
    <x v="751"/>
    <n v="480"/>
  </r>
  <r>
    <n v="805"/>
    <s v="IMRB MILLWARD BROWN INTERNATIONAL PTE LTD"/>
    <x v="752"/>
    <n v="1666"/>
  </r>
  <r>
    <n v="805"/>
    <s v="IMRB MILLWARD BROWN INTERNATIONAL PTE LTD"/>
    <x v="753"/>
    <n v="0"/>
  </r>
  <r>
    <n v="805"/>
    <s v="IMRB MILLWARD BROWN INTERNATIONAL PTE LTD"/>
    <x v="754"/>
    <n v="0"/>
  </r>
  <r>
    <n v="805"/>
    <s v="IMRB MILLWARD BROWN INTERNATIONAL PTE LTD"/>
    <x v="755"/>
    <n v="0"/>
  </r>
  <r>
    <n v="805"/>
    <s v="IMRB MILLWARD BROWN INTERNATIONAL PTE LTD"/>
    <x v="756"/>
    <n v="0"/>
  </r>
  <r>
    <n v="805"/>
    <s v="IMRB MILLWARD BROWN INTERNATIONAL PTE LTD"/>
    <x v="757"/>
    <n v="0"/>
  </r>
  <r>
    <n v="805"/>
    <s v="IMRB MILLWARD BROWN INTERNATIONAL PTE LTDBROWN SINGAPORE"/>
    <x v="758"/>
    <n v="0"/>
  </r>
  <r>
    <n v="805"/>
    <s v="INCITE MARKETING PLANNING SINGAPORE"/>
    <x v="759"/>
    <n v="0"/>
  </r>
  <r>
    <n v="805"/>
    <s v="INCITE MARKETING PLANNING SINGAPORE"/>
    <x v="760"/>
    <n v="0"/>
  </r>
  <r>
    <n v="805"/>
    <s v="INCITE MARKETING PLANNING SINGAPORE"/>
    <x v="761"/>
    <n v="2883"/>
  </r>
  <r>
    <n v="805"/>
    <s v="INSIGHTASIA RESEARCH GROUP PTE LTD"/>
    <x v="762"/>
    <n v="0"/>
  </r>
  <r>
    <n v="805"/>
    <s v="INSIGHTASIA RESEARCH GROUP PTE LTD"/>
    <x v="763"/>
    <n v="0"/>
  </r>
  <r>
    <n v="805"/>
    <s v="INSIGHTASIA RESEARCH GROUP PTE LTD"/>
    <x v="764"/>
    <n v="1338.7"/>
  </r>
  <r>
    <n v="805"/>
    <s v="INSIGHTASIA RESEARCH MALAYSIA SDN. BHD."/>
    <x v="765"/>
    <n v="0"/>
  </r>
  <r>
    <n v="805"/>
    <s v="INTAGE (THAILAND) CO., LTD."/>
    <x v="766"/>
    <n v="1126.48"/>
  </r>
  <r>
    <n v="805"/>
    <s v="INTAGE INC"/>
    <x v="767"/>
    <n v="0"/>
  </r>
  <r>
    <n v="805"/>
    <s v="INTAGE INC"/>
    <x v="768"/>
    <n v="0"/>
  </r>
  <r>
    <n v="805"/>
    <s v="INTAGE INC"/>
    <x v="769"/>
    <n v="0"/>
  </r>
  <r>
    <n v="805"/>
    <s v="INTAGE INC"/>
    <x v="770"/>
    <n v="0"/>
  </r>
  <r>
    <n v="805"/>
    <s v="INTAGE INC"/>
    <x v="771"/>
    <n v="0"/>
  </r>
  <r>
    <n v="805"/>
    <s v="INTAGE INC"/>
    <x v="772"/>
    <n v="0"/>
  </r>
  <r>
    <n v="805"/>
    <s v="INTAGE INC"/>
    <x v="773"/>
    <n v="0"/>
  </r>
  <r>
    <n v="805"/>
    <s v="INTAGE INC"/>
    <x v="774"/>
    <n v="0"/>
  </r>
  <r>
    <n v="805"/>
    <s v="INTAGE INC"/>
    <x v="775"/>
    <n v="0"/>
  </r>
  <r>
    <n v="805"/>
    <s v="INTAGE INC"/>
    <x v="776"/>
    <n v="0"/>
  </r>
  <r>
    <n v="805"/>
    <s v="INTAGE INC"/>
    <x v="777"/>
    <n v="0"/>
  </r>
  <r>
    <n v="805"/>
    <s v="INTAGE INC"/>
    <x v="778"/>
    <n v="0"/>
  </r>
  <r>
    <n v="805"/>
    <s v="INTAGE INC"/>
    <x v="779"/>
    <n v="0"/>
  </r>
  <r>
    <n v="805"/>
    <s v="INTAGE INC"/>
    <x v="780"/>
    <n v="0"/>
  </r>
  <r>
    <n v="805"/>
    <s v="INTAGE INC"/>
    <x v="781"/>
    <n v="0"/>
  </r>
  <r>
    <n v="805"/>
    <s v="INTAGE INC"/>
    <x v="782"/>
    <n v="0"/>
  </r>
  <r>
    <n v="805"/>
    <s v="INTAGE INC"/>
    <x v="783"/>
    <n v="0"/>
  </r>
  <r>
    <n v="805"/>
    <s v="INTAGE INC"/>
    <x v="784"/>
    <n v="0"/>
  </r>
  <r>
    <n v="805"/>
    <s v="INTAGE INC"/>
    <x v="785"/>
    <n v="0"/>
  </r>
  <r>
    <n v="805"/>
    <s v="INTAGE INC"/>
    <x v="786"/>
    <n v="0"/>
  </r>
  <r>
    <n v="805"/>
    <s v="INTAGE INC"/>
    <x v="787"/>
    <n v="2100"/>
  </r>
  <r>
    <n v="805"/>
    <s v="INTAGE INC"/>
    <x v="788"/>
    <n v="576"/>
  </r>
  <r>
    <n v="805"/>
    <s v="INTAGE INC"/>
    <x v="789"/>
    <n v="700"/>
  </r>
  <r>
    <n v="805"/>
    <s v="INTAGE INC"/>
    <x v="790"/>
    <n v="520"/>
  </r>
  <r>
    <n v="805"/>
    <s v="INTAGE INC"/>
    <x v="791"/>
    <n v="3100"/>
  </r>
  <r>
    <n v="805"/>
    <s v="INTAGE INC"/>
    <x v="792"/>
    <n v="600"/>
  </r>
  <r>
    <n v="805"/>
    <s v="INTAGE INC"/>
    <x v="793"/>
    <n v="637.5"/>
  </r>
  <r>
    <n v="805"/>
    <s v="INTAGE INC"/>
    <x v="794"/>
    <n v="1975"/>
  </r>
  <r>
    <n v="805"/>
    <s v="INTAGE INC"/>
    <x v="795"/>
    <n v="460"/>
  </r>
  <r>
    <n v="805"/>
    <s v="INTAGE INC"/>
    <x v="796"/>
    <n v="800"/>
  </r>
  <r>
    <n v="805"/>
    <s v="INTAGE INC"/>
    <x v="797"/>
    <n v="738"/>
  </r>
  <r>
    <n v="805"/>
    <s v="INTAGE INC"/>
    <x v="798"/>
    <n v="632.20000000000005"/>
  </r>
  <r>
    <n v="805"/>
    <s v="INTAGE INC"/>
    <x v="799"/>
    <n v="0"/>
  </r>
  <r>
    <n v="805"/>
    <s v="INTAGE INC"/>
    <x v="800"/>
    <n v="0"/>
  </r>
  <r>
    <n v="805"/>
    <s v="INTAGE INC"/>
    <x v="801"/>
    <n v="0"/>
  </r>
  <r>
    <n v="805"/>
    <s v="INTAGE INC"/>
    <x v="802"/>
    <n v="0"/>
  </r>
  <r>
    <n v="805"/>
    <s v="INTAGE INC"/>
    <x v="803"/>
    <n v="0"/>
  </r>
  <r>
    <n v="805"/>
    <s v="INTAGE INC"/>
    <x v="804"/>
    <n v="0"/>
  </r>
  <r>
    <n v="805"/>
    <s v="INTAGE INC"/>
    <x v="805"/>
    <n v="0"/>
  </r>
  <r>
    <n v="805"/>
    <s v="INTAGE INC"/>
    <x v="806"/>
    <n v="0"/>
  </r>
  <r>
    <n v="805"/>
    <s v="INTAGE INC"/>
    <x v="807"/>
    <n v="0"/>
  </r>
  <r>
    <n v="805"/>
    <s v="INTAGE INC"/>
    <x v="808"/>
    <n v="0"/>
  </r>
  <r>
    <n v="805"/>
    <s v="INTAGE INC"/>
    <x v="809"/>
    <n v="875"/>
  </r>
  <r>
    <n v="805"/>
    <s v="INTAGE INC"/>
    <x v="810"/>
    <n v="120"/>
  </r>
  <r>
    <n v="805"/>
    <s v="INTAGE INC"/>
    <x v="811"/>
    <n v="3399"/>
  </r>
  <r>
    <n v="805"/>
    <s v="INTAGE INC"/>
    <x v="812"/>
    <n v="2838"/>
  </r>
  <r>
    <n v="805"/>
    <s v="INTAGE INC"/>
    <x v="813"/>
    <n v="696"/>
  </r>
  <r>
    <n v="805"/>
    <s v="INTAGE INC"/>
    <x v="814"/>
    <n v="600.6"/>
  </r>
  <r>
    <n v="805"/>
    <s v="INTAGE INC"/>
    <x v="815"/>
    <n v="0"/>
  </r>
  <r>
    <n v="805"/>
    <s v="INTAGE INC"/>
    <x v="816"/>
    <n v="0"/>
  </r>
  <r>
    <n v="805"/>
    <s v="INTAGE INC"/>
    <x v="817"/>
    <n v="0"/>
  </r>
  <r>
    <n v="805"/>
    <s v="INTAGE INC"/>
    <x v="818"/>
    <n v="0"/>
  </r>
  <r>
    <n v="805"/>
    <s v="INTAGE INC"/>
    <x v="819"/>
    <n v="0"/>
  </r>
  <r>
    <n v="805"/>
    <s v="INTAGE INC"/>
    <x v="820"/>
    <n v="0"/>
  </r>
  <r>
    <n v="805"/>
    <s v="INTAGE INC"/>
    <x v="821"/>
    <n v="0"/>
  </r>
  <r>
    <n v="805"/>
    <s v="INTAGE INC"/>
    <x v="822"/>
    <n v="0"/>
  </r>
  <r>
    <n v="805"/>
    <s v="INTAGE INC"/>
    <x v="823"/>
    <n v="0"/>
  </r>
  <r>
    <n v="805"/>
    <s v="INTAGE INC"/>
    <x v="824"/>
    <n v="0"/>
  </r>
  <r>
    <n v="805"/>
    <s v="INTAGE INC"/>
    <x v="825"/>
    <n v="0"/>
  </r>
  <r>
    <n v="805"/>
    <s v="INTAGE INC"/>
    <x v="826"/>
    <n v="0"/>
  </r>
  <r>
    <n v="805"/>
    <s v="INTAGE INC"/>
    <x v="827"/>
    <n v="0"/>
  </r>
  <r>
    <n v="805"/>
    <s v="INTAGE INC"/>
    <x v="828"/>
    <n v="0"/>
  </r>
  <r>
    <n v="805"/>
    <s v="INTAGE INC"/>
    <x v="829"/>
    <n v="0"/>
  </r>
  <r>
    <n v="805"/>
    <s v="INTAGE INC"/>
    <x v="830"/>
    <n v="0"/>
  </r>
  <r>
    <n v="805"/>
    <s v="INTAGE INC"/>
    <x v="831"/>
    <n v="0"/>
  </r>
  <r>
    <n v="805"/>
    <s v="INTAGE INC"/>
    <x v="832"/>
    <n v="0"/>
  </r>
  <r>
    <n v="805"/>
    <s v="INTAGE INC"/>
    <x v="833"/>
    <n v="0"/>
  </r>
  <r>
    <n v="805"/>
    <s v="INTAGE INC"/>
    <x v="834"/>
    <n v="0"/>
  </r>
  <r>
    <n v="805"/>
    <s v="INTAGE INC"/>
    <x v="835"/>
    <n v="0"/>
  </r>
  <r>
    <n v="805"/>
    <s v="INTAGE INC"/>
    <x v="836"/>
    <n v="365"/>
  </r>
  <r>
    <n v="805"/>
    <s v="INTAGE INC"/>
    <x v="837"/>
    <n v="1680"/>
  </r>
  <r>
    <n v="805"/>
    <s v="INTAGE INC"/>
    <x v="838"/>
    <n v="511"/>
  </r>
  <r>
    <n v="805"/>
    <s v="INTAGE INC"/>
    <x v="839"/>
    <n v="605"/>
  </r>
  <r>
    <n v="805"/>
    <s v="INTAGE INC"/>
    <x v="840"/>
    <n v="290"/>
  </r>
  <r>
    <n v="805"/>
    <s v="INTAGE INC"/>
    <x v="841"/>
    <n v="0"/>
  </r>
  <r>
    <n v="805"/>
    <s v="INTAGE INC"/>
    <x v="842"/>
    <n v="50"/>
  </r>
  <r>
    <n v="805"/>
    <s v="INTAGE INC"/>
    <x v="843"/>
    <n v="225"/>
  </r>
  <r>
    <n v="805"/>
    <s v="INTAGE INC"/>
    <x v="844"/>
    <n v="500"/>
  </r>
  <r>
    <n v="805"/>
    <s v="INTAGE INC"/>
    <x v="845"/>
    <n v="1625"/>
  </r>
  <r>
    <n v="805"/>
    <s v="INTAGE INC."/>
    <x v="846"/>
    <n v="1500"/>
  </r>
  <r>
    <n v="805"/>
    <s v="INTAGE INC."/>
    <x v="847"/>
    <n v="1380"/>
  </r>
  <r>
    <n v="805"/>
    <s v="INTAGE INC."/>
    <x v="848"/>
    <n v="1200"/>
  </r>
  <r>
    <n v="805"/>
    <s v="INTAGE INC."/>
    <x v="849"/>
    <n v="0"/>
  </r>
  <r>
    <n v="805"/>
    <s v="INTAGE INC."/>
    <x v="850"/>
    <n v="5664"/>
  </r>
  <r>
    <n v="805"/>
    <s v="INTAGE INC."/>
    <x v="851"/>
    <n v="0"/>
  </r>
  <r>
    <n v="805"/>
    <s v="INTAGE INC."/>
    <x v="852"/>
    <n v="0"/>
  </r>
  <r>
    <n v="805"/>
    <s v="INTAGE INC."/>
    <x v="853"/>
    <n v="0"/>
  </r>
  <r>
    <n v="805"/>
    <s v="INTAGE INC."/>
    <x v="854"/>
    <n v="0"/>
  </r>
  <r>
    <n v="805"/>
    <s v="INTAGE INC."/>
    <x v="855"/>
    <n v="0"/>
  </r>
  <r>
    <n v="805"/>
    <s v="INTAGE INC."/>
    <x v="856"/>
    <n v="300"/>
  </r>
  <r>
    <n v="805"/>
    <s v="INTAGE INC."/>
    <x v="857"/>
    <n v="0"/>
  </r>
  <r>
    <n v="805"/>
    <s v="INTAGE INC."/>
    <x v="858"/>
    <n v="1800"/>
  </r>
  <r>
    <n v="805"/>
    <s v="INTAGE INC."/>
    <x v="859"/>
    <n v="0"/>
  </r>
  <r>
    <n v="805"/>
    <s v="INTAGE INC."/>
    <x v="860"/>
    <n v="0"/>
  </r>
  <r>
    <n v="805"/>
    <s v="INTAGE INC."/>
    <x v="861"/>
    <n v="0"/>
  </r>
  <r>
    <n v="805"/>
    <s v="INTAGE INC."/>
    <x v="862"/>
    <n v="0"/>
  </r>
  <r>
    <n v="805"/>
    <s v="INTAGE INC."/>
    <x v="863"/>
    <n v="0"/>
  </r>
  <r>
    <n v="805"/>
    <s v="INTAGE INC."/>
    <x v="864"/>
    <n v="0"/>
  </r>
  <r>
    <n v="805"/>
    <s v="INTAGE INC."/>
    <x v="865"/>
    <n v="0"/>
  </r>
  <r>
    <n v="805"/>
    <s v="INTAGE OSAKA"/>
    <x v="866"/>
    <n v="0"/>
  </r>
  <r>
    <n v="805"/>
    <s v="INTAGE OSAKA"/>
    <x v="867"/>
    <n v="0"/>
  </r>
  <r>
    <n v="805"/>
    <s v="INTAGE OSAKA"/>
    <x v="868"/>
    <n v="0"/>
  </r>
  <r>
    <n v="805"/>
    <s v="INTAGE OSAKA"/>
    <x v="869"/>
    <n v="2080"/>
  </r>
  <r>
    <n v="805"/>
    <s v="INTUIT RESEARCH CONSULTANTS"/>
    <x v="870"/>
    <n v="3164.4"/>
  </r>
  <r>
    <n v="805"/>
    <s v="INTUIT RESEARCH CONSULTANTS"/>
    <x v="871"/>
    <n v="11876"/>
  </r>
  <r>
    <n v="805"/>
    <s v="INTUIT RESEARCH CONSULTANTS"/>
    <x v="872"/>
    <n v="3938.4"/>
  </r>
  <r>
    <n v="805"/>
    <s v="IPSOS AUSTRALIA PTY LTD"/>
    <x v="873"/>
    <n v="11500"/>
  </r>
  <r>
    <n v="805"/>
    <s v="IPSOS AUSTRALIA PTY LTD"/>
    <x v="874"/>
    <n v="811.18"/>
  </r>
  <r>
    <n v="805"/>
    <s v="IPSOS BEIJING"/>
    <x v="875"/>
    <n v="6518.88"/>
  </r>
  <r>
    <n v="805"/>
    <s v="IPSOS BEIJING"/>
    <x v="876"/>
    <n v="0"/>
  </r>
  <r>
    <n v="805"/>
    <s v="IPSOS BEIJING"/>
    <x v="877"/>
    <n v="1208"/>
  </r>
  <r>
    <n v="805"/>
    <s v="IPSOS BEIJING"/>
    <x v="878"/>
    <n v="2308.77"/>
  </r>
  <r>
    <n v="805"/>
    <s v="IPSOS BEIJING"/>
    <x v="879"/>
    <n v="3078.36"/>
  </r>
  <r>
    <n v="805"/>
    <s v="IPSOS BEIJING"/>
    <x v="880"/>
    <n v="787.13"/>
  </r>
  <r>
    <n v="805"/>
    <s v="IPSOS BEIJING"/>
    <x v="881"/>
    <n v="8042.97"/>
  </r>
  <r>
    <n v="805"/>
    <s v="IPSOS BEIJING"/>
    <x v="882"/>
    <n v="886.05"/>
  </r>
  <r>
    <n v="805"/>
    <s v="IPSOS BEIJING"/>
    <x v="883"/>
    <n v="38841.660000000003"/>
  </r>
  <r>
    <n v="805"/>
    <s v="IPSOS BEIJING"/>
    <x v="884"/>
    <n v="2580.39"/>
  </r>
  <r>
    <n v="805"/>
    <s v="IPSOS BEIJING"/>
    <x v="885"/>
    <n v="542.88"/>
  </r>
  <r>
    <n v="805"/>
    <s v="IPSOS BEIJING"/>
    <x v="886"/>
    <n v="1863.75"/>
  </r>
  <r>
    <n v="805"/>
    <s v="IPSOS BEIJING"/>
    <x v="887"/>
    <n v="6669.66"/>
  </r>
  <r>
    <n v="805"/>
    <s v="IPSOS BEIJING"/>
    <x v="888"/>
    <n v="1509"/>
  </r>
  <r>
    <n v="805"/>
    <s v="IPSOS BEIJING"/>
    <x v="889"/>
    <n v="1478.82"/>
  </r>
  <r>
    <n v="805"/>
    <s v="IPSOS BEIJING"/>
    <x v="890"/>
    <n v="0"/>
  </r>
  <r>
    <n v="805"/>
    <s v="IPSOS BEIJING"/>
    <x v="891"/>
    <n v="4632.63"/>
  </r>
  <r>
    <n v="805"/>
    <s v="IPSOS BEIJING"/>
    <x v="892"/>
    <n v="1771.8"/>
  </r>
  <r>
    <n v="805"/>
    <s v="IPSOS BEIJING"/>
    <x v="893"/>
    <n v="3281.2"/>
  </r>
  <r>
    <n v="805"/>
    <s v="IPSOS BEIJING"/>
    <x v="894"/>
    <n v="1426.5"/>
  </r>
  <r>
    <n v="805"/>
    <s v="IPSOS BEIJING"/>
    <x v="895"/>
    <n v="5971.7"/>
  </r>
  <r>
    <n v="805"/>
    <s v="IPSOS BEIJING"/>
    <x v="896"/>
    <n v="1803.99"/>
  </r>
  <r>
    <n v="805"/>
    <s v="IPSOS BEIJING"/>
    <x v="897"/>
    <n v="0"/>
  </r>
  <r>
    <n v="805"/>
    <s v="IPSOS BEIJING"/>
    <x v="898"/>
    <n v="0"/>
  </r>
  <r>
    <n v="805"/>
    <s v="IPSOS HK LTD"/>
    <x v="899"/>
    <n v="688"/>
  </r>
  <r>
    <n v="805"/>
    <s v="IPSOS HK LTD"/>
    <x v="900"/>
    <n v="672.08"/>
  </r>
  <r>
    <n v="805"/>
    <s v="IPSOS HK LTD"/>
    <x v="901"/>
    <n v="689.65"/>
  </r>
  <r>
    <n v="805"/>
    <s v="IPSOS HK LTD"/>
    <x v="902"/>
    <n v="0"/>
  </r>
  <r>
    <n v="805"/>
    <s v="IPSOS HK LTD"/>
    <x v="903"/>
    <n v="0"/>
  </r>
  <r>
    <n v="805"/>
    <s v="IPSOS HK LTD"/>
    <x v="904"/>
    <n v="0"/>
  </r>
  <r>
    <n v="805"/>
    <s v="IPSOS HK LTD"/>
    <x v="905"/>
    <n v="0"/>
  </r>
  <r>
    <n v="805"/>
    <s v="IPSOS HK LTD"/>
    <x v="906"/>
    <n v="0"/>
  </r>
  <r>
    <n v="805"/>
    <s v="IPSOS HK LTD"/>
    <x v="907"/>
    <n v="26"/>
  </r>
  <r>
    <n v="805"/>
    <s v="IPSOS HK LTD"/>
    <x v="908"/>
    <n v="0"/>
  </r>
  <r>
    <n v="805"/>
    <s v="IPSOS HK LTD"/>
    <x v="909"/>
    <n v="196"/>
  </r>
  <r>
    <n v="805"/>
    <s v="IPSOS HK LTD"/>
    <x v="910"/>
    <n v="0"/>
  </r>
  <r>
    <n v="805"/>
    <s v="IPSOS HK LTD"/>
    <x v="911"/>
    <n v="8203"/>
  </r>
  <r>
    <n v="805"/>
    <s v="IPSOS HK LTD"/>
    <x v="912"/>
    <n v="2344.1999999999998"/>
  </r>
  <r>
    <n v="805"/>
    <s v="IPSOS HK LTD"/>
    <x v="913"/>
    <n v="0"/>
  </r>
  <r>
    <n v="805"/>
    <s v="IPSOS HK LTD"/>
    <x v="914"/>
    <n v="273.2"/>
  </r>
  <r>
    <n v="805"/>
    <s v="IPSOS HK LTD"/>
    <x v="915"/>
    <n v="0"/>
  </r>
  <r>
    <n v="805"/>
    <s v="IPSOS HK LTD"/>
    <x v="916"/>
    <n v="0"/>
  </r>
  <r>
    <n v="805"/>
    <s v="IPSOS HK LTD"/>
    <x v="917"/>
    <n v="0"/>
  </r>
  <r>
    <n v="805"/>
    <s v="IPSOS HK LTD"/>
    <x v="918"/>
    <n v="16750.5"/>
  </r>
  <r>
    <n v="805"/>
    <s v="IPSOS HK LTD"/>
    <x v="919"/>
    <n v="19140.900000000001"/>
  </r>
  <r>
    <n v="805"/>
    <s v="IPSOS HK LTD"/>
    <x v="920"/>
    <n v="0"/>
  </r>
  <r>
    <n v="805"/>
    <s v="IPSOS HK LTD"/>
    <x v="921"/>
    <n v="36048"/>
  </r>
  <r>
    <n v="805"/>
    <s v="IPSOS HK LTD"/>
    <x v="922"/>
    <n v="9218.9"/>
  </r>
  <r>
    <n v="805"/>
    <s v="IPSOS HK LTD"/>
    <x v="923"/>
    <n v="0"/>
  </r>
  <r>
    <n v="805"/>
    <s v="IPSOS HK LTD"/>
    <x v="924"/>
    <n v="0"/>
  </r>
  <r>
    <n v="805"/>
    <s v="IPSOS HK LTD"/>
    <x v="925"/>
    <n v="4594.2"/>
  </r>
  <r>
    <n v="805"/>
    <s v="IPSOS HK LTD"/>
    <x v="926"/>
    <n v="1405.8"/>
  </r>
  <r>
    <n v="805"/>
    <s v="IPSOS HK LTD"/>
    <x v="927"/>
    <n v="5155.8"/>
  </r>
  <r>
    <n v="805"/>
    <s v="IPSOS HK LTD"/>
    <x v="928"/>
    <n v="0"/>
  </r>
  <r>
    <n v="805"/>
    <s v="IPSOS HK LTD"/>
    <x v="929"/>
    <n v="16408"/>
  </r>
  <r>
    <n v="805"/>
    <s v="IPSOS HK LTD"/>
    <x v="930"/>
    <n v="2344.1999999999998"/>
  </r>
  <r>
    <n v="805"/>
    <s v="IPSOS HK LTD"/>
    <x v="931"/>
    <n v="3241.9"/>
  </r>
  <r>
    <n v="805"/>
    <s v="IPSOS HK LTD"/>
    <x v="932"/>
    <n v="5272.5"/>
  </r>
  <r>
    <n v="805"/>
    <s v="IPSOS HK LTD"/>
    <x v="933"/>
    <n v="1367"/>
  </r>
  <r>
    <n v="805"/>
    <s v="IPSOS HK LTD"/>
    <x v="934"/>
    <n v="3109.2"/>
  </r>
  <r>
    <n v="805"/>
    <s v="IPSOS HK LTD"/>
    <x v="935"/>
    <n v="5781.6"/>
  </r>
  <r>
    <n v="805"/>
    <s v="IPSOS HK LTD"/>
    <x v="936"/>
    <n v="56888.47"/>
  </r>
  <r>
    <n v="805"/>
    <s v="IPSOS HK LTD"/>
    <x v="937"/>
    <n v="14906.7"/>
  </r>
  <r>
    <n v="805"/>
    <s v="IPSOS HK LTD"/>
    <x v="938"/>
    <n v="14523"/>
  </r>
  <r>
    <n v="805"/>
    <s v="IPSOS HK LTD"/>
    <x v="939"/>
    <n v="2641.08"/>
  </r>
  <r>
    <n v="805"/>
    <s v="IPSOS HK LTD"/>
    <x v="940"/>
    <n v="13750"/>
  </r>
  <r>
    <n v="805"/>
    <s v="IPSOS HK LTD"/>
    <x v="941"/>
    <n v="17173"/>
  </r>
  <r>
    <n v="805"/>
    <s v="IPSOS HK LTD"/>
    <x v="942"/>
    <n v="33985"/>
  </r>
  <r>
    <n v="805"/>
    <s v="IPSOS K.K."/>
    <x v="943"/>
    <n v="0"/>
  </r>
  <r>
    <n v="805"/>
    <s v="IPSOS K.K."/>
    <x v="944"/>
    <n v="0"/>
  </r>
  <r>
    <n v="805"/>
    <s v="IPSOS K.K."/>
    <x v="945"/>
    <n v="0"/>
  </r>
  <r>
    <n v="805"/>
    <s v="IPSOS K.K."/>
    <x v="946"/>
    <n v="0"/>
  </r>
  <r>
    <n v="805"/>
    <s v="IPSOS K.K."/>
    <x v="947"/>
    <n v="0"/>
  </r>
  <r>
    <n v="805"/>
    <s v="IPSOS K.K."/>
    <x v="948"/>
    <n v="0"/>
  </r>
  <r>
    <n v="805"/>
    <s v="IPSOS K.K."/>
    <x v="949"/>
    <n v="0"/>
  </r>
  <r>
    <n v="805"/>
    <s v="IPSOS K.K."/>
    <x v="950"/>
    <n v="0"/>
  </r>
  <r>
    <n v="805"/>
    <s v="IPSOS K.K."/>
    <x v="951"/>
    <n v="2400"/>
  </r>
  <r>
    <n v="805"/>
    <s v="IPSOS K.K."/>
    <x v="952"/>
    <n v="2200"/>
  </r>
  <r>
    <n v="805"/>
    <s v="IPSOS K.K."/>
    <x v="953"/>
    <n v="3291.8"/>
  </r>
  <r>
    <n v="805"/>
    <s v="IPSOS K.K."/>
    <x v="954"/>
    <n v="3354"/>
  </r>
  <r>
    <n v="805"/>
    <s v="IPSOS K.K."/>
    <x v="955"/>
    <n v="3900"/>
  </r>
  <r>
    <n v="805"/>
    <s v="IPSOS K.K."/>
    <x v="956"/>
    <n v="2300"/>
  </r>
  <r>
    <n v="805"/>
    <s v="IPSOS K.K."/>
    <x v="957"/>
    <n v="2877"/>
  </r>
  <r>
    <n v="805"/>
    <s v="IPSOS K.K."/>
    <x v="958"/>
    <n v="0"/>
  </r>
  <r>
    <n v="805"/>
    <s v="IPSOS K.K."/>
    <x v="959"/>
    <n v="790"/>
  </r>
  <r>
    <n v="805"/>
    <s v="IPSOS K.K."/>
    <x v="960"/>
    <n v="2532.3200000000002"/>
  </r>
  <r>
    <n v="805"/>
    <s v="IPSOS K.K."/>
    <x v="961"/>
    <n v="0"/>
  </r>
  <r>
    <n v="805"/>
    <s v="IPSOS K.K."/>
    <x v="962"/>
    <n v="0"/>
  </r>
  <r>
    <n v="805"/>
    <s v="IPSOS K.K."/>
    <x v="963"/>
    <n v="0"/>
  </r>
  <r>
    <n v="805"/>
    <s v="IPSOS K.K."/>
    <x v="964"/>
    <n v="0"/>
  </r>
  <r>
    <n v="805"/>
    <s v="IPSOS K.K."/>
    <x v="965"/>
    <n v="0"/>
  </r>
  <r>
    <n v="805"/>
    <s v="IPSOS K.K."/>
    <x v="966"/>
    <n v="0"/>
  </r>
  <r>
    <n v="805"/>
    <s v="IPSOS K.K."/>
    <x v="967"/>
    <n v="2315.25"/>
  </r>
  <r>
    <n v="805"/>
    <s v="IPSOS K.K."/>
    <x v="968"/>
    <n v="3376"/>
  </r>
  <r>
    <n v="805"/>
    <s v="IPSOS K.K."/>
    <x v="969"/>
    <n v="3662.98"/>
  </r>
  <r>
    <n v="805"/>
    <s v="IPSOS K.K."/>
    <x v="970"/>
    <n v="3367.6"/>
  </r>
  <r>
    <n v="805"/>
    <s v="IPSOS K.K."/>
    <x v="971"/>
    <n v="3840.2"/>
  </r>
  <r>
    <n v="805"/>
    <s v="IPSOS K.K."/>
    <x v="972"/>
    <n v="4331.5"/>
  </r>
  <r>
    <n v="805"/>
    <s v="IPSOS K.K."/>
    <x v="973"/>
    <n v="966"/>
  </r>
  <r>
    <n v="805"/>
    <s v="IPSOS K.K."/>
    <x v="974"/>
    <n v="0"/>
  </r>
  <r>
    <n v="805"/>
    <s v="IPSOS K.K."/>
    <x v="975"/>
    <n v="0"/>
  </r>
  <r>
    <n v="805"/>
    <s v="IPSOS K.K."/>
    <x v="976"/>
    <n v="0"/>
  </r>
  <r>
    <n v="805"/>
    <s v="IPSOS K.K."/>
    <x v="977"/>
    <n v="0"/>
  </r>
  <r>
    <n v="805"/>
    <s v="IPSOS K.K."/>
    <x v="978"/>
    <n v="0"/>
  </r>
  <r>
    <n v="805"/>
    <s v="IPSOS K.K."/>
    <x v="979"/>
    <n v="0"/>
  </r>
  <r>
    <n v="805"/>
    <s v="IPSOS K.K."/>
    <x v="980"/>
    <n v="0"/>
  </r>
  <r>
    <n v="805"/>
    <s v="IPSOS K.K."/>
    <x v="981"/>
    <n v="0"/>
  </r>
  <r>
    <n v="805"/>
    <s v="IPSOS K.K."/>
    <x v="982"/>
    <n v="0"/>
  </r>
  <r>
    <n v="805"/>
    <s v="IPSOS K.K."/>
    <x v="983"/>
    <n v="0"/>
  </r>
  <r>
    <n v="805"/>
    <s v="IPSOS K.K."/>
    <x v="984"/>
    <n v="0"/>
  </r>
  <r>
    <n v="805"/>
    <s v="IPSOS K.K."/>
    <x v="985"/>
    <n v="0"/>
  </r>
  <r>
    <n v="805"/>
    <s v="IPSOS K.K."/>
    <x v="986"/>
    <n v="0"/>
  </r>
  <r>
    <n v="805"/>
    <s v="IPSOS K.K."/>
    <x v="987"/>
    <n v="0"/>
  </r>
  <r>
    <n v="805"/>
    <s v="IPSOS K.K."/>
    <x v="988"/>
    <n v="0"/>
  </r>
  <r>
    <n v="805"/>
    <s v="IPSOS K.K."/>
    <x v="989"/>
    <n v="0"/>
  </r>
  <r>
    <n v="805"/>
    <s v="IPSOS K.K."/>
    <x v="990"/>
    <n v="0"/>
  </r>
  <r>
    <n v="805"/>
    <s v="IPSOS KOREA INC"/>
    <x v="991"/>
    <n v="0"/>
  </r>
  <r>
    <n v="805"/>
    <s v="IPSOS KOREA INC"/>
    <x v="992"/>
    <n v="0"/>
  </r>
  <r>
    <n v="805"/>
    <s v="IPSOS KOREA INC"/>
    <x v="993"/>
    <n v="0"/>
  </r>
  <r>
    <n v="805"/>
    <s v="IPSOS KOREA INC"/>
    <x v="994"/>
    <n v="0"/>
  </r>
  <r>
    <n v="805"/>
    <s v="IPSOS KOREA INC"/>
    <x v="995"/>
    <n v="0"/>
  </r>
  <r>
    <n v="805"/>
    <s v="IPSOS KOREA INC"/>
    <x v="996"/>
    <n v="0"/>
  </r>
  <r>
    <n v="805"/>
    <s v="IPSOS KOREA INC"/>
    <x v="997"/>
    <n v="0"/>
  </r>
  <r>
    <n v="805"/>
    <s v="IPSOS KOREA INC"/>
    <x v="998"/>
    <n v="0"/>
  </r>
  <r>
    <n v="805"/>
    <s v="IPSOS KOREA INC"/>
    <x v="999"/>
    <n v="0"/>
  </r>
  <r>
    <n v="805"/>
    <s v="IPSOS KOREA INC"/>
    <x v="1000"/>
    <n v="0"/>
  </r>
  <r>
    <n v="805"/>
    <s v="IPSOS KOREA INC"/>
    <x v="1001"/>
    <n v="0"/>
  </r>
  <r>
    <n v="805"/>
    <s v="IPSOS KOREA INC"/>
    <x v="1002"/>
    <n v="0"/>
  </r>
  <r>
    <n v="805"/>
    <s v="IPSOS KOREA INC"/>
    <x v="1003"/>
    <n v="0"/>
  </r>
  <r>
    <n v="805"/>
    <s v="IPSOS KOREA INC"/>
    <x v="1004"/>
    <n v="0"/>
  </r>
  <r>
    <n v="805"/>
    <s v="IPSOS KOREA INC"/>
    <x v="1005"/>
    <n v="0"/>
  </r>
  <r>
    <n v="805"/>
    <s v="IPSOS KOREA INC"/>
    <x v="1006"/>
    <n v="0"/>
  </r>
  <r>
    <n v="805"/>
    <s v="IPSOS KOREA INC"/>
    <x v="1007"/>
    <n v="0"/>
  </r>
  <r>
    <n v="805"/>
    <s v="IPSOS KOREA INC"/>
    <x v="1008"/>
    <n v="0"/>
  </r>
  <r>
    <n v="805"/>
    <s v="IPSOS KOREA INC"/>
    <x v="1009"/>
    <n v="0"/>
  </r>
  <r>
    <n v="805"/>
    <s v="IPSOS KOREA INC"/>
    <x v="1010"/>
    <n v="0"/>
  </r>
  <r>
    <n v="805"/>
    <s v="IPSOS KOREA INC"/>
    <x v="1011"/>
    <n v="0"/>
  </r>
  <r>
    <n v="805"/>
    <s v="IPSOS KOREA INC"/>
    <x v="1012"/>
    <n v="0"/>
  </r>
  <r>
    <n v="805"/>
    <s v="IPSOS KOREA INC"/>
    <x v="1013"/>
    <n v="0"/>
  </r>
  <r>
    <n v="805"/>
    <s v="IPSOS KOREA INC"/>
    <x v="1014"/>
    <n v="0"/>
  </r>
  <r>
    <n v="805"/>
    <s v="IPSOS KOREA INC"/>
    <x v="1015"/>
    <n v="0"/>
  </r>
  <r>
    <n v="805"/>
    <s v="IPSOS KOREA INC"/>
    <x v="1016"/>
    <n v="0"/>
  </r>
  <r>
    <n v="805"/>
    <s v="IPSOS KOREA INC"/>
    <x v="1017"/>
    <n v="550"/>
  </r>
  <r>
    <n v="805"/>
    <s v="IPSOS KOREA INC"/>
    <x v="1018"/>
    <n v="500"/>
  </r>
  <r>
    <n v="805"/>
    <s v="IPSOS KOREA INC"/>
    <x v="1019"/>
    <n v="5700"/>
  </r>
  <r>
    <n v="805"/>
    <s v="IPSOS KOREA INC"/>
    <x v="1020"/>
    <n v="600"/>
  </r>
  <r>
    <n v="805"/>
    <s v="IPSOS KOREA INC"/>
    <x v="1021"/>
    <n v="6700"/>
  </r>
  <r>
    <n v="805"/>
    <s v="IPSOS KOREA INC"/>
    <x v="1022"/>
    <n v="4700"/>
  </r>
  <r>
    <n v="805"/>
    <s v="IPSOS KOREA INC"/>
    <x v="1023"/>
    <n v="2887.5"/>
  </r>
  <r>
    <n v="805"/>
    <s v="IPSOS KOREA INC"/>
    <x v="1024"/>
    <n v="550"/>
  </r>
  <r>
    <n v="805"/>
    <s v="IPSOS KOREA INC"/>
    <x v="1025"/>
    <n v="2685"/>
  </r>
  <r>
    <n v="805"/>
    <s v="IPSOS KOREA INC"/>
    <x v="1026"/>
    <n v="1770"/>
  </r>
  <r>
    <n v="805"/>
    <s v="IPSOS KOREA INC"/>
    <x v="1027"/>
    <n v="0"/>
  </r>
  <r>
    <n v="805"/>
    <s v="IPSOS KOREA INC"/>
    <x v="1028"/>
    <n v="0"/>
  </r>
  <r>
    <n v="805"/>
    <s v="IPSOS KOREA INC"/>
    <x v="1029"/>
    <n v="0"/>
  </r>
  <r>
    <n v="805"/>
    <s v="IPSOS KOREA INC"/>
    <x v="1030"/>
    <n v="0"/>
  </r>
  <r>
    <n v="805"/>
    <s v="IPSOS KOREA INC"/>
    <x v="1031"/>
    <n v="0"/>
  </r>
  <r>
    <n v="805"/>
    <s v="IPSOS KOREA INC"/>
    <x v="1032"/>
    <n v="1200"/>
  </r>
  <r>
    <n v="805"/>
    <s v="IPSOS KOREA INC"/>
    <x v="1033"/>
    <n v="360"/>
  </r>
  <r>
    <n v="805"/>
    <s v="IPSOS KOREA INC"/>
    <x v="1034"/>
    <n v="1298"/>
  </r>
  <r>
    <n v="805"/>
    <s v="IPSOS KOREA INC"/>
    <x v="1035"/>
    <n v="1560"/>
  </r>
  <r>
    <n v="805"/>
    <s v="IPSOS KOREA INC"/>
    <x v="1036"/>
    <n v="880"/>
  </r>
  <r>
    <n v="805"/>
    <s v="IPSOS KOREA INC"/>
    <x v="1037"/>
    <n v="755"/>
  </r>
  <r>
    <n v="805"/>
    <s v="IPSOS KOREA INC"/>
    <x v="1038"/>
    <n v="703"/>
  </r>
  <r>
    <n v="805"/>
    <s v="IPSOS KOREA INC"/>
    <x v="1039"/>
    <n v="1859"/>
  </r>
  <r>
    <n v="805"/>
    <s v="IPSOS KOREA INC"/>
    <x v="1040"/>
    <n v="200"/>
  </r>
  <r>
    <n v="805"/>
    <s v="IPSOS KOREA INC"/>
    <x v="1041"/>
    <n v="3733"/>
  </r>
  <r>
    <n v="805"/>
    <s v="IPSOS KOREA INC"/>
    <x v="1042"/>
    <n v="1008"/>
  </r>
  <r>
    <n v="805"/>
    <s v="IPSOS KOREA INC"/>
    <x v="1043"/>
    <n v="330"/>
  </r>
  <r>
    <n v="805"/>
    <s v="IPSOS KOREA INC"/>
    <x v="1044"/>
    <n v="0"/>
  </r>
  <r>
    <n v="805"/>
    <s v="IPSOS KOREA INC"/>
    <x v="1045"/>
    <n v="1300"/>
  </r>
  <r>
    <n v="805"/>
    <s v="IPSOS KOREA INC"/>
    <x v="1046"/>
    <n v="1900"/>
  </r>
  <r>
    <n v="805"/>
    <s v="IPSOS KOREA INC"/>
    <x v="1047"/>
    <n v="1600"/>
  </r>
  <r>
    <n v="805"/>
    <s v="IPSOS KOREA INC"/>
    <x v="1048"/>
    <n v="4966"/>
  </r>
  <r>
    <n v="805"/>
    <s v="IPSOS KOREA INC"/>
    <x v="1049"/>
    <n v="650"/>
  </r>
  <r>
    <n v="805"/>
    <s v="IPSOS KOREA INC"/>
    <x v="1050"/>
    <n v="650"/>
  </r>
  <r>
    <n v="805"/>
    <s v="IPSOS KOREA INC"/>
    <x v="1051"/>
    <n v="0"/>
  </r>
  <r>
    <n v="805"/>
    <s v="IPSOS NZ"/>
    <x v="1052"/>
    <n v="0"/>
  </r>
  <r>
    <n v="805"/>
    <s v="IPSOS NZ"/>
    <x v="1053"/>
    <n v="0"/>
  </r>
  <r>
    <n v="805"/>
    <s v="IPSOS NZ"/>
    <x v="1054"/>
    <n v="0"/>
  </r>
  <r>
    <n v="805"/>
    <s v="IPSOS NZ"/>
    <x v="1055"/>
    <n v="0"/>
  </r>
  <r>
    <n v="805"/>
    <s v="IPSOS NZ"/>
    <x v="1056"/>
    <n v="0"/>
  </r>
  <r>
    <n v="805"/>
    <s v="IPSOS NZ"/>
    <x v="1057"/>
    <n v="0"/>
  </r>
  <r>
    <n v="805"/>
    <s v="IPSOS NZ"/>
    <x v="1058"/>
    <n v="437"/>
  </r>
  <r>
    <n v="805"/>
    <s v="IPSOS NZ"/>
    <x v="1059"/>
    <n v="0"/>
  </r>
  <r>
    <n v="805"/>
    <s v="IPSOS NZ"/>
    <x v="1060"/>
    <n v="54.01"/>
  </r>
  <r>
    <n v="805"/>
    <s v="IPSOS NZ"/>
    <x v="1061"/>
    <n v="0"/>
  </r>
  <r>
    <n v="805"/>
    <s v="IPSOS NZ"/>
    <x v="1062"/>
    <n v="0"/>
  </r>
  <r>
    <n v="805"/>
    <s v="IPSOS NZ"/>
    <x v="1063"/>
    <n v="0"/>
  </r>
  <r>
    <n v="805"/>
    <s v="IPSOS NZ"/>
    <x v="1064"/>
    <n v="0"/>
  </r>
  <r>
    <n v="805"/>
    <s v="IPSOS NZ"/>
    <x v="1065"/>
    <n v="0"/>
  </r>
  <r>
    <n v="805"/>
    <s v="IPSOS NZ"/>
    <x v="1066"/>
    <n v="0"/>
  </r>
  <r>
    <n v="805"/>
    <s v="IPSOS NZ"/>
    <x v="1067"/>
    <n v="0"/>
  </r>
  <r>
    <n v="805"/>
    <s v="IPSOS NZ"/>
    <x v="1068"/>
    <n v="0"/>
  </r>
  <r>
    <n v="805"/>
    <s v="IPSOS NZ"/>
    <x v="1069"/>
    <n v="0"/>
  </r>
  <r>
    <n v="805"/>
    <s v="IPSOS SDN - C/- GREATER CHINA"/>
    <x v="1070"/>
    <n v="0"/>
  </r>
  <r>
    <n v="805"/>
    <s v="IPSOS SDN - C/- GREATER CHINA"/>
    <x v="1071"/>
    <n v="0"/>
  </r>
  <r>
    <n v="805"/>
    <s v="IPSOS SDN BHD"/>
    <x v="1072"/>
    <n v="0"/>
  </r>
  <r>
    <n v="805"/>
    <s v="IPSOS SDN BHD"/>
    <x v="1073"/>
    <n v="0"/>
  </r>
  <r>
    <n v="805"/>
    <s v="IPSOS SDN BHD"/>
    <x v="1074"/>
    <n v="1287"/>
  </r>
  <r>
    <n v="805"/>
    <s v="IPSOS SDN BHD"/>
    <x v="1075"/>
    <n v="1576"/>
  </r>
  <r>
    <n v="805"/>
    <s v="IPSOS SDN BHD"/>
    <x v="1076"/>
    <n v="2048.1999999999998"/>
  </r>
  <r>
    <n v="805"/>
    <s v="IPSOS SDN BHD"/>
    <x v="1077"/>
    <n v="2038.1"/>
  </r>
  <r>
    <n v="805"/>
    <s v="IPSOS SINGAPORE PTE LTD (SGD)"/>
    <x v="1078"/>
    <n v="0"/>
  </r>
  <r>
    <n v="805"/>
    <s v="IPSOS SINGAPORE PTE LTD (SGD)"/>
    <x v="1079"/>
    <n v="0"/>
  </r>
  <r>
    <n v="805"/>
    <s v="IPSOS SINGAPORE PTE LTD (SGD)"/>
    <x v="1080"/>
    <n v="0"/>
  </r>
  <r>
    <n v="805"/>
    <s v="IPSOS SINGAPORE PTE LTD (SGD)"/>
    <x v="1081"/>
    <n v="0"/>
  </r>
  <r>
    <n v="805"/>
    <s v="IPSOS SINGAPORE PTE LTD (SGD)"/>
    <x v="1082"/>
    <n v="0"/>
  </r>
  <r>
    <n v="805"/>
    <s v="IPSOS SINGAPORE PTE LTD (SGD)"/>
    <x v="1083"/>
    <n v="0"/>
  </r>
  <r>
    <n v="805"/>
    <s v="IPSOS SINGAPORE PTE LTD (SGD)"/>
    <x v="1084"/>
    <n v="0"/>
  </r>
  <r>
    <n v="805"/>
    <s v="IPSOS SINGAPORE PTE LTD (SGD)"/>
    <x v="1085"/>
    <n v="0"/>
  </r>
  <r>
    <n v="805"/>
    <s v="IPSOS SINGAPORE PTE LTD (SGD)"/>
    <x v="1086"/>
    <n v="0"/>
  </r>
  <r>
    <n v="805"/>
    <s v="IPSOS SINGAPORE PTE LTD (SGD)"/>
    <x v="1087"/>
    <n v="0"/>
  </r>
  <r>
    <n v="805"/>
    <s v="IPSOS SINGAPORE PTE LTD (SGD)"/>
    <x v="1088"/>
    <n v="0"/>
  </r>
  <r>
    <n v="805"/>
    <s v="IPSOS SINGAPORE PTE LTD (SGD)"/>
    <x v="1089"/>
    <n v="0"/>
  </r>
  <r>
    <n v="805"/>
    <s v="IPSOS SINGAPORE PTE LTD (SGD)"/>
    <x v="1090"/>
    <n v="1441.5"/>
  </r>
  <r>
    <n v="805"/>
    <s v="IPSOS SINGAPORE PTE LTD (SGD)"/>
    <x v="1091"/>
    <n v="0"/>
  </r>
  <r>
    <n v="805"/>
    <s v="IPSOS SINGAPORE PTE LTD (SGD)"/>
    <x v="1092"/>
    <n v="0"/>
  </r>
  <r>
    <n v="805"/>
    <s v="IPSOS SINGAPORE PTE LTD (SGD)"/>
    <x v="1093"/>
    <n v="0"/>
  </r>
  <r>
    <n v="805"/>
    <s v="IPSOS SINGAPORE PTE LTD (SGD)"/>
    <x v="1094"/>
    <n v="0"/>
  </r>
  <r>
    <n v="805"/>
    <s v="IPSOS SINGAPORE PTE LTD (SGD)"/>
    <x v="1095"/>
    <n v="0"/>
  </r>
  <r>
    <n v="805"/>
    <s v="IPSOS SINGAPORE PTE LTD (SGD)"/>
    <x v="1096"/>
    <n v="0"/>
  </r>
  <r>
    <n v="805"/>
    <s v="IPSOS SINGAPORE PTE LTD (SGD)"/>
    <x v="1097"/>
    <n v="662.83"/>
  </r>
  <r>
    <n v="805"/>
    <s v="IPSOS SINGAPORE PTE LTD (SGD)"/>
    <x v="1098"/>
    <n v="0"/>
  </r>
  <r>
    <n v="805"/>
    <s v="IPSOS SINGAPORE PTE LTD (SGD)"/>
    <x v="1099"/>
    <n v="0"/>
  </r>
  <r>
    <n v="805"/>
    <s v="IPSOS SINGAPORE PTE LTD (SGD)"/>
    <x v="1100"/>
    <n v="0"/>
  </r>
  <r>
    <n v="805"/>
    <s v="IPSOS SINGAPORE PTE LTD (SGD)"/>
    <x v="1101"/>
    <n v="0"/>
  </r>
  <r>
    <n v="805"/>
    <s v="IPSOS SINGAPORE PTE LTD (SGD)"/>
    <x v="1102"/>
    <n v="0"/>
  </r>
  <r>
    <n v="805"/>
    <s v="IPSOS SINGAPORE PTE LTD (SGD)"/>
    <x v="1103"/>
    <n v="0"/>
  </r>
  <r>
    <n v="805"/>
    <s v="IPSOS SINGAPORE PTE LTD (SGD)"/>
    <x v="1104"/>
    <n v="0"/>
  </r>
  <r>
    <n v="805"/>
    <s v="IPSOS SINGAPORE PTE LTD (SGD)"/>
    <x v="1105"/>
    <n v="0"/>
  </r>
  <r>
    <n v="805"/>
    <s v="IPSOS SINGAPORE PTE LTD (SGD)"/>
    <x v="1106"/>
    <n v="833"/>
  </r>
  <r>
    <n v="805"/>
    <s v="IPSOS SINGAPORE PTE LTD (SGD)"/>
    <x v="1107"/>
    <n v="961.5"/>
  </r>
  <r>
    <n v="805"/>
    <s v="IPSOS SINGAPORE PTE LTD (SGD)"/>
    <x v="1108"/>
    <n v="0"/>
  </r>
  <r>
    <n v="805"/>
    <s v="IPSOS SINGAPORE PTE LTD (SGD)"/>
    <x v="1109"/>
    <n v="0"/>
  </r>
  <r>
    <n v="805"/>
    <s v="IPSOS SINGAPORE PTE LTD (SGD)"/>
    <x v="1110"/>
    <n v="256"/>
  </r>
  <r>
    <n v="805"/>
    <s v="IPSOS SINGAPORE PTE LTD (SGD)"/>
    <x v="1111"/>
    <n v="1326"/>
  </r>
  <r>
    <n v="805"/>
    <s v="IPSOS SINGAPORE PTE LTD (SGD)"/>
    <x v="1112"/>
    <n v="0"/>
  </r>
  <r>
    <n v="805"/>
    <s v="IPSOS SINGAPORE PTE LTD (SGD)"/>
    <x v="1113"/>
    <n v="537.9"/>
  </r>
  <r>
    <n v="805"/>
    <s v="IPSOS SINGAPORE PTE LTD (SGD)"/>
    <x v="1114"/>
    <n v="666.4"/>
  </r>
  <r>
    <n v="805"/>
    <s v="IPSOS SINGAPORE PTE LTD (SGD)"/>
    <x v="1115"/>
    <n v="0"/>
  </r>
  <r>
    <n v="805"/>
    <s v="IPSOS SINGAPORE PTE LTD (USD)"/>
    <x v="1116"/>
    <n v="0"/>
  </r>
  <r>
    <n v="805"/>
    <s v="IPSOS SINGAPORE PTE LTD (USD)"/>
    <x v="1117"/>
    <n v="0"/>
  </r>
  <r>
    <n v="805"/>
    <s v="IPSOS SINGAPORE PTE LTD (USD)"/>
    <x v="1118"/>
    <n v="0"/>
  </r>
  <r>
    <n v="805"/>
    <s v="IPSOS SINGAPORE PTE LTD (USD)"/>
    <x v="1119"/>
    <n v="0"/>
  </r>
  <r>
    <n v="805"/>
    <s v="IPSOS SINGAPORE PTE LTD (USD)"/>
    <x v="1120"/>
    <n v="1666"/>
  </r>
  <r>
    <n v="805"/>
    <s v="IPSOS SINGAPORE PTE LTD (USD)"/>
    <x v="1121"/>
    <n v="0"/>
  </r>
  <r>
    <n v="805"/>
    <s v="IPSOS SINGAPORE PTE LTD (USD)"/>
    <x v="1122"/>
    <n v="0"/>
  </r>
  <r>
    <n v="805"/>
    <s v="IPSOS SINGAPORE PTE LTD (USD)"/>
    <x v="1123"/>
    <n v="0"/>
  </r>
  <r>
    <n v="805"/>
    <s v="IPSOS SINGAPORE PTE LTD (USD)"/>
    <x v="1124"/>
    <n v="0"/>
  </r>
  <r>
    <n v="805"/>
    <s v="IPSOS SINGAPORE PTE LTD (USD)"/>
    <x v="1125"/>
    <n v="0"/>
  </r>
  <r>
    <n v="805"/>
    <s v="IPSOS SINGAPORE PTE LTD (USD)"/>
    <x v="1126"/>
    <n v="0"/>
  </r>
  <r>
    <n v="805"/>
    <s v="IPSOS SINGAPORE PTE LTD (USD)"/>
    <x v="1127"/>
    <n v="0"/>
  </r>
  <r>
    <n v="805"/>
    <s v="IPSOS SINGAPORE PTE LTD (USD)"/>
    <x v="1128"/>
    <n v="0"/>
  </r>
  <r>
    <n v="805"/>
    <s v="IPSOS SINGAPORE PTE LTD (USD)"/>
    <x v="1129"/>
    <n v="0"/>
  </r>
  <r>
    <n v="805"/>
    <s v="IPSOS SINGAPORE PTE LTD (USD)"/>
    <x v="1130"/>
    <n v="0"/>
  </r>
  <r>
    <n v="805"/>
    <s v="IPSOS SINGAPORE PTE LTD (USD)"/>
    <x v="1131"/>
    <n v="0"/>
  </r>
  <r>
    <n v="805"/>
    <s v="IPSOS SINGAPORE PTE LTD (USD)"/>
    <x v="1132"/>
    <n v="0"/>
  </r>
  <r>
    <n v="805"/>
    <s v="IPSOS SINGAPORE PTE LTD (USD)"/>
    <x v="1133"/>
    <n v="0"/>
  </r>
  <r>
    <n v="805"/>
    <s v="IPSOS SINGAPORE PTE LTD (USD)"/>
    <x v="1134"/>
    <n v="0"/>
  </r>
  <r>
    <n v="805"/>
    <s v="IPSOS SINGAPORE PTE LTD (USD)"/>
    <x v="1135"/>
    <n v="0"/>
  </r>
  <r>
    <n v="805"/>
    <s v="IPSOS SINGAPORE PTE LTD (USD)"/>
    <x v="1136"/>
    <n v="0"/>
  </r>
  <r>
    <n v="805"/>
    <s v="IPSOS SINGAPORE PTE LTD (USD)"/>
    <x v="1137"/>
    <n v="0"/>
  </r>
  <r>
    <n v="805"/>
    <s v="IPSOS SINGAPORE PTE LTD (USD)"/>
    <x v="1138"/>
    <n v="416"/>
  </r>
  <r>
    <n v="805"/>
    <s v="IPSOS SINGAPORE PTE LTD (USD)"/>
    <x v="1139"/>
    <n v="0"/>
  </r>
  <r>
    <n v="805"/>
    <s v="IPSOS SINGAPORE PTE LTD (USD)"/>
    <x v="1140"/>
    <n v="0"/>
  </r>
  <r>
    <n v="805"/>
    <s v="IPSOS SINGAPORE PTE LTD(USD)"/>
    <x v="1141"/>
    <n v="0"/>
  </r>
  <r>
    <n v="805"/>
    <s v="IPSOS SINGAPORE PTE LTD(USD)"/>
    <x v="1142"/>
    <n v="0"/>
  </r>
  <r>
    <n v="805"/>
    <s v="IPSOS SINGAPORE PTE LTD(USD)"/>
    <x v="1143"/>
    <n v="0"/>
  </r>
  <r>
    <n v="805"/>
    <s v="IPSOS SINGAPORE PTE LTD(USD)"/>
    <x v="1144"/>
    <n v="0"/>
  </r>
  <r>
    <n v="805"/>
    <s v="IPSOS SINGAPORE PTE LTD(USD)"/>
    <x v="1145"/>
    <n v="0"/>
  </r>
  <r>
    <n v="805"/>
    <s v="IPSOS SINGAPORE PTE LTD(USD)"/>
    <x v="1146"/>
    <n v="0"/>
  </r>
  <r>
    <n v="805"/>
    <s v="IPSOS SINGAPORE PTE LTD(USD)"/>
    <x v="1147"/>
    <n v="0"/>
  </r>
  <r>
    <n v="805"/>
    <s v="IPSOS SINGAPORE PTE. LTD."/>
    <x v="1148"/>
    <n v="0"/>
  </r>
  <r>
    <n v="805"/>
    <s v="IPSOS SINGAPORE PTE. LTD."/>
    <x v="1149"/>
    <n v="0"/>
  </r>
  <r>
    <n v="805"/>
    <s v="IPSOS SINGAPORE PTE. LTD."/>
    <x v="1150"/>
    <n v="0"/>
  </r>
  <r>
    <n v="805"/>
    <s v="IPSOS SINGAPORE PTE. LTD."/>
    <x v="1151"/>
    <n v="0"/>
  </r>
  <r>
    <n v="805"/>
    <s v="IPSOS SINGAPORE PTE. LTD."/>
    <x v="1152"/>
    <n v="0"/>
  </r>
  <r>
    <n v="805"/>
    <s v="IPSOS SINGAPORE PTE. LTD."/>
    <x v="1153"/>
    <n v="0"/>
  </r>
  <r>
    <n v="805"/>
    <s v="IPSOS SINGAPORE PTE. LTD."/>
    <x v="1154"/>
    <n v="0"/>
  </r>
  <r>
    <n v="805"/>
    <s v="IPSOS SINGAPORE PTE. LTD."/>
    <x v="1155"/>
    <n v="0"/>
  </r>
  <r>
    <n v="805"/>
    <s v="IPSOS SINGAPORE PTE. LTD."/>
    <x v="1156"/>
    <n v="0"/>
  </r>
  <r>
    <n v="805"/>
    <s v="IPSOS SINGAPORE PTE. LTD."/>
    <x v="1157"/>
    <n v="0"/>
  </r>
  <r>
    <n v="805"/>
    <s v="IPSOS SINGAPORE PTE. LTD."/>
    <x v="1158"/>
    <n v="0"/>
  </r>
  <r>
    <n v="805"/>
    <s v="IPSOS SINGAPORE PTE. LTD."/>
    <x v="1159"/>
    <n v="0"/>
  </r>
  <r>
    <n v="805"/>
    <s v="IPSOS SINGAPORE PTE. LTD."/>
    <x v="1160"/>
    <n v="0"/>
  </r>
  <r>
    <n v="805"/>
    <s v="IPSOS SINGAPORE PTE. LTD."/>
    <x v="1161"/>
    <n v="0"/>
  </r>
  <r>
    <n v="805"/>
    <s v="IPSOS SINGAPORE PTE. LTD."/>
    <x v="1162"/>
    <n v="0"/>
  </r>
  <r>
    <n v="805"/>
    <s v="IPSOS SINGAPORE PTE. LTD."/>
    <x v="1163"/>
    <n v="0"/>
  </r>
  <r>
    <n v="805"/>
    <s v="IRM INC."/>
    <x v="1164"/>
    <n v="0"/>
  </r>
  <r>
    <n v="805"/>
    <s v="Infoplan, Inc"/>
    <x v="1165"/>
    <n v="0"/>
  </r>
  <r>
    <n v="805"/>
    <s v="Infoplan, Inc"/>
    <x v="1166"/>
    <n v="1411.5"/>
  </r>
  <r>
    <n v="805"/>
    <s v="Infoplan, Inc"/>
    <x v="1167"/>
    <n v="0"/>
  </r>
  <r>
    <n v="805"/>
    <s v="Infoplan, Inc"/>
    <x v="1168"/>
    <n v="0"/>
  </r>
  <r>
    <n v="805"/>
    <s v="Infoplan, Inc"/>
    <x v="1169"/>
    <n v="0"/>
  </r>
  <r>
    <n v="805"/>
    <s v="Infoplan, Inc"/>
    <x v="1170"/>
    <n v="0"/>
  </r>
  <r>
    <n v="805"/>
    <s v="Infoplan, Inc"/>
    <x v="1171"/>
    <n v="0"/>
  </r>
  <r>
    <n v="805"/>
    <s v="Infoplan, Inc"/>
    <x v="1172"/>
    <n v="0"/>
  </r>
  <r>
    <n v="805"/>
    <s v="Infoplan, Inc"/>
    <x v="1173"/>
    <n v="0"/>
  </r>
  <r>
    <n v="805"/>
    <s v="JAPAN KANTAR RESEARCH"/>
    <x v="1174"/>
    <n v="0"/>
  </r>
  <r>
    <n v="805"/>
    <s v="JAPAN KANTAR RESEARCH"/>
    <x v="1175"/>
    <n v="36263"/>
  </r>
  <r>
    <n v="805"/>
    <s v="JAPAN KANTAR RESEARCH"/>
    <x v="1176"/>
    <n v="11700"/>
  </r>
  <r>
    <n v="805"/>
    <s v="JAPAN KANTAR RESEARCH"/>
    <x v="1177"/>
    <n v="32292"/>
  </r>
  <r>
    <n v="805"/>
    <s v="JAPAN KANTAR RESEARCH"/>
    <x v="1178"/>
    <n v="0"/>
  </r>
  <r>
    <n v="805"/>
    <s v="JAPAN KANTAR RESEARCH"/>
    <x v="1179"/>
    <n v="0"/>
  </r>
  <r>
    <n v="805"/>
    <s v="JAPAN KANTAR RESEARCH"/>
    <x v="1180"/>
    <n v="0"/>
  </r>
  <r>
    <n v="805"/>
    <s v="JAPAN KANTAR RESEARCH"/>
    <x v="1181"/>
    <n v="0"/>
  </r>
  <r>
    <n v="805"/>
    <s v="JAPAN KANTAR RESEARCH"/>
    <x v="1182"/>
    <n v="0"/>
  </r>
  <r>
    <n v="805"/>
    <s v="JAPAN KANTAR RESEARCH"/>
    <x v="1183"/>
    <n v="21769.8"/>
  </r>
  <r>
    <n v="805"/>
    <s v="JAPAN KANTAR RESEARCH"/>
    <x v="1184"/>
    <n v="10881"/>
  </r>
  <r>
    <n v="805"/>
    <s v="JAPAN KANTAR RESEARCH"/>
    <x v="1185"/>
    <n v="114636.6"/>
  </r>
  <r>
    <n v="805"/>
    <s v="JAPAN KANTAR RESEARCH"/>
    <x v="1186"/>
    <n v="32362.2"/>
  </r>
  <r>
    <n v="805"/>
    <s v="JAPAN KANTAR RESEARCH"/>
    <x v="1187"/>
    <n v="38181"/>
  </r>
  <r>
    <n v="805"/>
    <s v="JAPAN KANTAR RESEARCH"/>
    <x v="1188"/>
    <n v="37112.400000000001"/>
  </r>
  <r>
    <n v="805"/>
    <s v="JAPAN KANTAR RESEARCH"/>
    <x v="1189"/>
    <n v="0"/>
  </r>
  <r>
    <n v="805"/>
    <s v="JAPAN KANTAR RESEARCH"/>
    <x v="1190"/>
    <n v="74520"/>
  </r>
  <r>
    <n v="805"/>
    <s v="JAPAN KANTAR RESEARCH"/>
    <x v="1191"/>
    <n v="22250"/>
  </r>
  <r>
    <n v="805"/>
    <s v="JAPAN KANTAR RESEARCH"/>
    <x v="1192"/>
    <n v="86930"/>
  </r>
  <r>
    <n v="805"/>
    <s v="JAPAN KANTAR RESEARCH"/>
    <x v="1193"/>
    <n v="0"/>
  </r>
  <r>
    <n v="805"/>
    <s v="JAPAN KANTAR RESEARCH"/>
    <x v="1194"/>
    <n v="41652"/>
  </r>
  <r>
    <n v="805"/>
    <s v="JAPAN KANTAR RESEARCH"/>
    <x v="1195"/>
    <n v="0"/>
  </r>
  <r>
    <n v="805"/>
    <s v="JAPAN KANTAR RESEARCH"/>
    <x v="1196"/>
    <n v="25104.73"/>
  </r>
  <r>
    <n v="805"/>
    <s v="JAPAN KANTAR RESEARCH"/>
    <x v="1197"/>
    <n v="34803.599999999999"/>
  </r>
  <r>
    <n v="805"/>
    <s v="JAPAN KANTAR RESEARCH"/>
    <x v="1198"/>
    <n v="92999.4"/>
  </r>
  <r>
    <n v="805"/>
    <s v="JAPAN KANTAR RESEARCH"/>
    <x v="1199"/>
    <n v="42837.599999999999"/>
  </r>
  <r>
    <n v="805"/>
    <s v="JAPAN KANTAR RESEARCH"/>
    <x v="1200"/>
    <n v="50902.8"/>
  </r>
  <r>
    <n v="805"/>
    <s v="JAPAN KANTAR RESEARCH"/>
    <x v="1201"/>
    <n v="235200"/>
  </r>
  <r>
    <n v="805"/>
    <s v="JAPAN KANTAR RESEARCH"/>
    <x v="1202"/>
    <n v="27292.2"/>
  </r>
  <r>
    <n v="805"/>
    <s v="JAPAN KANTAR RESEARCH"/>
    <x v="1203"/>
    <n v="28431"/>
  </r>
  <r>
    <n v="805"/>
    <s v="JAPAN KANTAR RESEARCH"/>
    <x v="1204"/>
    <n v="28360.799999999999"/>
  </r>
  <r>
    <n v="805"/>
    <s v="JAPAN KANTAR RESEARCH"/>
    <x v="1205"/>
    <n v="78039"/>
  </r>
  <r>
    <n v="805"/>
    <s v="JAPAN KANTAR RESEARCH"/>
    <x v="1206"/>
    <n v="65652.600000000006"/>
  </r>
  <r>
    <n v="805"/>
    <s v="JAPAN KANTAR RESEARCH"/>
    <x v="1207"/>
    <n v="37518"/>
  </r>
  <r>
    <n v="805"/>
    <s v="JAPAN KANTAR RESEARCH"/>
    <x v="1208"/>
    <n v="48516"/>
  </r>
  <r>
    <n v="805"/>
    <s v="JAPAN KANTAR RESEARCH"/>
    <x v="1209"/>
    <n v="31044"/>
  </r>
  <r>
    <n v="805"/>
    <s v="JAPAN KANTAR RESEARCH"/>
    <x v="1210"/>
    <n v="50146.2"/>
  </r>
  <r>
    <n v="805"/>
    <s v="JAPAN KANTAR RESEARCH"/>
    <x v="1211"/>
    <n v="30193.8"/>
  </r>
  <r>
    <n v="805"/>
    <s v="JAPAN KANTAR RESEARCH"/>
    <x v="1212"/>
    <n v="0"/>
  </r>
  <r>
    <n v="805"/>
    <s v="JAPAN KANTAR RESEARCH"/>
    <x v="1213"/>
    <n v="0"/>
  </r>
  <r>
    <n v="805"/>
    <s v="JAPAN KANTAR RESEARCH"/>
    <x v="1214"/>
    <n v="0"/>
  </r>
  <r>
    <n v="805"/>
    <s v="JAPAN KANTAR RESEARCH"/>
    <x v="1215"/>
    <n v="0"/>
  </r>
  <r>
    <n v="805"/>
    <s v="JAPAN KANTAR RESEARCH"/>
    <x v="1216"/>
    <n v="0"/>
  </r>
  <r>
    <n v="805"/>
    <s v="JAPAN KANTAR RESEARCH"/>
    <x v="1217"/>
    <n v="0"/>
  </r>
  <r>
    <n v="805"/>
    <s v="JAPAN KANTAR RESEARCH"/>
    <x v="1218"/>
    <n v="0"/>
  </r>
  <r>
    <n v="805"/>
    <s v="JAPAN KANTAR RESEARCH"/>
    <x v="1219"/>
    <n v="0"/>
  </r>
  <r>
    <n v="805"/>
    <s v="JAPAN KANTAR RESEARCH"/>
    <x v="1220"/>
    <n v="0"/>
  </r>
  <r>
    <n v="805"/>
    <s v="JAPAN KANTAR RESEARCH"/>
    <x v="1221"/>
    <n v="0"/>
  </r>
  <r>
    <n v="805"/>
    <s v="JAPAN KANTAR RESEARCH"/>
    <x v="1222"/>
    <n v="0"/>
  </r>
  <r>
    <n v="805"/>
    <s v="JIGSAW INTERNATIONAL"/>
    <x v="1223"/>
    <n v="3395.24"/>
  </r>
  <r>
    <n v="805"/>
    <s v="JIGSAW INTERNATIONAL"/>
    <x v="1224"/>
    <n v="1419.4"/>
  </r>
  <r>
    <n v="805"/>
    <s v="JIGSAW INTERNATIONAL"/>
    <x v="1225"/>
    <n v="8719.08"/>
  </r>
  <r>
    <n v="805"/>
    <s v="JIGSAW INTERNATIONAL"/>
    <x v="1226"/>
    <n v="1228.8599999999999"/>
  </r>
  <r>
    <n v="805"/>
    <s v="JIGSAW INTERNATIONAL"/>
    <x v="1227"/>
    <n v="0"/>
  </r>
  <r>
    <n v="805"/>
    <s v="JIGSAW INTERNATIONAL"/>
    <x v="1228"/>
    <n v="0"/>
  </r>
  <r>
    <n v="805"/>
    <s v="JIGSAW MARKET CONSULTING(SHANGHAI)CO.,LTD"/>
    <x v="1229"/>
    <n v="755"/>
  </r>
  <r>
    <n v="805"/>
    <s v="JIGSAW MARKET CONSULTING(SHANGHAI)CO.,LTD"/>
    <x v="1230"/>
    <n v="13571"/>
  </r>
  <r>
    <n v="805"/>
    <s v="JIGSAW MARKET CONSULTING(SHANGHAI)CO.,LTD"/>
    <x v="1231"/>
    <n v="3297.91"/>
  </r>
  <r>
    <n v="805"/>
    <s v="JIGSAW MARKET CONSULTING(SHANGHAI)CO.,LTD"/>
    <x v="1232"/>
    <n v="0"/>
  </r>
  <r>
    <n v="805"/>
    <s v="JIGSAW MARKET CONSULTING(SHANGHAI)CO.,LTD"/>
    <x v="1233"/>
    <n v="778"/>
  </r>
  <r>
    <n v="805"/>
    <s v="JIGSAW MARKET CONSULTING(SHANGHAI)CO.,LTD"/>
    <x v="1234"/>
    <n v="1072.95"/>
  </r>
  <r>
    <n v="805"/>
    <s v="JIGSAW MARKET CONSULTING(SHANGHAI)CO.,LTD"/>
    <x v="1235"/>
    <n v="0"/>
  </r>
  <r>
    <n v="805"/>
    <s v="JIGSAW MARKET CONSULTING(SHANGHAI)CO.,LTD"/>
    <x v="1236"/>
    <n v="0"/>
  </r>
  <r>
    <n v="805"/>
    <s v="JIGSAW MARKET CONSULTING(SHANGHAI)CO.,LTD"/>
    <x v="1237"/>
    <n v="93237"/>
  </r>
  <r>
    <n v="805"/>
    <s v="JIGSAW STRATEGIC RESEARCH"/>
    <x v="1238"/>
    <n v="0"/>
  </r>
  <r>
    <n v="805"/>
    <s v="JIGSAW STRATEGIC RESEARCH"/>
    <x v="1239"/>
    <n v="0"/>
  </r>
  <r>
    <n v="805"/>
    <s v="JIGSAW STRATEGIC RESEARCH"/>
    <x v="1240"/>
    <n v="0"/>
  </r>
  <r>
    <n v="805"/>
    <s v="JINJIANG METRO CASH&amp;CARRY"/>
    <x v="1241"/>
    <n v="0"/>
  </r>
  <r>
    <n v="805"/>
    <s v="JONES DONALD STRATEGY PARTNERS"/>
    <x v="1242"/>
    <n v="10600"/>
  </r>
  <r>
    <n v="805"/>
    <s v="Japan Kantar Research"/>
    <x v="1243"/>
    <n v="1128"/>
  </r>
  <r>
    <n v="805"/>
    <s v="Japan Kantar Research"/>
    <x v="1244"/>
    <n v="878"/>
  </r>
  <r>
    <n v="805"/>
    <s v="Japan Kantar Research"/>
    <x v="1245"/>
    <n v="0"/>
  </r>
  <r>
    <n v="805"/>
    <s v="Japan Kantar Research"/>
    <x v="1246"/>
    <n v="0"/>
  </r>
  <r>
    <n v="805"/>
    <s v="Japan Kantar Research"/>
    <x v="1247"/>
    <n v="0"/>
  </r>
  <r>
    <n v="805"/>
    <s v="Japan Kantar Research"/>
    <x v="1248"/>
    <n v="6300"/>
  </r>
  <r>
    <n v="805"/>
    <s v="Japan Kantar Research"/>
    <x v="1249"/>
    <n v="10840"/>
  </r>
  <r>
    <n v="805"/>
    <s v="Japan Kantar Research"/>
    <x v="1250"/>
    <n v="10840"/>
  </r>
  <r>
    <n v="805"/>
    <s v="Japan Kantar Research"/>
    <x v="1251"/>
    <n v="10840"/>
  </r>
  <r>
    <n v="805"/>
    <s v="Japan Kantar Research"/>
    <x v="1252"/>
    <n v="8155"/>
  </r>
  <r>
    <n v="805"/>
    <s v="Japan Kantar Research"/>
    <x v="1253"/>
    <n v="10840"/>
  </r>
  <r>
    <n v="805"/>
    <s v="Japan Kantar Research"/>
    <x v="1254"/>
    <n v="10840"/>
  </r>
  <r>
    <n v="805"/>
    <s v="Japan Kantar Research"/>
    <x v="1255"/>
    <n v="10840"/>
  </r>
  <r>
    <n v="805"/>
    <s v="Japan Kantar Research"/>
    <x v="1256"/>
    <n v="10840"/>
  </r>
  <r>
    <n v="805"/>
    <s v="Japan Kantar Research"/>
    <x v="1257"/>
    <n v="10840"/>
  </r>
  <r>
    <n v="805"/>
    <s v="Japan Kantar Research"/>
    <x v="1258"/>
    <n v="0"/>
  </r>
  <r>
    <n v="805"/>
    <s v="Japan Kantar Research"/>
    <x v="1259"/>
    <n v="0"/>
  </r>
  <r>
    <n v="805"/>
    <s v="Japan Kantar Research"/>
    <x v="1260"/>
    <n v="0"/>
  </r>
  <r>
    <n v="805"/>
    <s v="Japan Kantar Research"/>
    <x v="1261"/>
    <n v="0"/>
  </r>
  <r>
    <n v="805"/>
    <s v="Japan Kantar Research"/>
    <x v="1262"/>
    <n v="0"/>
  </r>
  <r>
    <n v="805"/>
    <s v="Japan Kantar Research"/>
    <x v="1263"/>
    <n v="0"/>
  </r>
  <r>
    <n v="805"/>
    <s v="Japan Kantar Research"/>
    <x v="1264"/>
    <n v="6745"/>
  </r>
  <r>
    <n v="805"/>
    <s v="Japan Kantar Research"/>
    <x v="1265"/>
    <n v="1880"/>
  </r>
  <r>
    <n v="805"/>
    <s v="Japan Kantar Research"/>
    <x v="1266"/>
    <n v="0"/>
  </r>
  <r>
    <n v="805"/>
    <s v="Japan Kantar Research"/>
    <x v="1267"/>
    <n v="15980"/>
  </r>
  <r>
    <n v="805"/>
    <s v="Jigsaw Professional Solutions"/>
    <x v="1268"/>
    <n v="0"/>
  </r>
  <r>
    <n v="805"/>
    <s v="Jigsaw Professional Solutions"/>
    <x v="1269"/>
    <n v="2740"/>
  </r>
  <r>
    <n v="805"/>
    <s v="KADENCE INTERNATIONAL PTE LTD"/>
    <x v="1270"/>
    <n v="0"/>
  </r>
  <r>
    <n v="805"/>
    <s v="KALEIDOSENSE PTE LTD"/>
    <x v="1271"/>
    <n v="0"/>
  </r>
  <r>
    <n v="805"/>
    <s v="KALEIDOSENSE PTE LTD"/>
    <x v="1272"/>
    <n v="0"/>
  </r>
  <r>
    <n v="805"/>
    <s v="KALEIDOSENSE PTE LTD"/>
    <x v="1273"/>
    <n v="0"/>
  </r>
  <r>
    <n v="805"/>
    <s v="KALEIDOSENSE PTE LTD"/>
    <x v="1274"/>
    <n v="0"/>
  </r>
  <r>
    <n v="805"/>
    <s v="KALEIDOSENSE PTE LTD"/>
    <x v="1275"/>
    <n v="0"/>
  </r>
  <r>
    <n v="805"/>
    <s v="KALEIDOSENSE PTE LTD"/>
    <x v="1276"/>
    <n v="0"/>
  </r>
  <r>
    <n v="805"/>
    <s v="KALEIDOSENSE PTE LTD"/>
    <x v="1277"/>
    <n v="0"/>
  </r>
  <r>
    <n v="805"/>
    <s v="KALEIDOSENSE PTE LTD"/>
    <x v="1278"/>
    <n v="0"/>
  </r>
  <r>
    <n v="805"/>
    <s v="KALEIDOSENSE PTE LTD"/>
    <x v="1279"/>
    <n v="0"/>
  </r>
  <r>
    <n v="805"/>
    <s v="KALEIDOSENSE PTE LTD"/>
    <x v="1280"/>
    <n v="0"/>
  </r>
  <r>
    <n v="805"/>
    <s v="KANTAR HEALTH"/>
    <x v="1281"/>
    <n v="12464"/>
  </r>
  <r>
    <n v="805"/>
    <s v="KANTAR HEALTH"/>
    <x v="1282"/>
    <n v="8291.4"/>
  </r>
  <r>
    <n v="805"/>
    <s v="KANTAR HEALTH"/>
    <x v="1283"/>
    <n v="5514.6"/>
  </r>
  <r>
    <n v="805"/>
    <s v="KANTAR HEALTH"/>
    <x v="1284"/>
    <n v="14796.6"/>
  </r>
  <r>
    <n v="805"/>
    <s v="KANTAR HEALTH"/>
    <x v="1285"/>
    <n v="12729.6"/>
  </r>
  <r>
    <n v="805"/>
    <s v="KANTAR HEALTH"/>
    <x v="1286"/>
    <n v="22947.599999999999"/>
  </r>
  <r>
    <n v="805"/>
    <s v="KANTAR HEALTH"/>
    <x v="1287"/>
    <n v="17745"/>
  </r>
  <r>
    <n v="805"/>
    <s v="KANTAR HEALTH"/>
    <x v="1288"/>
    <n v="7.79"/>
  </r>
  <r>
    <n v="805"/>
    <s v="KANTAR HEALTH"/>
    <x v="1289"/>
    <n v="3894"/>
  </r>
  <r>
    <n v="805"/>
    <s v="KANTAR HEALTH"/>
    <x v="1290"/>
    <n v="18692"/>
  </r>
  <r>
    <n v="805"/>
    <s v="KANTAR HEALTH"/>
    <x v="1291"/>
    <n v="25226"/>
  </r>
  <r>
    <n v="805"/>
    <s v="KANTAR HEALTH"/>
    <x v="1292"/>
    <n v="13630.5"/>
  </r>
  <r>
    <n v="805"/>
    <s v="KANTAR HEALTH"/>
    <x v="1293"/>
    <n v="21030"/>
  </r>
  <r>
    <n v="805"/>
    <s v="KANTAR HEALTH"/>
    <x v="1294"/>
    <n v="20140.8"/>
  </r>
  <r>
    <n v="805"/>
    <s v="KANTAR HEALTH"/>
    <x v="1295"/>
    <n v="0"/>
  </r>
  <r>
    <n v="805"/>
    <s v="KANTAR HEALTH"/>
    <x v="1296"/>
    <n v="0"/>
  </r>
  <r>
    <n v="805"/>
    <s v="KANTAR JAPAN"/>
    <x v="1297"/>
    <n v="54834"/>
  </r>
  <r>
    <n v="805"/>
    <s v="KANTAR JAPAN"/>
    <x v="1298"/>
    <n v="9062"/>
  </r>
  <r>
    <n v="805"/>
    <s v="KANTAR JAPAN"/>
    <x v="1299"/>
    <n v="12335"/>
  </r>
  <r>
    <n v="805"/>
    <s v="KANTAR JAPAN"/>
    <x v="1300"/>
    <n v="11575.2"/>
  </r>
  <r>
    <n v="805"/>
    <s v="KANTAR JAPAN"/>
    <x v="1301"/>
    <n v="17768.400000000001"/>
  </r>
  <r>
    <n v="805"/>
    <s v="KANTAR JAPAN"/>
    <x v="1302"/>
    <n v="10062"/>
  </r>
  <r>
    <n v="805"/>
    <s v="KANTAR JAPAN"/>
    <x v="1303"/>
    <n v="148535.4"/>
  </r>
  <r>
    <n v="805"/>
    <s v="KANTAR JAPAN"/>
    <x v="1304"/>
    <n v="53391"/>
  </r>
  <r>
    <n v="805"/>
    <s v="KANTAR JAPAN"/>
    <x v="1305"/>
    <n v="98943"/>
  </r>
  <r>
    <n v="805"/>
    <s v="KANTAR JAPAN"/>
    <x v="1306"/>
    <n v="3820"/>
  </r>
  <r>
    <n v="805"/>
    <s v="KANTAR JAPAN"/>
    <x v="1307"/>
    <n v="0"/>
  </r>
  <r>
    <n v="805"/>
    <s v="KANTAR JAPAN"/>
    <x v="1308"/>
    <n v="0"/>
  </r>
  <r>
    <n v="805"/>
    <s v="KANTAR JAPAN"/>
    <x v="1309"/>
    <n v="0"/>
  </r>
  <r>
    <n v="805"/>
    <s v="KANTAR JAPAN"/>
    <x v="1310"/>
    <n v="26894"/>
  </r>
  <r>
    <n v="805"/>
    <s v="KANTAR JAPAN"/>
    <x v="1311"/>
    <n v="8385"/>
  </r>
  <r>
    <n v="805"/>
    <s v="KANTAR JAPAN"/>
    <x v="1312"/>
    <n v="46582"/>
  </r>
  <r>
    <n v="805"/>
    <s v="KANTAR JAPAN"/>
    <x v="1313"/>
    <n v="49007.4"/>
  </r>
  <r>
    <n v="805"/>
    <s v="KANTAR JAPAN"/>
    <x v="1314"/>
    <n v="59935.199999999997"/>
  </r>
  <r>
    <n v="805"/>
    <s v="KANTAR JAPAN"/>
    <x v="1315"/>
    <n v="48718.8"/>
  </r>
  <r>
    <n v="805"/>
    <s v="KANTAR JAPAN"/>
    <x v="1316"/>
    <n v="3276"/>
  </r>
  <r>
    <n v="805"/>
    <s v="KANTAR JAPAN"/>
    <x v="1317"/>
    <n v="53281.8"/>
  </r>
  <r>
    <n v="805"/>
    <s v="KANTAR JAPAN"/>
    <x v="1318"/>
    <n v="0"/>
  </r>
  <r>
    <n v="805"/>
    <s v="KANTAR JAPAN"/>
    <x v="1319"/>
    <n v="9360"/>
  </r>
  <r>
    <n v="805"/>
    <s v="KANTAR JAPAN"/>
    <x v="1320"/>
    <n v="12757.23"/>
  </r>
  <r>
    <n v="805"/>
    <s v="KANTAR JAPAN"/>
    <x v="1321"/>
    <n v="35616.28"/>
  </r>
  <r>
    <n v="805"/>
    <s v="KANTAR JAPAN"/>
    <x v="1322"/>
    <n v="67277.88"/>
  </r>
  <r>
    <n v="805"/>
    <s v="KANTAR JAPAN"/>
    <x v="1323"/>
    <n v="82574.84"/>
  </r>
  <r>
    <n v="805"/>
    <s v="KANTAR JAPAN"/>
    <x v="1324"/>
    <n v="66556.28"/>
  </r>
  <r>
    <n v="805"/>
    <s v="KANTAR JAPAN"/>
    <x v="1325"/>
    <n v="25413.85"/>
  </r>
  <r>
    <n v="805"/>
    <s v="KANTAR JAPAN"/>
    <x v="1326"/>
    <n v="29183.68"/>
  </r>
  <r>
    <n v="805"/>
    <s v="KANTAR JAPAN"/>
    <x v="1327"/>
    <n v="42897.84"/>
  </r>
  <r>
    <n v="805"/>
    <s v="KANTAR JAPAN"/>
    <x v="1328"/>
    <n v="75602.91"/>
  </r>
  <r>
    <n v="805"/>
    <s v="KANTAR JAPAN"/>
    <x v="1329"/>
    <n v="53361.01"/>
  </r>
  <r>
    <n v="805"/>
    <s v="KANTAR JAPAN"/>
    <x v="1330"/>
    <n v="39224"/>
  </r>
  <r>
    <n v="805"/>
    <s v="KANTAR JAPAN"/>
    <x v="1331"/>
    <n v="0"/>
  </r>
  <r>
    <n v="805"/>
    <s v="KANTAR JAPAN"/>
    <x v="1332"/>
    <n v="12875"/>
  </r>
  <r>
    <n v="805"/>
    <s v="KANTAR JAPAN"/>
    <x v="1333"/>
    <n v="0"/>
  </r>
  <r>
    <n v="805"/>
    <s v="KANTAR JAPAN"/>
    <x v="1334"/>
    <n v="34347"/>
  </r>
  <r>
    <n v="805"/>
    <s v="KANTAR JAPAN"/>
    <x v="1335"/>
    <n v="121506"/>
  </r>
  <r>
    <n v="805"/>
    <s v="KANTAR JAPAN"/>
    <x v="1336"/>
    <n v="0"/>
  </r>
  <r>
    <n v="805"/>
    <s v="KANTAR JAPAN"/>
    <x v="1337"/>
    <n v="107478"/>
  </r>
  <r>
    <n v="805"/>
    <s v="KANTAR JAPAN"/>
    <x v="1338"/>
    <n v="63084"/>
  </r>
  <r>
    <n v="805"/>
    <s v="KANTAR JAPAN"/>
    <x v="1339"/>
    <n v="0"/>
  </r>
  <r>
    <n v="805"/>
    <s v="KANTAR JAPAN"/>
    <x v="1340"/>
    <n v="0"/>
  </r>
  <r>
    <n v="805"/>
    <s v="KANTAR JAPAN"/>
    <x v="1341"/>
    <n v="46421.5"/>
  </r>
  <r>
    <n v="805"/>
    <s v="KANTAR JAPAN"/>
    <x v="1342"/>
    <n v="45562"/>
  </r>
  <r>
    <n v="805"/>
    <s v="KANTAR JAPAN"/>
    <x v="1343"/>
    <n v="63084"/>
  </r>
  <r>
    <n v="805"/>
    <s v="KANTAR JAPAN"/>
    <x v="1344"/>
    <n v="13248.36"/>
  </r>
  <r>
    <n v="805"/>
    <s v="KANTAR JAPAN"/>
    <x v="1345"/>
    <n v="12836"/>
  </r>
  <r>
    <n v="805"/>
    <s v="KANTAR JAPAN"/>
    <x v="1346"/>
    <n v="14346"/>
  </r>
  <r>
    <n v="805"/>
    <s v="KANTAR JAPAN"/>
    <x v="1347"/>
    <n v="17618"/>
  </r>
  <r>
    <n v="805"/>
    <s v="KANTAR JAPAN"/>
    <x v="1348"/>
    <n v="8442"/>
  </r>
  <r>
    <n v="805"/>
    <s v="KANTAR JAPAN"/>
    <x v="1349"/>
    <n v="8442"/>
  </r>
  <r>
    <n v="805"/>
    <s v="KANTAR JAPAN"/>
    <x v="1350"/>
    <n v="30912"/>
  </r>
  <r>
    <n v="805"/>
    <s v="KANTAR JAPAN"/>
    <x v="1351"/>
    <n v="12464"/>
  </r>
  <r>
    <n v="805"/>
    <s v="KANTAR JAPAN"/>
    <x v="1352"/>
    <n v="0"/>
  </r>
  <r>
    <n v="805"/>
    <s v="KANTAR JAPAN"/>
    <x v="1353"/>
    <n v="0"/>
  </r>
  <r>
    <n v="805"/>
    <s v="KANTAR JAPAN"/>
    <x v="1354"/>
    <n v="0"/>
  </r>
  <r>
    <n v="805"/>
    <s v="KANTAR JAPAN"/>
    <x v="1355"/>
    <n v="0"/>
  </r>
  <r>
    <n v="805"/>
    <s v="KANTAR JAPAN"/>
    <x v="1356"/>
    <n v="0"/>
  </r>
  <r>
    <n v="805"/>
    <s v="KANTAR JAPAN"/>
    <x v="1357"/>
    <n v="0"/>
  </r>
  <r>
    <n v="805"/>
    <s v="KANTAR JAPAN"/>
    <x v="1358"/>
    <n v="1930"/>
  </r>
  <r>
    <n v="805"/>
    <s v="KANTAR JAPAN"/>
    <x v="1359"/>
    <n v="0"/>
  </r>
  <r>
    <n v="805"/>
    <s v="KANTAR JAPAN"/>
    <x v="1360"/>
    <n v="4480"/>
  </r>
  <r>
    <n v="805"/>
    <s v="KANTAR JAPAN"/>
    <x v="1361"/>
    <n v="720"/>
  </r>
  <r>
    <n v="805"/>
    <s v="KANTAR JAPAN"/>
    <x v="1362"/>
    <n v="650"/>
  </r>
  <r>
    <n v="805"/>
    <s v="KANTAR JAPAN"/>
    <x v="1363"/>
    <n v="998"/>
  </r>
  <r>
    <n v="805"/>
    <s v="KANTAR JAPAN"/>
    <x v="1364"/>
    <n v="590"/>
  </r>
  <r>
    <n v="805"/>
    <s v="KANTAR JAPAN"/>
    <x v="1365"/>
    <n v="2769.6"/>
  </r>
  <r>
    <n v="805"/>
    <s v="KANTAR JAPAN"/>
    <x v="1366"/>
    <n v="5086.21"/>
  </r>
  <r>
    <n v="805"/>
    <s v="KANTAR JAPAN"/>
    <x v="1367"/>
    <n v="0"/>
  </r>
  <r>
    <n v="805"/>
    <s v="KANTAR JAPAN"/>
    <x v="1368"/>
    <n v="536.9"/>
  </r>
  <r>
    <n v="805"/>
    <s v="KANTAR JAPAN"/>
    <x v="1369"/>
    <n v="609"/>
  </r>
  <r>
    <n v="805"/>
    <s v="KANTAR JAPAN"/>
    <x v="1370"/>
    <n v="364.77"/>
  </r>
  <r>
    <n v="805"/>
    <s v="KANTAR JAPAN"/>
    <x v="1371"/>
    <n v="0"/>
  </r>
  <r>
    <n v="805"/>
    <s v="KANTAR JAPAN"/>
    <x v="1372"/>
    <n v="546"/>
  </r>
  <r>
    <n v="805"/>
    <s v="KANTAR JAPAN"/>
    <x v="1373"/>
    <n v="825"/>
  </r>
  <r>
    <n v="805"/>
    <s v="KANTAR JAPAN"/>
    <x v="1374"/>
    <n v="273"/>
  </r>
  <r>
    <n v="805"/>
    <s v="KANTAR JAPAN"/>
    <x v="1375"/>
    <n v="310.2"/>
  </r>
  <r>
    <n v="805"/>
    <s v="KANTAR JAPAN"/>
    <x v="1376"/>
    <n v="1603"/>
  </r>
  <r>
    <n v="805"/>
    <s v="KANTAR JAPAN"/>
    <x v="1377"/>
    <n v="545.20000000000005"/>
  </r>
  <r>
    <n v="805"/>
    <s v="KANTAR JAPAN"/>
    <x v="1378"/>
    <n v="782"/>
  </r>
  <r>
    <n v="805"/>
    <s v="KANTAR JAPAN"/>
    <x v="1379"/>
    <n v="665"/>
  </r>
  <r>
    <n v="805"/>
    <s v="KANTAR JAPAN"/>
    <x v="1380"/>
    <n v="924"/>
  </r>
  <r>
    <n v="805"/>
    <s v="KANTAR JAPAN"/>
    <x v="1381"/>
    <n v="437"/>
  </r>
  <r>
    <n v="805"/>
    <s v="KANTAR JAPAN"/>
    <x v="1382"/>
    <n v="0"/>
  </r>
  <r>
    <n v="805"/>
    <s v="KANTAR JAPAN"/>
    <x v="1383"/>
    <n v="250"/>
  </r>
  <r>
    <n v="805"/>
    <s v="KANTAR JAPAN"/>
    <x v="1384"/>
    <n v="928"/>
  </r>
  <r>
    <n v="805"/>
    <s v="KANTAR JAPAN"/>
    <x v="1385"/>
    <n v="243"/>
  </r>
  <r>
    <n v="805"/>
    <s v="KANTAR JAPAN"/>
    <x v="1386"/>
    <n v="221.13"/>
  </r>
  <r>
    <n v="805"/>
    <s v="KANTAR JAPAN"/>
    <x v="1387"/>
    <n v="1473.5"/>
  </r>
  <r>
    <n v="805"/>
    <s v="KANTAR JAPAN"/>
    <x v="1388"/>
    <n v="1605.12"/>
  </r>
  <r>
    <n v="805"/>
    <s v="KANTAR JAPAN"/>
    <x v="1389"/>
    <n v="1040"/>
  </r>
  <r>
    <n v="805"/>
    <s v="KANTAR JAPAN"/>
    <x v="1390"/>
    <n v="1125"/>
  </r>
  <r>
    <n v="805"/>
    <s v="KANTAR JAPAN"/>
    <x v="1391"/>
    <n v="693"/>
  </r>
  <r>
    <n v="805"/>
    <s v="KANTAR JAPAN"/>
    <x v="1392"/>
    <n v="525"/>
  </r>
  <r>
    <n v="805"/>
    <s v="KANTAR JAPAN"/>
    <x v="1393"/>
    <n v="0"/>
  </r>
  <r>
    <n v="805"/>
    <s v="KANTAR JAPAN"/>
    <x v="1394"/>
    <n v="0"/>
  </r>
  <r>
    <n v="805"/>
    <s v="KANTAR JAPAN"/>
    <x v="1395"/>
    <n v="400"/>
  </r>
  <r>
    <n v="805"/>
    <s v="KANTAR JAPAN"/>
    <x v="1396"/>
    <n v="1049"/>
  </r>
  <r>
    <n v="805"/>
    <s v="KANTAR JAPAN"/>
    <x v="1397"/>
    <n v="1026.5999999999999"/>
  </r>
  <r>
    <n v="805"/>
    <s v="KANTAR JAPAN"/>
    <x v="1398"/>
    <n v="1287"/>
  </r>
  <r>
    <n v="805"/>
    <s v="KANTAR JAPAN"/>
    <x v="1399"/>
    <n v="0"/>
  </r>
  <r>
    <n v="805"/>
    <s v="KANTAR JAPAN"/>
    <x v="1400"/>
    <n v="0"/>
  </r>
  <r>
    <n v="805"/>
    <s v="KANTAR JAPAN"/>
    <x v="1401"/>
    <n v="0"/>
  </r>
  <r>
    <n v="805"/>
    <s v="KANTAR JAPAN"/>
    <x v="1402"/>
    <n v="0"/>
  </r>
  <r>
    <n v="805"/>
    <s v="KANTAR JAPAN"/>
    <x v="1403"/>
    <n v="0"/>
  </r>
  <r>
    <n v="805"/>
    <s v="KANTAR JAPAN"/>
    <x v="1404"/>
    <n v="0"/>
  </r>
  <r>
    <n v="805"/>
    <s v="KANTAR JAPAN"/>
    <x v="1405"/>
    <n v="0"/>
  </r>
  <r>
    <n v="805"/>
    <s v="KANTAR JAPAN"/>
    <x v="1406"/>
    <n v="4680"/>
  </r>
  <r>
    <n v="805"/>
    <s v="KANTAR JAPAN"/>
    <x v="1407"/>
    <n v="6500"/>
  </r>
  <r>
    <n v="805"/>
    <s v="KANTAR JAPAN"/>
    <x v="1408"/>
    <n v="5200"/>
  </r>
  <r>
    <n v="805"/>
    <s v="KANTAR JAPAN"/>
    <x v="1409"/>
    <n v="1270"/>
  </r>
  <r>
    <n v="805"/>
    <s v="KANTAR JAPAN"/>
    <x v="1410"/>
    <n v="0"/>
  </r>
  <r>
    <n v="805"/>
    <s v="KANTAR JAPAN"/>
    <x v="1411"/>
    <n v="120"/>
  </r>
  <r>
    <n v="805"/>
    <s v="KAO (SINGAPORE) PTE LTD"/>
    <x v="1412"/>
    <n v="0"/>
  </r>
  <r>
    <n v="805"/>
    <s v="KAO (SINGAPORE) PTE LTD"/>
    <x v="1413"/>
    <n v="175.1"/>
  </r>
  <r>
    <n v="805"/>
    <s v="KAO (SINGAPORE) PTE LTD"/>
    <x v="1414"/>
    <n v="0"/>
  </r>
  <r>
    <n v="805"/>
    <s v="KIDZ GLOBAL LIMITED"/>
    <x v="1415"/>
    <n v="2000"/>
  </r>
  <r>
    <n v="805"/>
    <s v="KIDZ GLOBAL LIMITED"/>
    <x v="1416"/>
    <n v="0"/>
  </r>
  <r>
    <n v="805"/>
    <s v="KIMBERLY-CLARK NZ"/>
    <x v="1417"/>
    <n v="2150"/>
  </r>
  <r>
    <n v="805"/>
    <s v="KINETIC ADVERTISING (SHANGHAI) CO. LTD. BEIJING BR"/>
    <x v="1418"/>
    <n v="0"/>
  </r>
  <r>
    <n v="805"/>
    <s v="KINETIC ADVERTISING (SHANGHAI) CO. LTD. BEIJING BRANCH"/>
    <x v="1419"/>
    <n v="7134.09"/>
  </r>
  <r>
    <n v="805"/>
    <s v="KINETIC ADVERTISING (SHANGHAI) CO. LTD. BEIJING BRANCH"/>
    <x v="1420"/>
    <n v="774"/>
  </r>
  <r>
    <n v="805"/>
    <s v="KINETIC ADVERTISING (SHANGHAI) CO. LTD. BEIJING BRANCH"/>
    <x v="1421"/>
    <n v="6325.57"/>
  </r>
  <r>
    <n v="805"/>
    <s v="KINETIC ADVERTISING (SHANGHAI) CO. LTD. BEIJING BRANCH"/>
    <x v="1422"/>
    <n v="1215.9000000000001"/>
  </r>
  <r>
    <n v="805"/>
    <s v="KINETIC ADVERTISING (SHANGHAI) CO. LTD. BEIJING BRANCH"/>
    <x v="1423"/>
    <n v="7461.24"/>
  </r>
  <r>
    <n v="805"/>
    <s v="KINETIC ADVERTISING (SHANGHAI) CO. LTD. BEIJING BRANCH"/>
    <x v="1424"/>
    <n v="607.95000000000005"/>
  </r>
  <r>
    <n v="805"/>
    <s v="KINETIC ADVERTISING (SHANGHAI) CO. LTD. BEIJING BRANCH"/>
    <x v="1425"/>
    <n v="7463.55"/>
  </r>
  <r>
    <n v="805"/>
    <s v="KINETIC ADVERTISING (SHANGHAI) CO. LTD. BEIJING BRANCH"/>
    <x v="1426"/>
    <n v="1158"/>
  </r>
  <r>
    <n v="805"/>
    <s v="KINETIC ADVERTISING(SHANGHAI) CO LTD"/>
    <x v="1427"/>
    <n v="8158.6"/>
  </r>
  <r>
    <n v="805"/>
    <s v="KRAV MAGA HONG KONG"/>
    <x v="1428"/>
    <n v="0"/>
  </r>
  <r>
    <n v="805"/>
    <s v="LEO BURNETT SINGAPORE"/>
    <x v="1429"/>
    <n v="0"/>
  </r>
  <r>
    <n v="805"/>
    <s v="LEWERS RESEARCH PTY LTD"/>
    <x v="1430"/>
    <n v="0"/>
  </r>
  <r>
    <n v="805"/>
    <s v="LEWERS RESEARCH PTY LTD"/>
    <x v="1431"/>
    <n v="0"/>
  </r>
  <r>
    <n v="805"/>
    <s v="LEWERS RESEARCH PTY LTD"/>
    <x v="1432"/>
    <n v="0"/>
  </r>
  <r>
    <n v="805"/>
    <s v="LEWERS RESEARCH PTY LTD"/>
    <x v="1433"/>
    <n v="2269.66"/>
  </r>
  <r>
    <n v="805"/>
    <s v="LEWERS RESEARCH PTY LTD"/>
    <x v="1434"/>
    <n v="0"/>
  </r>
  <r>
    <n v="805"/>
    <s v="LEWERS RESEARCH PTY LTD"/>
    <x v="1435"/>
    <n v="0"/>
  </r>
  <r>
    <n v="805"/>
    <s v="LIGHTSPEED RESEARCH AUSTRALIA PTY LTD"/>
    <x v="1436"/>
    <n v="8209.5"/>
  </r>
  <r>
    <n v="805"/>
    <s v="LIGHTSPEED RESEARCH AUSTRALIA PTY LTD"/>
    <x v="1437"/>
    <n v="0"/>
  </r>
  <r>
    <n v="805"/>
    <s v="LIGHTSPEED RESEARCH AUSTRALIA PTY LTD"/>
    <x v="1438"/>
    <n v="0"/>
  </r>
  <r>
    <n v="805"/>
    <s v="LIGHTSPEED RESEARCH AUSTRALIA PTY LTD"/>
    <x v="1439"/>
    <n v="0"/>
  </r>
  <r>
    <n v="805"/>
    <s v="LIGHTSPEED RESEARCH AUSTRALIA PTY LTD"/>
    <x v="1440"/>
    <n v="0"/>
  </r>
  <r>
    <n v="805"/>
    <s v="LIGHTSPEED RESEARCH AUSTRALIA PTY LTD"/>
    <x v="1441"/>
    <n v="0"/>
  </r>
  <r>
    <n v="805"/>
    <s v="LIGHTSPEED RESEARCH AUSTRALIA PTY LTD"/>
    <x v="1442"/>
    <n v="0"/>
  </r>
  <r>
    <n v="805"/>
    <s v="LIGHTSPEED RESEARCH AUSTRALIA PTY LTD"/>
    <x v="1443"/>
    <n v="0"/>
  </r>
  <r>
    <n v="805"/>
    <s v="LIGHTSPEED RESEARCH AUSTRALIA PTY LTD"/>
    <x v="1444"/>
    <n v="0"/>
  </r>
  <r>
    <n v="805"/>
    <s v="LIGHTSPEED RESEARCH AUSTRALIA PTY LTD"/>
    <x v="1445"/>
    <n v="0"/>
  </r>
  <r>
    <n v="805"/>
    <s v="LIGHTSPEED RESEARCH AUSTRALIA PTY LTD"/>
    <x v="1446"/>
    <n v="12714"/>
  </r>
  <r>
    <n v="805"/>
    <s v="LIGHTSPEED RESEARCH AUSTRALIA PTY LTD"/>
    <x v="1447"/>
    <n v="0"/>
  </r>
  <r>
    <n v="805"/>
    <s v="LIGHTSPEED RESEARCH AUSTRALIA PTY LTD"/>
    <x v="1448"/>
    <n v="0"/>
  </r>
  <r>
    <n v="805"/>
    <s v="LIGHTSPEED RESEARCH AUSTRALIA PTY LTD"/>
    <x v="1449"/>
    <n v="0"/>
  </r>
  <r>
    <n v="805"/>
    <s v="LIGHTSPEED RESEARCH AUSTRALIA PTY LTD"/>
    <x v="1450"/>
    <n v="0"/>
  </r>
  <r>
    <n v="805"/>
    <s v="LIGHTSPEED RESEARCH AUSTRALIA PTY LTD"/>
    <x v="1451"/>
    <n v="0"/>
  </r>
  <r>
    <n v="805"/>
    <s v="LIGHTSPEED RESEARCH AUSTRALIA PTY LTD"/>
    <x v="1452"/>
    <n v="0"/>
  </r>
  <r>
    <n v="805"/>
    <s v="LIGHTSPEED RESEARCH AUSTRALIA PTY LTD"/>
    <x v="1453"/>
    <n v="0"/>
  </r>
  <r>
    <n v="805"/>
    <s v="LIGHTSPEED RESEARCH AUSTRALIA PTY LTD"/>
    <x v="1454"/>
    <n v="0"/>
  </r>
  <r>
    <n v="805"/>
    <s v="LIGHTSPEED RESEARCH AUSTRALIA PTY LTD"/>
    <x v="1455"/>
    <n v="0"/>
  </r>
  <r>
    <n v="805"/>
    <s v="LIGHTSPEED RESEARCH AUSTRALIA PTY LTD"/>
    <x v="1456"/>
    <n v="0"/>
  </r>
  <r>
    <n v="805"/>
    <s v="LIGHTSPEED RESEARCH AUSTRALIA PTY LTD"/>
    <x v="1457"/>
    <n v="0"/>
  </r>
  <r>
    <n v="805"/>
    <s v="LIGHTSPEED RESEARCH AUSTRALIA PTY LTD"/>
    <x v="1458"/>
    <n v="0"/>
  </r>
  <r>
    <n v="805"/>
    <s v="LIGHTSPEED RESEARCH AUSTRALIA PTY LTD"/>
    <x v="1459"/>
    <n v="0"/>
  </r>
  <r>
    <n v="805"/>
    <s v="LIGHTSPEED RESEARCH AUSTRALIA PTY LTD"/>
    <x v="1460"/>
    <n v="0"/>
  </r>
  <r>
    <n v="805"/>
    <s v="LIGHTSPEED RESEARCH AUSTRALIA PTY LTD"/>
    <x v="1461"/>
    <n v="0"/>
  </r>
  <r>
    <n v="805"/>
    <s v="LIGHTSPEED RESEARCH AUSTRALIA PTY LTD"/>
    <x v="1462"/>
    <n v="0"/>
  </r>
  <r>
    <n v="805"/>
    <s v="LIGHTSPEED RESEARCH AUSTRALIA PTY LTD"/>
    <x v="1463"/>
    <n v="0"/>
  </r>
  <r>
    <n v="805"/>
    <s v="LIGHTSPEED RESEARCH AUSTRALIA PTY LTD"/>
    <x v="1464"/>
    <n v="0"/>
  </r>
  <r>
    <n v="805"/>
    <s v="LIGHTSPEED RESEARCH AUSTRALIA PTY LTD"/>
    <x v="1465"/>
    <n v="0"/>
  </r>
  <r>
    <n v="805"/>
    <s v="LIGHTSPEED RESEARCH AUSTRALIA PTY LTD"/>
    <x v="1466"/>
    <n v="448.8"/>
  </r>
  <r>
    <n v="805"/>
    <s v="LIGHTSPEED RESEARCH AUSTRALIA PTY LTD"/>
    <x v="1467"/>
    <n v="0"/>
  </r>
  <r>
    <n v="805"/>
    <s v="LIGHTSPEED RESEARCH AUSTRALIA PTY LTD"/>
    <x v="1468"/>
    <n v="0"/>
  </r>
  <r>
    <n v="805"/>
    <s v="LIGHTSPEED RESEARCH AUSTRALIA PTY LTD"/>
    <x v="1469"/>
    <n v="0"/>
  </r>
  <r>
    <n v="805"/>
    <s v="LIGHTSPEED RESEARCH AUSTRALIA PTY LTD"/>
    <x v="1470"/>
    <n v="0"/>
  </r>
  <r>
    <n v="805"/>
    <s v="LIGHTSPEED RESEARCH AUSTRALIA PTY LTD"/>
    <x v="1471"/>
    <n v="0"/>
  </r>
  <r>
    <n v="805"/>
    <s v="LIGHTSPEED RESEARCH AUSTRALIA PTY LTD"/>
    <x v="1472"/>
    <n v="0"/>
  </r>
  <r>
    <n v="805"/>
    <s v="LIGHTSPEED RESEARCH AUSTRALIA PTY LTD"/>
    <x v="1473"/>
    <n v="0"/>
  </r>
  <r>
    <n v="805"/>
    <s v="LIGHTSPEED RESEARCH AUSTRALIA PTY LTD"/>
    <x v="1474"/>
    <n v="0"/>
  </r>
  <r>
    <n v="805"/>
    <s v="LIGHTSPEED RESEARCH AUSTRALIA PTY LTD"/>
    <x v="1475"/>
    <n v="0"/>
  </r>
  <r>
    <n v="805"/>
    <s v="LIGHTSPEED RESEARCH AUSTRALIA PTY LTD"/>
    <x v="1476"/>
    <n v="0"/>
  </r>
  <r>
    <n v="805"/>
    <s v="LIGHTSPEED RESEARCH AUSTRALIA PTY LTD"/>
    <x v="1477"/>
    <n v="0"/>
  </r>
  <r>
    <n v="805"/>
    <s v="LIGHTSPEED RESEARCH AUSTRALIA PTY LTD"/>
    <x v="1478"/>
    <n v="0"/>
  </r>
  <r>
    <n v="805"/>
    <s v="LIGHTSPEED RESEARCH AUSTRALIA PTY LTD"/>
    <x v="1479"/>
    <n v="0"/>
  </r>
  <r>
    <n v="805"/>
    <s v="LIGHTSPEED RESEARCH AUSTRALIA PTY LTD"/>
    <x v="1480"/>
    <n v="0"/>
  </r>
  <r>
    <n v="805"/>
    <s v="LIGHTSPEED RESEARCH AUSTRALIA PTY LTD"/>
    <x v="1481"/>
    <n v="0"/>
  </r>
  <r>
    <n v="805"/>
    <s v="LIGHTSPEED RESEARCH AUSTRALIA PTY LTD"/>
    <x v="1482"/>
    <n v="0"/>
  </r>
  <r>
    <n v="805"/>
    <s v="LIGHTSPEED RESEARCH AUSTRALIA PTY LTD"/>
    <x v="1483"/>
    <n v="0"/>
  </r>
  <r>
    <n v="805"/>
    <s v="LIGHTSPEED RESEARCH AUSTRALIA PTY LTD"/>
    <x v="1484"/>
    <n v="2800"/>
  </r>
  <r>
    <n v="805"/>
    <s v="LIGHTSPEED RESEARCH AUSTRALIA PTY LTD"/>
    <x v="1485"/>
    <n v="3500"/>
  </r>
  <r>
    <n v="805"/>
    <s v="LIGHTSPEED RESEARCH AUSTRALIA PTY LTD"/>
    <x v="1486"/>
    <n v="2000"/>
  </r>
  <r>
    <n v="805"/>
    <s v="LIGHTSPEED RESEARCH AUSTRALIA PTY LTD"/>
    <x v="1487"/>
    <n v="2800"/>
  </r>
  <r>
    <n v="805"/>
    <s v="LIGHTSPEED RESEARCH AUSTRALIA PTY LTD"/>
    <x v="1488"/>
    <n v="2400"/>
  </r>
  <r>
    <n v="805"/>
    <s v="LIGHTSPEED RESEARCH B.V, AMSTERDAM"/>
    <x v="1489"/>
    <n v="3830"/>
  </r>
  <r>
    <n v="805"/>
    <s v="LIGHTSPEED RESEARCH B.V, AMSTERDAM"/>
    <x v="1490"/>
    <n v="0"/>
  </r>
  <r>
    <n v="805"/>
    <s v="LIGHTSPEED RESEARCH B.V."/>
    <x v="1491"/>
    <n v="0"/>
  </r>
  <r>
    <n v="805"/>
    <s v="LIGHTSPEED RESEARCH B.V."/>
    <x v="1492"/>
    <n v="3540"/>
  </r>
  <r>
    <n v="805"/>
    <s v="LIGHTSPEED RESEARCH B.V."/>
    <x v="1493"/>
    <n v="0"/>
  </r>
  <r>
    <n v="805"/>
    <s v="LIGHTSPEED RESEARCH B.V."/>
    <x v="1494"/>
    <n v="0"/>
  </r>
  <r>
    <n v="805"/>
    <s v="LIGHTSPEED RESEARCH HONG KONG"/>
    <x v="1495"/>
    <n v="0"/>
  </r>
  <r>
    <n v="805"/>
    <s v="LIGHTSPEED RESEARCH HONG KONG"/>
    <x v="1496"/>
    <n v="0"/>
  </r>
  <r>
    <n v="805"/>
    <s v="LIGHTSPEED RESEARCH HONG KONG LTD"/>
    <x v="1497"/>
    <n v="1606.77"/>
  </r>
  <r>
    <n v="805"/>
    <s v="LIGHTSPEED RESEARCH HONG KONG LTD"/>
    <x v="1498"/>
    <n v="1512"/>
  </r>
  <r>
    <n v="805"/>
    <s v="LIGHTSPEED RESEARCH HONG KONG LTD"/>
    <x v="1499"/>
    <n v="0"/>
  </r>
  <r>
    <n v="805"/>
    <s v="LIGHTSPEED RESEARCH LTD UK"/>
    <x v="1500"/>
    <n v="0"/>
  </r>
  <r>
    <n v="805"/>
    <s v="LIGHTSPEED RESEARCH LTD UK"/>
    <x v="1501"/>
    <n v="3504"/>
  </r>
  <r>
    <n v="805"/>
    <s v="LIGHTSPEED RESEARCH LTD UK"/>
    <x v="1502"/>
    <n v="53523.6"/>
  </r>
  <r>
    <n v="805"/>
    <s v="LIGHTSPEED RESEARCH LTD UK"/>
    <x v="1503"/>
    <n v="3504"/>
  </r>
  <r>
    <n v="805"/>
    <s v="LIGHTSPEED RESEARCH LTD UK"/>
    <x v="1504"/>
    <n v="33230"/>
  </r>
  <r>
    <n v="805"/>
    <s v="LIGHTSPEED RESEARCH SOUTH KOREA"/>
    <x v="1505"/>
    <n v="54288"/>
  </r>
  <r>
    <n v="805"/>
    <s v="LIGHTSPEED RESEARCH SOUTH KOREA"/>
    <x v="1506"/>
    <n v="830"/>
  </r>
  <r>
    <n v="805"/>
    <s v="LIGHTSPEED RESEARCH UK"/>
    <x v="1507"/>
    <n v="12100"/>
  </r>
  <r>
    <n v="805"/>
    <s v="LIGHTSPEED RESEARCH UK"/>
    <x v="1508"/>
    <n v="1000"/>
  </r>
  <r>
    <n v="805"/>
    <s v="LIGHTSPEED RESEARCH US"/>
    <x v="1509"/>
    <n v="476"/>
  </r>
  <r>
    <n v="805"/>
    <s v="LIGHTSPEED RESEARCH US"/>
    <x v="1510"/>
    <n v="10835"/>
  </r>
  <r>
    <n v="805"/>
    <s v="LIGHTSPEED RESEARCH US"/>
    <x v="1511"/>
    <n v="21840"/>
  </r>
  <r>
    <n v="805"/>
    <s v="LION-BEER, SPIRITS &amp; WINE PTY LTD"/>
    <x v="1512"/>
    <n v="5900"/>
  </r>
  <r>
    <n v="805"/>
    <s v="LONGFOR"/>
    <x v="1513"/>
    <n v="12321.39"/>
  </r>
  <r>
    <n v="805"/>
    <s v="LONGFOR"/>
    <x v="1514"/>
    <n v="3380.16"/>
  </r>
  <r>
    <n v="805"/>
    <s v="LONGFOR"/>
    <x v="1515"/>
    <n v="3249"/>
  </r>
  <r>
    <n v="805"/>
    <s v="LONGFOR"/>
    <x v="1516"/>
    <n v="6020.91"/>
  </r>
  <r>
    <n v="805"/>
    <s v="LONGFOR"/>
    <x v="1517"/>
    <n v="6051.09"/>
  </r>
  <r>
    <n v="805"/>
    <s v="LONGFOR"/>
    <x v="1518"/>
    <n v="9899.0400000000009"/>
  </r>
  <r>
    <n v="805"/>
    <s v="LONGFOR"/>
    <x v="1519"/>
    <n v="1509"/>
  </r>
  <r>
    <n v="805"/>
    <s v="LONGFOR"/>
    <x v="1520"/>
    <n v="0"/>
  </r>
  <r>
    <n v="805"/>
    <s v="LONGFOR"/>
    <x v="1521"/>
    <n v="5660.48"/>
  </r>
  <r>
    <n v="805"/>
    <s v="LONGFOR"/>
    <x v="1522"/>
    <n v="8327.1"/>
  </r>
  <r>
    <n v="805"/>
    <s v="LONGFOR"/>
    <x v="1523"/>
    <n v="2543.91"/>
  </r>
  <r>
    <n v="805"/>
    <s v="LONGFOR"/>
    <x v="1524"/>
    <n v="2263.5"/>
  </r>
  <r>
    <n v="805"/>
    <s v="LONGFOR"/>
    <x v="1525"/>
    <n v="15415.5"/>
  </r>
  <r>
    <n v="805"/>
    <s v="LONGFOR"/>
    <x v="1526"/>
    <n v="55519.199999999997"/>
  </r>
  <r>
    <n v="805"/>
    <s v="LONGFOR"/>
    <x v="1527"/>
    <n v="0"/>
  </r>
  <r>
    <n v="805"/>
    <s v="LSR AUSTRALIA OFFICE"/>
    <x v="1528"/>
    <n v="0"/>
  </r>
  <r>
    <n v="805"/>
    <s v="LSR AUSTRALIA OFFICE"/>
    <x v="1529"/>
    <n v="0"/>
  </r>
  <r>
    <n v="805"/>
    <s v="LSR UK"/>
    <x v="1530"/>
    <n v="4800"/>
  </r>
  <r>
    <n v="805"/>
    <s v="LSR UK"/>
    <x v="1531"/>
    <n v="7500"/>
  </r>
  <r>
    <n v="805"/>
    <s v="LSR UK"/>
    <x v="1532"/>
    <n v="6460"/>
  </r>
  <r>
    <n v="805"/>
    <s v="LSR UK"/>
    <x v="1533"/>
    <n v="0"/>
  </r>
  <r>
    <n v="805"/>
    <s v="LSR UK"/>
    <x v="1534"/>
    <n v="0"/>
  </r>
  <r>
    <n v="805"/>
    <s v="LSR UK"/>
    <x v="1535"/>
    <n v="22912.85"/>
  </r>
  <r>
    <n v="805"/>
    <s v="LSR UK"/>
    <x v="1536"/>
    <n v="0"/>
  </r>
  <r>
    <n v="805"/>
    <s v="LSR UK"/>
    <x v="1537"/>
    <n v="0"/>
  </r>
  <r>
    <n v="805"/>
    <s v="LSR UK"/>
    <x v="1538"/>
    <n v="0"/>
  </r>
  <r>
    <n v="805"/>
    <s v="LSR UK"/>
    <x v="1539"/>
    <n v="0"/>
  </r>
  <r>
    <n v="805"/>
    <s v="LSR UK"/>
    <x v="1540"/>
    <n v="0"/>
  </r>
  <r>
    <n v="805"/>
    <s v="LSR UK"/>
    <x v="1541"/>
    <n v="0"/>
  </r>
  <r>
    <n v="805"/>
    <s v="LSR UK"/>
    <x v="1542"/>
    <n v="0"/>
  </r>
  <r>
    <n v="805"/>
    <s v="LSR UK"/>
    <x v="1543"/>
    <n v="5661.08"/>
  </r>
  <r>
    <n v="805"/>
    <s v="LSR UK"/>
    <x v="1544"/>
    <n v="2490.75"/>
  </r>
  <r>
    <n v="805"/>
    <s v="LSR UK"/>
    <x v="1545"/>
    <n v="6462.63"/>
  </r>
  <r>
    <n v="805"/>
    <s v="LSR UK"/>
    <x v="1546"/>
    <n v="1600"/>
  </r>
  <r>
    <n v="805"/>
    <s v="LSR UK"/>
    <x v="1547"/>
    <n v="1467.8"/>
  </r>
  <r>
    <n v="805"/>
    <s v="LSR UK"/>
    <x v="1548"/>
    <n v="3120"/>
  </r>
  <r>
    <n v="805"/>
    <s v="LSR UK"/>
    <x v="1549"/>
    <n v="0"/>
  </r>
  <r>
    <n v="805"/>
    <s v="LSR UK"/>
    <x v="1550"/>
    <n v="0"/>
  </r>
  <r>
    <n v="805"/>
    <s v="LSR UK"/>
    <x v="1551"/>
    <n v="635"/>
  </r>
  <r>
    <n v="805"/>
    <s v="LSR UK"/>
    <x v="1552"/>
    <n v="2175"/>
  </r>
  <r>
    <n v="805"/>
    <s v="LSR UK"/>
    <x v="1553"/>
    <n v="1393"/>
  </r>
  <r>
    <n v="805"/>
    <s v="LSR UK"/>
    <x v="1554"/>
    <n v="4374"/>
  </r>
  <r>
    <n v="805"/>
    <s v="LSR UK"/>
    <x v="1555"/>
    <n v="0"/>
  </r>
  <r>
    <n v="805"/>
    <s v="LSR UK"/>
    <x v="1556"/>
    <n v="2158"/>
  </r>
  <r>
    <n v="805"/>
    <s v="LSR UK"/>
    <x v="1557"/>
    <n v="0"/>
  </r>
  <r>
    <n v="805"/>
    <s v="LSR UK"/>
    <x v="1558"/>
    <n v="0"/>
  </r>
  <r>
    <n v="805"/>
    <s v="LSR UK"/>
    <x v="1559"/>
    <n v="1254.06"/>
  </r>
  <r>
    <n v="805"/>
    <s v="LSR UK"/>
    <x v="1560"/>
    <n v="0"/>
  </r>
  <r>
    <n v="805"/>
    <s v="LSR UK"/>
    <x v="1561"/>
    <n v="1200"/>
  </r>
  <r>
    <n v="805"/>
    <s v="LSR UK"/>
    <x v="1562"/>
    <n v="4407.5"/>
  </r>
  <r>
    <n v="805"/>
    <s v="LSR UK"/>
    <x v="1563"/>
    <n v="0"/>
  </r>
  <r>
    <n v="805"/>
    <s v="LSR UK"/>
    <x v="1564"/>
    <n v="9850"/>
  </r>
  <r>
    <n v="805"/>
    <s v="LSR UK"/>
    <x v="1565"/>
    <n v="6418"/>
  </r>
  <r>
    <n v="805"/>
    <s v="LSR UK"/>
    <x v="1566"/>
    <n v="1050"/>
  </r>
  <r>
    <n v="805"/>
    <s v="LSR UK"/>
    <x v="1567"/>
    <n v="2160"/>
  </r>
  <r>
    <n v="805"/>
    <s v="LSR UK"/>
    <x v="1568"/>
    <n v="431"/>
  </r>
  <r>
    <n v="805"/>
    <s v="LSR UK"/>
    <x v="1569"/>
    <n v="482"/>
  </r>
  <r>
    <n v="805"/>
    <s v="LSR UK"/>
    <x v="1570"/>
    <n v="2376"/>
  </r>
  <r>
    <n v="805"/>
    <s v="LSR UK"/>
    <x v="1571"/>
    <n v="0"/>
  </r>
  <r>
    <n v="805"/>
    <s v="LSR UK"/>
    <x v="1572"/>
    <n v="0"/>
  </r>
  <r>
    <n v="805"/>
    <s v="LSR UK"/>
    <x v="1573"/>
    <n v="555"/>
  </r>
  <r>
    <n v="805"/>
    <s v="LSR UK"/>
    <x v="1574"/>
    <n v="450"/>
  </r>
  <r>
    <n v="805"/>
    <s v="LSR UK"/>
    <x v="1575"/>
    <n v="1553"/>
  </r>
  <r>
    <n v="805"/>
    <s v="LSR UK"/>
    <x v="1576"/>
    <n v="0"/>
  </r>
  <r>
    <n v="805"/>
    <s v="LSR UK"/>
    <x v="1577"/>
    <n v="0"/>
  </r>
  <r>
    <n v="805"/>
    <s v="LSR US"/>
    <x v="1578"/>
    <n v="18500"/>
  </r>
  <r>
    <n v="805"/>
    <s v="LSR-US"/>
    <x v="1579"/>
    <n v="0"/>
  </r>
  <r>
    <n v="805"/>
    <s v="LSR-US"/>
    <x v="1580"/>
    <n v="12000"/>
  </r>
  <r>
    <n v="805"/>
    <s v="LSR-US"/>
    <x v="1581"/>
    <n v="4018"/>
  </r>
  <r>
    <n v="805"/>
    <s v="LSR-US"/>
    <x v="1582"/>
    <n v="0"/>
  </r>
  <r>
    <n v="805"/>
    <s v="LSR-US"/>
    <x v="1583"/>
    <n v="4800"/>
  </r>
  <r>
    <n v="805"/>
    <s v="LSR-US"/>
    <x v="1584"/>
    <n v="0"/>
  </r>
  <r>
    <n v="805"/>
    <s v="LSR-US"/>
    <x v="1585"/>
    <n v="3372"/>
  </r>
  <r>
    <n v="805"/>
    <s v="LSR-US"/>
    <x v="1586"/>
    <n v="0"/>
  </r>
  <r>
    <n v="805"/>
    <s v="LSR-US"/>
    <x v="1587"/>
    <n v="0"/>
  </r>
  <r>
    <n v="805"/>
    <s v="LSR-US"/>
    <x v="1588"/>
    <n v="0"/>
  </r>
  <r>
    <n v="805"/>
    <s v="LSR-US"/>
    <x v="1589"/>
    <n v="0"/>
  </r>
  <r>
    <n v="805"/>
    <s v="LSR-US"/>
    <x v="1590"/>
    <n v="0"/>
  </r>
  <r>
    <n v="805"/>
    <s v="LSR-US"/>
    <x v="1591"/>
    <n v="0"/>
  </r>
  <r>
    <n v="805"/>
    <s v="LSR-US"/>
    <x v="1592"/>
    <n v="0"/>
  </r>
  <r>
    <n v="805"/>
    <s v="MACQUARIE UNIVERSITY"/>
    <x v="1593"/>
    <n v="0"/>
  </r>
  <r>
    <n v="805"/>
    <s v="MACROMILL, INC"/>
    <x v="1594"/>
    <n v="0"/>
  </r>
  <r>
    <n v="805"/>
    <s v="MACROMILL, INC"/>
    <x v="1595"/>
    <n v="0"/>
  </r>
  <r>
    <n v="805"/>
    <s v="MACROMILL, INC"/>
    <x v="1596"/>
    <n v="0"/>
  </r>
  <r>
    <n v="805"/>
    <s v="MACROMILL, INC"/>
    <x v="1597"/>
    <n v="0"/>
  </r>
  <r>
    <n v="805"/>
    <s v="MACROMILL, INC"/>
    <x v="1598"/>
    <n v="1920"/>
  </r>
  <r>
    <n v="805"/>
    <s v="MACROMILL, INC"/>
    <x v="1599"/>
    <n v="1204"/>
  </r>
  <r>
    <n v="805"/>
    <s v="MACROMILL, INC"/>
    <x v="1600"/>
    <n v="0"/>
  </r>
  <r>
    <n v="805"/>
    <s v="MACROMILL, INC"/>
    <x v="1601"/>
    <n v="0"/>
  </r>
  <r>
    <n v="805"/>
    <s v="MACROMILL, INC"/>
    <x v="1602"/>
    <n v="0"/>
  </r>
  <r>
    <n v="805"/>
    <s v="MACROMILL, INC"/>
    <x v="1603"/>
    <n v="0"/>
  </r>
  <r>
    <n v="805"/>
    <s v="MACROMILL, INC"/>
    <x v="1604"/>
    <n v="0"/>
  </r>
  <r>
    <n v="805"/>
    <s v="MACROMILL, INC"/>
    <x v="1605"/>
    <n v="0"/>
  </r>
  <r>
    <n v="805"/>
    <s v="MACROMILL, INC"/>
    <x v="1606"/>
    <n v="0"/>
  </r>
  <r>
    <n v="805"/>
    <s v="MACROMILL, INC"/>
    <x v="1607"/>
    <n v="0"/>
  </r>
  <r>
    <n v="805"/>
    <s v="MACROMILL, INC"/>
    <x v="1608"/>
    <n v="680"/>
  </r>
  <r>
    <n v="805"/>
    <s v="MACROMILL, INC"/>
    <x v="1609"/>
    <n v="340"/>
  </r>
  <r>
    <n v="805"/>
    <s v="MACROMILL, INC"/>
    <x v="1610"/>
    <n v="1630"/>
  </r>
  <r>
    <n v="805"/>
    <s v="MACROMILL, INC"/>
    <x v="1611"/>
    <n v="594"/>
  </r>
  <r>
    <n v="805"/>
    <s v="MACROMILL, INC"/>
    <x v="1612"/>
    <n v="0"/>
  </r>
  <r>
    <n v="805"/>
    <s v="MACROMILL, INC"/>
    <x v="1613"/>
    <n v="1040"/>
  </r>
  <r>
    <n v="805"/>
    <s v="MACROMILL, INC"/>
    <x v="1614"/>
    <n v="500"/>
  </r>
  <r>
    <n v="805"/>
    <s v="MACROMILL, INC"/>
    <x v="1615"/>
    <n v="0"/>
  </r>
  <r>
    <n v="805"/>
    <s v="MACROMILL, INC"/>
    <x v="1616"/>
    <n v="0"/>
  </r>
  <r>
    <n v="805"/>
    <s v="MACROMILL, INC"/>
    <x v="1617"/>
    <n v="0"/>
  </r>
  <r>
    <n v="805"/>
    <s v="MACROMILL, INC"/>
    <x v="1618"/>
    <n v="0"/>
  </r>
  <r>
    <n v="805"/>
    <s v="MACROMILL, INC"/>
    <x v="1619"/>
    <n v="0"/>
  </r>
  <r>
    <n v="805"/>
    <s v="MACROMILL, INC"/>
    <x v="1620"/>
    <n v="0"/>
  </r>
  <r>
    <n v="805"/>
    <s v="MACROMILL, INC"/>
    <x v="1621"/>
    <n v="0"/>
  </r>
  <r>
    <n v="805"/>
    <s v="MACROMILL, INC"/>
    <x v="1622"/>
    <n v="0"/>
  </r>
  <r>
    <n v="805"/>
    <s v="MACROMILL, INC"/>
    <x v="1623"/>
    <n v="0"/>
  </r>
  <r>
    <n v="805"/>
    <s v="MACROMILL, INC"/>
    <x v="1624"/>
    <n v="0"/>
  </r>
  <r>
    <n v="805"/>
    <s v="MACROMILL, INC"/>
    <x v="1625"/>
    <n v="0"/>
  </r>
  <r>
    <n v="805"/>
    <s v="MACROMILL, INC"/>
    <x v="1626"/>
    <n v="0"/>
  </r>
  <r>
    <n v="805"/>
    <s v="MACROMILL, INC"/>
    <x v="1627"/>
    <n v="0"/>
  </r>
  <r>
    <n v="805"/>
    <s v="MACROMILL, INC"/>
    <x v="1628"/>
    <n v="14"/>
  </r>
  <r>
    <n v="805"/>
    <s v="MACROMILL, INC"/>
    <x v="1629"/>
    <n v="83.16"/>
  </r>
  <r>
    <n v="805"/>
    <s v="MACROMILL, INC"/>
    <x v="1630"/>
    <n v="30"/>
  </r>
  <r>
    <n v="805"/>
    <s v="MACROMILL, INC"/>
    <x v="1631"/>
    <n v="118"/>
  </r>
  <r>
    <n v="805"/>
    <s v="MACROMILL, INC"/>
    <x v="1632"/>
    <n v="6"/>
  </r>
  <r>
    <n v="805"/>
    <s v="MACROMILL, INC"/>
    <x v="1633"/>
    <n v="550"/>
  </r>
  <r>
    <n v="805"/>
    <s v="MACROMILL, INC"/>
    <x v="1634"/>
    <n v="750"/>
  </r>
  <r>
    <n v="805"/>
    <s v="MACROMILL, INC"/>
    <x v="1635"/>
    <n v="3320"/>
  </r>
  <r>
    <n v="805"/>
    <s v="MACROMILL, INC"/>
    <x v="1636"/>
    <n v="0"/>
  </r>
  <r>
    <n v="805"/>
    <s v="MACROMILL, INC"/>
    <x v="1637"/>
    <n v="0"/>
  </r>
  <r>
    <n v="805"/>
    <s v="MACROMILL, INC"/>
    <x v="1638"/>
    <n v="0"/>
  </r>
  <r>
    <n v="805"/>
    <s v="MACROMILL, INC"/>
    <x v="1639"/>
    <n v="850"/>
  </r>
  <r>
    <n v="805"/>
    <s v="MACROMILL, INC"/>
    <x v="1640"/>
    <n v="830"/>
  </r>
  <r>
    <n v="805"/>
    <s v="MACROMILL, INC"/>
    <x v="1641"/>
    <n v="100"/>
  </r>
  <r>
    <n v="805"/>
    <s v="MACROMILL, INC"/>
    <x v="1642"/>
    <n v="400"/>
  </r>
  <r>
    <n v="805"/>
    <s v="MACROMILL, INC"/>
    <x v="1643"/>
    <n v="1644"/>
  </r>
  <r>
    <n v="805"/>
    <s v="MACROMILL, INC"/>
    <x v="1644"/>
    <n v="3460"/>
  </r>
  <r>
    <n v="805"/>
    <s v="MACROMILL, INC"/>
    <x v="1645"/>
    <n v="0"/>
  </r>
  <r>
    <n v="805"/>
    <s v="MACROMILL, INC"/>
    <x v="1646"/>
    <n v="0"/>
  </r>
  <r>
    <n v="805"/>
    <s v="MACROMILL, INC"/>
    <x v="1647"/>
    <n v="1900"/>
  </r>
  <r>
    <n v="805"/>
    <s v="MACROMILL, INC"/>
    <x v="1648"/>
    <n v="0"/>
  </r>
  <r>
    <n v="805"/>
    <s v="MACROMILL, INC"/>
    <x v="1649"/>
    <n v="0"/>
  </r>
  <r>
    <n v="805"/>
    <s v="MACROMILL, INC"/>
    <x v="1650"/>
    <n v="0"/>
  </r>
  <r>
    <n v="805"/>
    <s v="MACROMILL, INC"/>
    <x v="1651"/>
    <n v="0"/>
  </r>
  <r>
    <n v="805"/>
    <s v="MACROMILL, INC"/>
    <x v="1652"/>
    <n v="0"/>
  </r>
  <r>
    <n v="805"/>
    <s v="MACROMILL, INC"/>
    <x v="1653"/>
    <n v="0"/>
  </r>
  <r>
    <n v="805"/>
    <s v="MACROMILL, INC"/>
    <x v="1654"/>
    <n v="1200"/>
  </r>
  <r>
    <n v="805"/>
    <s v="MACROMILL, INC"/>
    <x v="1655"/>
    <n v="240"/>
  </r>
  <r>
    <n v="805"/>
    <s v="MACROMILL, INC"/>
    <x v="1656"/>
    <n v="260"/>
  </r>
  <r>
    <n v="805"/>
    <s v="MACROMILL, INC"/>
    <x v="1657"/>
    <n v="888"/>
  </r>
  <r>
    <n v="805"/>
    <s v="MACROMILL, INC"/>
    <x v="1658"/>
    <n v="2584.1999999999998"/>
  </r>
  <r>
    <n v="805"/>
    <s v="MACROMILL, INC"/>
    <x v="1659"/>
    <n v="335.75"/>
  </r>
  <r>
    <n v="805"/>
    <s v="MACROMILL, INC"/>
    <x v="1660"/>
    <n v="344.4"/>
  </r>
  <r>
    <n v="805"/>
    <s v="MACROMILL, INC"/>
    <x v="1661"/>
    <n v="1917"/>
  </r>
  <r>
    <n v="805"/>
    <s v="MACROMILL, INC"/>
    <x v="1662"/>
    <n v="744"/>
  </r>
  <r>
    <n v="805"/>
    <s v="MACROMILL, INC"/>
    <x v="1663"/>
    <n v="620"/>
  </r>
  <r>
    <n v="805"/>
    <s v="MACROMILL, INC"/>
    <x v="1664"/>
    <n v="644"/>
  </r>
  <r>
    <n v="805"/>
    <s v="MACROMILL, INC"/>
    <x v="1665"/>
    <n v="1726"/>
  </r>
  <r>
    <n v="805"/>
    <s v="MACROMILL, INC"/>
    <x v="1666"/>
    <n v="0"/>
  </r>
  <r>
    <n v="805"/>
    <s v="MACROMILL, INC"/>
    <x v="1667"/>
    <n v="1000"/>
  </r>
  <r>
    <n v="805"/>
    <s v="MACROMILL, INC"/>
    <x v="1668"/>
    <n v="0"/>
  </r>
  <r>
    <n v="805"/>
    <s v="MACROMILL, INC"/>
    <x v="1669"/>
    <n v="0"/>
  </r>
  <r>
    <n v="805"/>
    <s v="MACROMILL, INC"/>
    <x v="1670"/>
    <n v="2472.5"/>
  </r>
  <r>
    <n v="805"/>
    <s v="MACROMILL, INC"/>
    <x v="1671"/>
    <n v="104"/>
  </r>
  <r>
    <n v="805"/>
    <s v="MACROMILL, INC"/>
    <x v="1672"/>
    <n v="520"/>
  </r>
  <r>
    <n v="805"/>
    <s v="MACROMILL, INC"/>
    <x v="1673"/>
    <n v="150"/>
  </r>
  <r>
    <n v="805"/>
    <s v="MACROMILL, INC"/>
    <x v="1674"/>
    <n v="314.3"/>
  </r>
  <r>
    <n v="805"/>
    <s v="MACROMILL, INC"/>
    <x v="1675"/>
    <n v="0"/>
  </r>
  <r>
    <n v="805"/>
    <s v="MACROMILL, INC"/>
    <x v="1676"/>
    <n v="0"/>
  </r>
  <r>
    <n v="805"/>
    <s v="MACROMILL, INC"/>
    <x v="1677"/>
    <n v="0"/>
  </r>
  <r>
    <n v="805"/>
    <s v="MACROMILL, INC"/>
    <x v="1678"/>
    <n v="0"/>
  </r>
  <r>
    <n v="805"/>
    <s v="MACROMILL, INC"/>
    <x v="1679"/>
    <n v="0"/>
  </r>
  <r>
    <n v="805"/>
    <s v="MACROMILL, INC"/>
    <x v="1680"/>
    <n v="400"/>
  </r>
  <r>
    <n v="805"/>
    <s v="MACROMILL, INC"/>
    <x v="1681"/>
    <n v="2600"/>
  </r>
  <r>
    <n v="805"/>
    <s v="MACROMILL, INC"/>
    <x v="1682"/>
    <n v="475"/>
  </r>
  <r>
    <n v="805"/>
    <s v="MACROMILL, INC"/>
    <x v="1683"/>
    <n v="315"/>
  </r>
  <r>
    <n v="805"/>
    <s v="MACROMILL, INC"/>
    <x v="1684"/>
    <n v="1500"/>
  </r>
  <r>
    <n v="805"/>
    <s v="MACROMILL, INC"/>
    <x v="1685"/>
    <n v="0"/>
  </r>
  <r>
    <n v="805"/>
    <s v="MACROMILL, INC"/>
    <x v="1686"/>
    <n v="455"/>
  </r>
  <r>
    <n v="805"/>
    <s v="MACROMILL, INC"/>
    <x v="1687"/>
    <n v="0"/>
  </r>
  <r>
    <n v="805"/>
    <s v="MARKETING CLINIC HARKUHODO INCORPORATED"/>
    <x v="1688"/>
    <n v="0"/>
  </r>
  <r>
    <n v="805"/>
    <s v="MARKETING CLINIC HARKUHODO INCORPORATED"/>
    <x v="1689"/>
    <n v="4180"/>
  </r>
  <r>
    <n v="805"/>
    <s v="MARKETING CLINIC HARKUHODO INCORPORATED"/>
    <x v="1690"/>
    <n v="3200"/>
  </r>
  <r>
    <n v="805"/>
    <s v="MAXUS HONG KONG"/>
    <x v="1691"/>
    <n v="0"/>
  </r>
  <r>
    <n v="805"/>
    <s v="MBDATA"/>
    <x v="1692"/>
    <n v="1320"/>
  </r>
  <r>
    <n v="805"/>
    <s v="MEAT &amp; LIVESTOCK AUSTRALIA"/>
    <x v="1693"/>
    <n v="0"/>
  </r>
  <r>
    <n v="805"/>
    <s v="MEAT &amp; LIVESTOCK AUSTRALIA"/>
    <x v="1694"/>
    <n v="0"/>
  </r>
  <r>
    <n v="805"/>
    <s v="MEAT &amp; LIVESTOCK AUSTRALIA"/>
    <x v="1695"/>
    <n v="0"/>
  </r>
  <r>
    <n v="805"/>
    <s v="MEAT &amp; LIVESTOCK AUSTRALIA"/>
    <x v="1696"/>
    <n v="0"/>
  </r>
  <r>
    <n v="805"/>
    <s v="MEAT &amp; LIVESTOCK AUSTRALIA"/>
    <x v="1697"/>
    <n v="0"/>
  </r>
  <r>
    <n v="805"/>
    <s v="MEAT &amp; LIVESTOCK AUSTRALIA"/>
    <x v="1698"/>
    <n v="0"/>
  </r>
  <r>
    <n v="805"/>
    <s v="MEAT &amp; LIVESTOCK AUSTRALIA"/>
    <x v="1699"/>
    <n v="0"/>
  </r>
  <r>
    <n v="805"/>
    <s v="MEAT &amp; LIVESTOCK AUSTRALIA"/>
    <x v="1700"/>
    <n v="0"/>
  </r>
  <r>
    <n v="805"/>
    <s v="MEAT &amp; LIVESTOCK AUSTRALIA"/>
    <x v="1701"/>
    <n v="0"/>
  </r>
  <r>
    <n v="805"/>
    <s v="MEAT &amp; LIVESTOCK AUSTRALIA"/>
    <x v="1702"/>
    <n v="12820"/>
  </r>
  <r>
    <n v="805"/>
    <s v="MEAT &amp; LIVESTOCK AUSTRALIA"/>
    <x v="1703"/>
    <n v="11900"/>
  </r>
  <r>
    <n v="805"/>
    <s v="MEAT &amp; LIVESTOCK AUSTRALIA"/>
    <x v="1704"/>
    <n v="693"/>
  </r>
  <r>
    <n v="805"/>
    <s v="MEAT &amp; LIVESTOCK AUSTRALIA"/>
    <x v="1705"/>
    <n v="511"/>
  </r>
  <r>
    <n v="805"/>
    <s v="MEAT &amp; LIVESTOCK AUSTRALIA"/>
    <x v="1706"/>
    <n v="1850"/>
  </r>
  <r>
    <n v="805"/>
    <s v="MEAT &amp; LIVESTOCK AUSTRALIA"/>
    <x v="1707"/>
    <n v="1192.5"/>
  </r>
  <r>
    <n v="805"/>
    <s v="MEAT &amp; LIVESTOCK AUSTRALIA"/>
    <x v="1708"/>
    <n v="1204"/>
  </r>
  <r>
    <n v="805"/>
    <s v="MEAT &amp; LIVESTOCK AUSTRALIA"/>
    <x v="1709"/>
    <n v="2457"/>
  </r>
  <r>
    <n v="805"/>
    <s v="MEAT &amp; LIVESTOCK AUSTRALIA"/>
    <x v="1710"/>
    <n v="0"/>
  </r>
  <r>
    <n v="805"/>
    <s v="MEC, A DIVISION OF GROUPM SINGAPORE PTE LTD"/>
    <x v="1711"/>
    <n v="2224"/>
  </r>
  <r>
    <n v="805"/>
    <s v="MEC, A DIVISION OF GROUPM SINGAPORE PTE LTD"/>
    <x v="1712"/>
    <n v="0"/>
  </r>
  <r>
    <n v="805"/>
    <s v="MEC, A DIVISION OF GROUPM SINGAPORE PTE LTD&quot;"/>
    <x v="1713"/>
    <n v="0"/>
  </r>
  <r>
    <n v="805"/>
    <s v="MEC, A DIVISION OF GROUPM SINGAPORE PTE LTD&quot;"/>
    <x v="1714"/>
    <n v="0"/>
  </r>
  <r>
    <n v="805"/>
    <s v="MEC, A DIVISION OF GROUPM SINGAPORE PTE LTD&quot;"/>
    <x v="1715"/>
    <n v="0"/>
  </r>
  <r>
    <n v="805"/>
    <s v="MEC, A DIVISION OF GROUPM SINGAPORE PTE LTD&quot;"/>
    <x v="1716"/>
    <n v="0"/>
  </r>
  <r>
    <n v="805"/>
    <s v="MEDIACOM HONG KONG"/>
    <x v="1717"/>
    <n v="0"/>
  </r>
  <r>
    <n v="805"/>
    <s v="MEDIACOM HONG KONG"/>
    <x v="1718"/>
    <n v="0"/>
  </r>
  <r>
    <n v="805"/>
    <s v="MEDIACOM HONG KONG"/>
    <x v="1719"/>
    <n v="0"/>
  </r>
  <r>
    <n v="805"/>
    <s v="MEDIACOM HONG KONG"/>
    <x v="1720"/>
    <n v="0"/>
  </r>
  <r>
    <n v="805"/>
    <s v="MEDIACOM HONG KONG"/>
    <x v="1721"/>
    <n v="769"/>
  </r>
  <r>
    <n v="805"/>
    <s v="MEDIACOM SINGAPORE"/>
    <x v="1722"/>
    <n v="0"/>
  </r>
  <r>
    <n v="805"/>
    <s v="MEDIACOM SINGAPORE"/>
    <x v="1723"/>
    <n v="3231"/>
  </r>
  <r>
    <n v="805"/>
    <s v="MEDIACOM SINGAPORE"/>
    <x v="1724"/>
    <n v="0"/>
  </r>
  <r>
    <n v="805"/>
    <s v="MEDIACOM SINGAPORE"/>
    <x v="1725"/>
    <n v="0"/>
  </r>
  <r>
    <n v="805"/>
    <s v="MILLWARD BROWN ACSR"/>
    <x v="1726"/>
    <n v="8412"/>
  </r>
  <r>
    <n v="805"/>
    <s v="MILLWARD BROWN ACSR"/>
    <x v="1727"/>
    <n v="0"/>
  </r>
  <r>
    <n v="805"/>
    <s v="MILLWARD BROWN ACSR"/>
    <x v="1728"/>
    <n v="53969"/>
  </r>
  <r>
    <n v="805"/>
    <s v="MILLWARD BROWN ACSR"/>
    <x v="1729"/>
    <n v="16280"/>
  </r>
  <r>
    <n v="805"/>
    <s v="MILLWARD BROWN ACSR"/>
    <x v="1730"/>
    <n v="0"/>
  </r>
  <r>
    <n v="805"/>
    <s v="MILLWARD BROWN ACSR"/>
    <x v="1731"/>
    <n v="0"/>
  </r>
  <r>
    <n v="805"/>
    <s v="MILLWARD BROWN ACSR"/>
    <x v="1732"/>
    <n v="4532"/>
  </r>
  <r>
    <n v="805"/>
    <s v="MILLWARD BROWN ACSR"/>
    <x v="1733"/>
    <n v="10400"/>
  </r>
  <r>
    <n v="805"/>
    <s v="MILLWARD BROWN ACSR"/>
    <x v="1734"/>
    <n v="0"/>
  </r>
  <r>
    <n v="805"/>
    <s v="MILLWARD BROWN ACSR"/>
    <x v="1735"/>
    <n v="0"/>
  </r>
  <r>
    <n v="805"/>
    <s v="MILLWARD BROWN ACSR"/>
    <x v="1736"/>
    <n v="5060"/>
  </r>
  <r>
    <n v="805"/>
    <s v="MILLWARD BROWN ACSR"/>
    <x v="1737"/>
    <n v="11721.8"/>
  </r>
  <r>
    <n v="805"/>
    <s v="MILLWARD BROWN ACSR"/>
    <x v="1738"/>
    <n v="0"/>
  </r>
  <r>
    <n v="805"/>
    <s v="MILLWARD BROWN ACSR"/>
    <x v="1739"/>
    <n v="0"/>
  </r>
  <r>
    <n v="805"/>
    <s v="MILLWARD BROWN ACSR"/>
    <x v="1740"/>
    <n v="0"/>
  </r>
  <r>
    <n v="805"/>
    <s v="MILLWARD BROWN ACSR"/>
    <x v="1741"/>
    <n v="10546.2"/>
  </r>
  <r>
    <n v="805"/>
    <s v="MILLWARD BROWN ACSR"/>
    <x v="1742"/>
    <n v="40222.199999999997"/>
  </r>
  <r>
    <n v="805"/>
    <s v="MILLWARD BROWN ACSR"/>
    <x v="1743"/>
    <n v="106139.7"/>
  </r>
  <r>
    <n v="805"/>
    <s v="MILLWARD BROWN ACSR"/>
    <x v="1744"/>
    <n v="5414.2"/>
  </r>
  <r>
    <n v="805"/>
    <s v="MILLWARD BROWN ACSR"/>
    <x v="1745"/>
    <n v="11182.5"/>
  </r>
  <r>
    <n v="805"/>
    <s v="MILLWARD BROWN ACSR"/>
    <x v="1746"/>
    <n v="0"/>
  </r>
  <r>
    <n v="805"/>
    <s v="MILLWARD BROWN ACSR"/>
    <x v="1747"/>
    <n v="0"/>
  </r>
  <r>
    <n v="805"/>
    <s v="MILLWARD BROWN ACSR"/>
    <x v="1748"/>
    <n v="8939"/>
  </r>
  <r>
    <n v="805"/>
    <s v="MILLWARD BROWN ACSR"/>
    <x v="1749"/>
    <n v="13407"/>
  </r>
  <r>
    <n v="805"/>
    <s v="MILLWARD BROWN ACSR"/>
    <x v="1750"/>
    <n v="62342.5"/>
  </r>
  <r>
    <n v="805"/>
    <s v="MILLWARD BROWN ACSR"/>
    <x v="1751"/>
    <n v="159277.14000000001"/>
  </r>
  <r>
    <n v="805"/>
    <s v="MILLWARD BROWN ACSR"/>
    <x v="1752"/>
    <n v="1103.2"/>
  </r>
  <r>
    <n v="805"/>
    <s v="MILLWARD BROWN ACSR"/>
    <x v="1753"/>
    <n v="32814"/>
  </r>
  <r>
    <n v="805"/>
    <s v="MILLWARD BROWN ACSR"/>
    <x v="1754"/>
    <n v="9844"/>
  </r>
  <r>
    <n v="805"/>
    <s v="MILLWARD BROWN ACSR"/>
    <x v="1755"/>
    <n v="14766"/>
  </r>
  <r>
    <n v="805"/>
    <s v="MILLWARD BROWN ACSR"/>
    <x v="1756"/>
    <n v="6890.8"/>
  </r>
  <r>
    <n v="805"/>
    <s v="MILLWARD BROWN ACSR"/>
    <x v="1757"/>
    <n v="78750"/>
  </r>
  <r>
    <n v="805"/>
    <s v="MILLWARD BROWN ACSR"/>
    <x v="1758"/>
    <n v="4922"/>
  </r>
  <r>
    <n v="805"/>
    <s v="MILLWARD BROWN ACSR"/>
    <x v="1759"/>
    <n v="1.03"/>
  </r>
  <r>
    <n v="805"/>
    <s v="MILLWARD BROWN ACSR"/>
    <x v="1760"/>
    <n v="8133"/>
  </r>
  <r>
    <n v="805"/>
    <s v="MILLWARD BROWN ACSR"/>
    <x v="1761"/>
    <n v="6240"/>
  </r>
  <r>
    <n v="805"/>
    <s v="MILLWARD BROWN ACSR"/>
    <x v="1762"/>
    <n v="6656"/>
  </r>
  <r>
    <n v="805"/>
    <s v="MILLWARD BROWN ACSR"/>
    <x v="1763"/>
    <n v="7503"/>
  </r>
  <r>
    <n v="805"/>
    <s v="MILLWARD BROWN ACSR"/>
    <x v="1764"/>
    <n v="481"/>
  </r>
  <r>
    <n v="805"/>
    <s v="MILLWARD BROWN ACSR"/>
    <x v="1765"/>
    <n v="0"/>
  </r>
  <r>
    <n v="805"/>
    <s v="MILLWARD BROWN ACSR COMPANY LIMITED SHANGHAI PUDONG BRANCH"/>
    <x v="1766"/>
    <n v="2365"/>
  </r>
  <r>
    <n v="805"/>
    <s v="MILLWARD BROWN ACSR COMPANY LIMITED SHANGHAI PUDONG BRANCH"/>
    <x v="1767"/>
    <n v="0"/>
  </r>
  <r>
    <n v="805"/>
    <s v="MILLWARD BROWN ACSR COMPANY LIMITED SHANGHAI PUDONG BRANCH"/>
    <x v="1768"/>
    <n v="1050"/>
  </r>
  <r>
    <n v="805"/>
    <s v="MILLWARD BROWN ACSR COMPANY LIMITED SHANGHAI PUDONG BRANCH"/>
    <x v="1769"/>
    <n v="612"/>
  </r>
  <r>
    <n v="805"/>
    <s v="MILLWARD BROWN ACSR COMPANY LIMITED SHANGHAI PUDONG BRANCH"/>
    <x v="1770"/>
    <n v="0"/>
  </r>
  <r>
    <n v="805"/>
    <s v="MILLWARD BROWN ACSR COMPANY LIMITED SHANGHAI PUDONG BRANCH"/>
    <x v="1771"/>
    <n v="0"/>
  </r>
  <r>
    <n v="805"/>
    <s v="MILLWARD BROWN ACSR COMPANY LIMITED SHANGHAI PUDONG BRANCH"/>
    <x v="1772"/>
    <n v="116058"/>
  </r>
  <r>
    <n v="805"/>
    <s v="MILLWARD BROWN ACSR COMPANY LIMITED SHANGHAI PUDONG BRANCH"/>
    <x v="1773"/>
    <n v="10721"/>
  </r>
  <r>
    <n v="805"/>
    <s v="MILLWARD BROWN ACSR COMPANY LIMITED SHANGHAI PUDONG BRANCH"/>
    <x v="1774"/>
    <n v="0"/>
  </r>
  <r>
    <n v="805"/>
    <s v="MILLWARD BROWN ACSR COMPANY LIMITED SHANGHAI PUDONG BRANCH"/>
    <x v="1775"/>
    <n v="3195"/>
  </r>
  <r>
    <n v="805"/>
    <s v="MILLWARD BROWN ACSR COMPANY LIMITED SHANGHAI PUDONG BRANCH"/>
    <x v="1776"/>
    <n v="11044.48"/>
  </r>
  <r>
    <n v="805"/>
    <s v="MILLWARD BROWN ACSR COMPANY LIMITED SHANGHAI PUDONG BRANCH"/>
    <x v="1777"/>
    <n v="3290"/>
  </r>
  <r>
    <n v="805"/>
    <s v="MILLWARD BROWN ACSR COMPANY LIMITED SHANGHAI PUDONG BRANCH"/>
    <x v="1778"/>
    <n v="0"/>
  </r>
  <r>
    <n v="805"/>
    <s v="MILLWARD BROWN ACSR COMPANY LIMITED SHANGHAI PUDONG BRANCH"/>
    <x v="1779"/>
    <n v="5660"/>
  </r>
  <r>
    <n v="805"/>
    <s v="MILLWARD BROWN ACSR COMPANY LIMITED SHANGHAI PUDONG BRANCH"/>
    <x v="1780"/>
    <n v="492"/>
  </r>
  <r>
    <n v="805"/>
    <s v="MILLWARD BROWN ACSR COMPANY LIMITED SHANGHAI PUDONG BRANCH"/>
    <x v="1781"/>
    <n v="3281"/>
  </r>
  <r>
    <n v="805"/>
    <s v="MILLWARD BROWN ACSR COMPANY LIMITED SHANGHAI PUDONG BRANCH"/>
    <x v="1782"/>
    <n v="0"/>
  </r>
  <r>
    <n v="805"/>
    <s v="MILLWARD BROWN ACSR COMPANY LIMITED SHANGHAI PUDONG BRANCH"/>
    <x v="1783"/>
    <n v="210148"/>
  </r>
  <r>
    <n v="805"/>
    <s v="MILLWARD BROWN ACSR COMPANY LIMITED SHANGHAI PUDONG BRANCH"/>
    <x v="1784"/>
    <n v="178764"/>
  </r>
  <r>
    <n v="805"/>
    <s v="MILLWARD BROWN ACSR COMPANY LIMITED SHANGHAI PUDONG BRANCH"/>
    <x v="1785"/>
    <n v="0"/>
  </r>
  <r>
    <n v="805"/>
    <s v="MILLWARD BROWN ACSR COMPANY LIMITED SHANGHAI PUDONG BRANCH"/>
    <x v="1786"/>
    <n v="6981.6"/>
  </r>
  <r>
    <n v="805"/>
    <s v="MILLWARD BROWN ACSR COMPANY LIMITED SHANGHAI PUDONG BRANCH"/>
    <x v="1787"/>
    <n v="0"/>
  </r>
  <r>
    <n v="805"/>
    <s v="MILLWARD BROWN ACSR COMPANY LIMITED SHANGHAI PUDONG BRANCH"/>
    <x v="1788"/>
    <n v="4706.0200000000004"/>
  </r>
  <r>
    <n v="805"/>
    <s v="MILLWARD BROWN ACSR COMPANY LIMITED SHANGHAI PUDONG BRANCH"/>
    <x v="1789"/>
    <n v="29504.5"/>
  </r>
  <r>
    <n v="805"/>
    <s v="MILLWARD BROWN ACSR COMPANY LIMITED SHANGHAI PUDONG BRANCH"/>
    <x v="1790"/>
    <n v="70876"/>
  </r>
  <r>
    <n v="805"/>
    <s v="MILLWARD BROWN ACSR COMPANY LIMITED SHANGHAI PUDONG BRANCH"/>
    <x v="1791"/>
    <n v="16406"/>
  </r>
  <r>
    <n v="805"/>
    <s v="MILLWARD BROWN ACSR COMPANY LIMITED SHANGHAI PUDONG BRANCH"/>
    <x v="1792"/>
    <n v="14601.9"/>
  </r>
  <r>
    <n v="805"/>
    <s v="MILLWARD BROWN ACSR COMPANY LIMITED SHANGHAI PUDONG BRANCH"/>
    <x v="1793"/>
    <n v="16340"/>
  </r>
  <r>
    <n v="805"/>
    <s v="MILLWARD BROWN ACSR COMPANY LIMITED SHANGHAI PUDONG BRANCH"/>
    <x v="1794"/>
    <n v="1476.9"/>
  </r>
  <r>
    <n v="805"/>
    <s v="MILLWARD BROWN ACSR COMPANY LIMITED SHANGHAI PUDONG BRANCH"/>
    <x v="1795"/>
    <n v="4922"/>
  </r>
  <r>
    <n v="805"/>
    <s v="MILLWARD BROWN ACSR COMPANY LIMITED SHANGHAI PUDONG BRANCH"/>
    <x v="1796"/>
    <n v="42065.4"/>
  </r>
  <r>
    <n v="805"/>
    <s v="MILLWARD BROWN AUSTRALIA"/>
    <x v="1797"/>
    <n v="13300"/>
  </r>
  <r>
    <n v="805"/>
    <s v="MILLWARD BROWN AUSTRALIA"/>
    <x v="1798"/>
    <n v="0"/>
  </r>
  <r>
    <n v="805"/>
    <s v="MILLWARD BROWN AUSTRALIA"/>
    <x v="1799"/>
    <n v="0"/>
  </r>
  <r>
    <n v="805"/>
    <s v="MILLWARD BROWN AUSTRALIA"/>
    <x v="1800"/>
    <n v="1275"/>
  </r>
  <r>
    <n v="805"/>
    <s v="MILLWARD BROWN AUSTRALIA"/>
    <x v="1801"/>
    <n v="0"/>
  </r>
  <r>
    <n v="805"/>
    <s v="MILLWARD BROWN AUSTRALIA"/>
    <x v="1802"/>
    <n v="14200"/>
  </r>
  <r>
    <n v="805"/>
    <s v="MILLWARD BROWN AUSTRALIA"/>
    <x v="1803"/>
    <n v="18900"/>
  </r>
  <r>
    <n v="805"/>
    <s v="MILLWARD BROWN AUSTRALIA"/>
    <x v="1804"/>
    <n v="1600"/>
  </r>
  <r>
    <n v="805"/>
    <s v="MILLWARD BROWN AUSTRALIA"/>
    <x v="1805"/>
    <n v="4000"/>
  </r>
  <r>
    <n v="805"/>
    <s v="MILLWARD BROWN AUSTRALIA"/>
    <x v="1806"/>
    <n v="0"/>
  </r>
  <r>
    <n v="805"/>
    <s v="MILLWARD BROWN AUSTRALIA"/>
    <x v="1807"/>
    <n v="0"/>
  </r>
  <r>
    <n v="805"/>
    <s v="MILLWARD BROWN AUSTRALIA"/>
    <x v="1808"/>
    <n v="0"/>
  </r>
  <r>
    <n v="805"/>
    <s v="MILLWARD BROWN AUSTRALIA"/>
    <x v="1809"/>
    <n v="5890"/>
  </r>
  <r>
    <n v="805"/>
    <s v="MILLWARD BROWN AUSTRALIA"/>
    <x v="1810"/>
    <n v="7560"/>
  </r>
  <r>
    <n v="805"/>
    <s v="MILLWARD BROWN AUSTRALIA"/>
    <x v="1811"/>
    <n v="9550"/>
  </r>
  <r>
    <n v="805"/>
    <s v="MILLWARD BROWN AUSTRALIA"/>
    <x v="1812"/>
    <n v="0"/>
  </r>
  <r>
    <n v="805"/>
    <s v="MILLWARD BROWN AUSTRALIA"/>
    <x v="1813"/>
    <n v="0"/>
  </r>
  <r>
    <n v="805"/>
    <s v="MILLWARD BROWN AUSTRALIA"/>
    <x v="1814"/>
    <n v="0"/>
  </r>
  <r>
    <n v="805"/>
    <s v="MILLWARD BROWN AUSTRALIA"/>
    <x v="1815"/>
    <n v="15100"/>
  </r>
  <r>
    <n v="805"/>
    <s v="MILLWARD BROWN AUSTRALIA"/>
    <x v="1816"/>
    <n v="730"/>
  </r>
  <r>
    <n v="805"/>
    <s v="MILLWARD BROWN AUSTRALIA"/>
    <x v="1817"/>
    <n v="0"/>
  </r>
  <r>
    <n v="805"/>
    <s v="MILLWARD BROWN AUSTRALIA"/>
    <x v="1818"/>
    <n v="0"/>
  </r>
  <r>
    <n v="805"/>
    <s v="MILLWARD BROWN AUSTRALIA"/>
    <x v="1819"/>
    <n v="3128"/>
  </r>
  <r>
    <n v="805"/>
    <s v="MILLWARD BROWN AUSTRALIA"/>
    <x v="1820"/>
    <n v="0"/>
  </r>
  <r>
    <n v="805"/>
    <s v="MILLWARD BROWN AUSTRALIA"/>
    <x v="1821"/>
    <n v="0"/>
  </r>
  <r>
    <n v="805"/>
    <s v="MILLWARD BROWN AUSTRALIA"/>
    <x v="1822"/>
    <n v="0"/>
  </r>
  <r>
    <n v="805"/>
    <s v="MILLWARD BROWN AUSTRALIA"/>
    <x v="1823"/>
    <n v="0"/>
  </r>
  <r>
    <n v="805"/>
    <s v="MILLWARD BROWN AUSTRALIA"/>
    <x v="1824"/>
    <n v="0"/>
  </r>
  <r>
    <n v="805"/>
    <s v="MILLWARD BROWN AUSTRALIA"/>
    <x v="1825"/>
    <n v="2200"/>
  </r>
  <r>
    <n v="805"/>
    <s v="MILLWARD BROWN AUSTRALIA"/>
    <x v="1826"/>
    <n v="0"/>
  </r>
  <r>
    <n v="805"/>
    <s v="MILLWARD BROWN AUSTRALIA"/>
    <x v="1827"/>
    <n v="0"/>
  </r>
  <r>
    <n v="805"/>
    <s v="MILLWARD BROWN AUSTRALIA"/>
    <x v="1828"/>
    <n v="0"/>
  </r>
  <r>
    <n v="805"/>
    <s v="MILLWARD BROWN AUSTRALIA"/>
    <x v="1829"/>
    <n v="29800.35"/>
  </r>
  <r>
    <n v="805"/>
    <s v="MILLWARD BROWN AUSTRALIA"/>
    <x v="1830"/>
    <n v="4870"/>
  </r>
  <r>
    <n v="805"/>
    <s v="MILLWARD BROWN AUSTRALIA"/>
    <x v="1831"/>
    <n v="17870.88"/>
  </r>
  <r>
    <n v="805"/>
    <s v="MILLWARD BROWN AUSTRALIA"/>
    <x v="1832"/>
    <n v="0"/>
  </r>
  <r>
    <n v="805"/>
    <s v="MILLWARD BROWN AUSTRALIA"/>
    <x v="1833"/>
    <n v="360"/>
  </r>
  <r>
    <n v="805"/>
    <s v="MILLWARD BROWN AUSTRALIA"/>
    <x v="1834"/>
    <n v="17298.650000000001"/>
  </r>
  <r>
    <n v="805"/>
    <s v="MILLWARD BROWN AUSTRALIA"/>
    <x v="1835"/>
    <n v="3482.83"/>
  </r>
  <r>
    <n v="805"/>
    <s v="MILLWARD BROWN AUSTRALIA"/>
    <x v="1836"/>
    <n v="0"/>
  </r>
  <r>
    <n v="805"/>
    <s v="MILLWARD BROWN AUSTRALIA"/>
    <x v="1837"/>
    <n v="0"/>
  </r>
  <r>
    <n v="805"/>
    <s v="MILLWARD BROWN AUSTRALIA"/>
    <x v="1838"/>
    <n v="0"/>
  </r>
  <r>
    <n v="805"/>
    <s v="MILLWARD BROWN AUSTRALIA"/>
    <x v="1839"/>
    <n v="4008.75"/>
  </r>
  <r>
    <n v="805"/>
    <s v="MILLWARD BROWN AUSTRALIA"/>
    <x v="1840"/>
    <n v="0"/>
  </r>
  <r>
    <n v="805"/>
    <s v="MILLWARD BROWN AUSTRALIA"/>
    <x v="1841"/>
    <n v="0"/>
  </r>
  <r>
    <n v="805"/>
    <s v="MILLWARD BROWN AUSTRALIA"/>
    <x v="1842"/>
    <n v="0"/>
  </r>
  <r>
    <n v="805"/>
    <s v="MILLWARD BROWN AUSTRALIA"/>
    <x v="1843"/>
    <n v="0"/>
  </r>
  <r>
    <n v="805"/>
    <s v="MILLWARD BROWN AUSTRALIA"/>
    <x v="1844"/>
    <n v="0"/>
  </r>
  <r>
    <n v="805"/>
    <s v="MILLWARD BROWN AUSTRALIA"/>
    <x v="1845"/>
    <n v="0"/>
  </r>
  <r>
    <n v="805"/>
    <s v="MILLWARD BROWN AUSTRALIA"/>
    <x v="1846"/>
    <n v="0"/>
  </r>
  <r>
    <n v="805"/>
    <s v="MILLWARD BROWN AUSTRALIA"/>
    <x v="1847"/>
    <n v="0"/>
  </r>
  <r>
    <n v="805"/>
    <s v="MILLWARD BROWN AUSTRALIA"/>
    <x v="1848"/>
    <n v="0"/>
  </r>
  <r>
    <n v="805"/>
    <s v="MILLWARD BROWN AUSTRALIA"/>
    <x v="1849"/>
    <n v="0"/>
  </r>
  <r>
    <n v="805"/>
    <s v="MILLWARD BROWN AUSTRALIA"/>
    <x v="1850"/>
    <n v="0"/>
  </r>
  <r>
    <n v="805"/>
    <s v="MILLWARD BROWN AUSTRALIA"/>
    <x v="1851"/>
    <n v="0"/>
  </r>
  <r>
    <n v="805"/>
    <s v="MILLWARD BROWN AUSTRALIA"/>
    <x v="1852"/>
    <n v="1230"/>
  </r>
  <r>
    <n v="805"/>
    <s v="MILLWARD BROWN AUSTRALIA"/>
    <x v="1853"/>
    <n v="1230"/>
  </r>
  <r>
    <n v="805"/>
    <s v="MILLWARD BROWN AUSTRALIA"/>
    <x v="1854"/>
    <n v="1230"/>
  </r>
  <r>
    <n v="805"/>
    <s v="MILLWARD BROWN AUSTRALIA"/>
    <x v="1855"/>
    <n v="3280"/>
  </r>
  <r>
    <n v="805"/>
    <s v="MILLWARD BROWN AUSTRALIA"/>
    <x v="1856"/>
    <n v="4008.75"/>
  </r>
  <r>
    <n v="805"/>
    <s v="MILLWARD BROWN AUSTRALIA"/>
    <x v="1857"/>
    <n v="4942.55"/>
  </r>
  <r>
    <n v="805"/>
    <s v="MILLWARD BROWN AUSTRALIA"/>
    <x v="1858"/>
    <n v="2550"/>
  </r>
  <r>
    <n v="805"/>
    <s v="MILLWARD BROWN AUSTRALIA"/>
    <x v="1859"/>
    <n v="4972.63"/>
  </r>
  <r>
    <n v="805"/>
    <s v="MILLWARD BROWN AUSTRALIA"/>
    <x v="1860"/>
    <n v="11035.05"/>
  </r>
  <r>
    <n v="805"/>
    <s v="MILLWARD BROWN AUSTRALIA"/>
    <x v="1861"/>
    <n v="0"/>
  </r>
  <r>
    <n v="805"/>
    <s v="MILLWARD BROWN AUSTRALIA"/>
    <x v="1862"/>
    <n v="1056.78"/>
  </r>
  <r>
    <n v="805"/>
    <s v="MILLWARD BROWN AUSTRALIA"/>
    <x v="1863"/>
    <n v="2501"/>
  </r>
  <r>
    <n v="805"/>
    <s v="MILLWARD BROWN AUSTRALIA"/>
    <x v="1864"/>
    <n v="512.5"/>
  </r>
  <r>
    <n v="805"/>
    <s v="MILLWARD BROWN AUSTRALIA"/>
    <x v="1865"/>
    <n v="512.5"/>
  </r>
  <r>
    <n v="805"/>
    <s v="MILLWARD BROWN AUSTRALIA"/>
    <x v="1866"/>
    <n v="555"/>
  </r>
  <r>
    <n v="805"/>
    <s v="MILLWARD BROWN AUSTRALIA"/>
    <x v="1867"/>
    <n v="512.5"/>
  </r>
  <r>
    <n v="805"/>
    <s v="MILLWARD BROWN AUSTRALIA"/>
    <x v="1868"/>
    <n v="810"/>
  </r>
  <r>
    <n v="805"/>
    <s v="MILLWARD BROWN AUSTRALIA"/>
    <x v="1869"/>
    <n v="3826.33"/>
  </r>
  <r>
    <n v="805"/>
    <s v="MILLWARD BROWN AUSTRALIA"/>
    <x v="1870"/>
    <n v="0"/>
  </r>
  <r>
    <n v="805"/>
    <s v="MILLWARD BROWN AUSTRALIA"/>
    <x v="1871"/>
    <n v="0"/>
  </r>
  <r>
    <n v="805"/>
    <s v="MILLWARD BROWN AUSTRALIA"/>
    <x v="1872"/>
    <n v="0"/>
  </r>
  <r>
    <n v="805"/>
    <s v="MILLWARD BROWN AUSTRALIA"/>
    <x v="1873"/>
    <n v="0"/>
  </r>
  <r>
    <n v="805"/>
    <s v="MILLWARD BROWN AUSTRALIA"/>
    <x v="1874"/>
    <n v="0"/>
  </r>
  <r>
    <n v="805"/>
    <s v="MILLWARD BROWN AUSTRALIA"/>
    <x v="1875"/>
    <n v="0"/>
  </r>
  <r>
    <n v="805"/>
    <s v="MILLWARD BROWN AUSTRALIA"/>
    <x v="1876"/>
    <n v="0"/>
  </r>
  <r>
    <n v="805"/>
    <s v="MILLWARD BROWN AUSTRALIA"/>
    <x v="1877"/>
    <n v="0"/>
  </r>
  <r>
    <n v="805"/>
    <s v="MILLWARD BROWN AUSTRALIA"/>
    <x v="1878"/>
    <n v="25830"/>
  </r>
  <r>
    <n v="805"/>
    <s v="MILLWARD BROWN AUSTRALIA"/>
    <x v="1879"/>
    <n v="21525"/>
  </r>
  <r>
    <n v="805"/>
    <s v="MILLWARD BROWN AUSTRALIA"/>
    <x v="1880"/>
    <n v="50"/>
  </r>
  <r>
    <n v="805"/>
    <s v="MILLWARD BROWN AUSTRALIA"/>
    <x v="1881"/>
    <n v="2128.9299999999998"/>
  </r>
  <r>
    <n v="805"/>
    <s v="MILLWARD BROWN AUSTRALIA"/>
    <x v="1882"/>
    <n v="1482.15"/>
  </r>
  <r>
    <n v="805"/>
    <s v="MILLWARD BROWN AUSTRALIA"/>
    <x v="1883"/>
    <n v="434.6"/>
  </r>
  <r>
    <n v="805"/>
    <s v="MILLWARD BROWN AUSTRALIA"/>
    <x v="1884"/>
    <n v="39291.32"/>
  </r>
  <r>
    <n v="805"/>
    <s v="MILLWARD BROWN AUSTRALIA"/>
    <x v="1885"/>
    <n v="8771.8799999999992"/>
  </r>
  <r>
    <n v="805"/>
    <s v="MILLWARD BROWN AUSTRALIA"/>
    <x v="1886"/>
    <n v="7084.38"/>
  </r>
  <r>
    <n v="805"/>
    <s v="MILLWARD BROWN AUSTRALIA"/>
    <x v="1887"/>
    <n v="14607.79"/>
  </r>
  <r>
    <n v="805"/>
    <s v="MILLWARD BROWN AUSTRALIA"/>
    <x v="1888"/>
    <n v="14377.35"/>
  </r>
  <r>
    <n v="805"/>
    <s v="MILLWARD BROWN AUSTRALIA"/>
    <x v="1889"/>
    <n v="705"/>
  </r>
  <r>
    <n v="805"/>
    <s v="MILLWARD BROWN AUSTRALIA"/>
    <x v="1890"/>
    <n v="16107.88"/>
  </r>
  <r>
    <n v="805"/>
    <s v="MILLWARD BROWN AUSTRALIA"/>
    <x v="1891"/>
    <n v="882"/>
  </r>
  <r>
    <n v="805"/>
    <s v="MILLWARD BROWN AUSTRALIA"/>
    <x v="1892"/>
    <n v="1957.75"/>
  </r>
  <r>
    <n v="805"/>
    <s v="MILLWARD BROWN AUSTRALIA"/>
    <x v="1893"/>
    <n v="0"/>
  </r>
  <r>
    <n v="805"/>
    <s v="MILLWARD BROWN AUSTRALIA"/>
    <x v="1894"/>
    <n v="14326.43"/>
  </r>
  <r>
    <n v="805"/>
    <s v="MILLWARD BROWN AUSTRALIA"/>
    <x v="1895"/>
    <n v="6315.27"/>
  </r>
  <r>
    <n v="805"/>
    <s v="MILLWARD BROWN AUSTRALIA"/>
    <x v="1896"/>
    <n v="30518"/>
  </r>
  <r>
    <n v="805"/>
    <s v="MILLWARD BROWN AUSTRALIA"/>
    <x v="1897"/>
    <n v="21320"/>
  </r>
  <r>
    <n v="805"/>
    <s v="MILLWARD BROWN AUSTRALIA"/>
    <x v="1898"/>
    <n v="1169"/>
  </r>
  <r>
    <n v="805"/>
    <s v="MILLWARD BROWN AUSTRALIA"/>
    <x v="1899"/>
    <n v="1169"/>
  </r>
  <r>
    <n v="805"/>
    <s v="MILLWARD BROWN AUSTRALIA"/>
    <x v="1900"/>
    <n v="10070"/>
  </r>
  <r>
    <n v="805"/>
    <s v="MILLWARD BROWN AUSTRALIA"/>
    <x v="1901"/>
    <n v="2583"/>
  </r>
  <r>
    <n v="805"/>
    <s v="MILLWARD BROWN AUSTRALIA"/>
    <x v="1902"/>
    <n v="1098"/>
  </r>
  <r>
    <n v="805"/>
    <s v="MILLWARD BROWN AUSTRALIA"/>
    <x v="1903"/>
    <n v="0"/>
  </r>
  <r>
    <n v="805"/>
    <s v="MILLWARD BROWN AUSTRALIA"/>
    <x v="1904"/>
    <n v="2197.6"/>
  </r>
  <r>
    <n v="805"/>
    <s v="MILLWARD BROWN AUSTRALIA"/>
    <x v="1905"/>
    <n v="4172.7700000000004"/>
  </r>
  <r>
    <n v="805"/>
    <s v="MILLWARD BROWN AUSTRALIA"/>
    <x v="1906"/>
    <n v="630"/>
  </r>
  <r>
    <n v="805"/>
    <s v="MILLWARD BROWN AUSTRALIA"/>
    <x v="1907"/>
    <n v="4760"/>
  </r>
  <r>
    <n v="805"/>
    <s v="MILLWARD BROWN AUSTRALIA"/>
    <x v="1908"/>
    <n v="0"/>
  </r>
  <r>
    <n v="805"/>
    <s v="MILLWARD BROWN AUSTRALIA"/>
    <x v="1909"/>
    <n v="0"/>
  </r>
  <r>
    <n v="805"/>
    <s v="MILLWARD BROWN AUSTRALIA"/>
    <x v="1910"/>
    <n v="635"/>
  </r>
  <r>
    <n v="805"/>
    <s v="MILLWARD BROWN AUSTRALIA"/>
    <x v="1911"/>
    <n v="0"/>
  </r>
  <r>
    <n v="805"/>
    <s v="MILLWARD BROWN AUSTRALIA"/>
    <x v="1912"/>
    <n v="0"/>
  </r>
  <r>
    <n v="805"/>
    <s v="MILLWARD BROWN AUSTRALIA"/>
    <x v="1913"/>
    <n v="2245.5"/>
  </r>
  <r>
    <n v="805"/>
    <s v="MILLWARD BROWN AUSTRALIA"/>
    <x v="1914"/>
    <n v="1373.5"/>
  </r>
  <r>
    <n v="805"/>
    <s v="MILLWARD BROWN AUSTRALIA"/>
    <x v="1915"/>
    <n v="700"/>
  </r>
  <r>
    <n v="805"/>
    <s v="MILLWARD BROWN AUSTRALIA"/>
    <x v="1916"/>
    <n v="950"/>
  </r>
  <r>
    <n v="805"/>
    <s v="MILLWARD BROWN AUSTRALIA"/>
    <x v="1917"/>
    <n v="2798.25"/>
  </r>
  <r>
    <n v="805"/>
    <s v="MILLWARD BROWN AUSTRALIA"/>
    <x v="1918"/>
    <n v="720"/>
  </r>
  <r>
    <n v="805"/>
    <s v="MILLWARD BROWN AUSTRALIA"/>
    <x v="1919"/>
    <n v="5894.78"/>
  </r>
  <r>
    <n v="805"/>
    <s v="MILLWARD BROWN AUSTRALIA"/>
    <x v="1920"/>
    <n v="970"/>
  </r>
  <r>
    <n v="805"/>
    <s v="MILLWARD BROWN AUSTRALIA"/>
    <x v="1921"/>
    <n v="910"/>
  </r>
  <r>
    <n v="805"/>
    <s v="MILLWARD BROWN AUSTRALIA"/>
    <x v="1922"/>
    <n v="0"/>
  </r>
  <r>
    <n v="805"/>
    <s v="MILLWARD BROWN AUSTRALIA"/>
    <x v="1923"/>
    <n v="1915"/>
  </r>
  <r>
    <n v="805"/>
    <s v="MILLWARD BROWN AUSTRALIA"/>
    <x v="1924"/>
    <n v="935"/>
  </r>
  <r>
    <n v="805"/>
    <s v="MILLWARD BROWN AUSTRALIA"/>
    <x v="1925"/>
    <n v="835"/>
  </r>
  <r>
    <n v="805"/>
    <s v="MILLWARD BROWN AUSTRALIA"/>
    <x v="1926"/>
    <n v="12885.25"/>
  </r>
  <r>
    <n v="805"/>
    <s v="MILLWARD BROWN AUSTRALIA"/>
    <x v="1927"/>
    <n v="750"/>
  </r>
  <r>
    <n v="805"/>
    <s v="MILLWARD BROWN AUSTRALIA"/>
    <x v="1928"/>
    <n v="750"/>
  </r>
  <r>
    <n v="805"/>
    <s v="MILLWARD BROWN AUSTRALIA"/>
    <x v="1929"/>
    <n v="3239"/>
  </r>
  <r>
    <n v="805"/>
    <s v="MILLWARD BROWN AUSTRALIA"/>
    <x v="1930"/>
    <n v="3239"/>
  </r>
  <r>
    <n v="805"/>
    <s v="MILLWARD BROWN AUSTRALIA"/>
    <x v="1931"/>
    <n v="1025"/>
  </r>
  <r>
    <n v="805"/>
    <s v="MILLWARD BROWN AUSTRALIA"/>
    <x v="1932"/>
    <n v="4170"/>
  </r>
  <r>
    <n v="805"/>
    <s v="MILLWARD BROWN AUSTRALIA"/>
    <x v="1933"/>
    <n v="1910"/>
  </r>
  <r>
    <n v="805"/>
    <s v="MILLWARD BROWN AUSTRALIA"/>
    <x v="1934"/>
    <n v="1630"/>
  </r>
  <r>
    <n v="805"/>
    <s v="MILLWARD BROWN AUSTRALIA"/>
    <x v="1935"/>
    <n v="0"/>
  </r>
  <r>
    <n v="805"/>
    <s v="MILLWARD BROWN AUSTRALIA"/>
    <x v="1936"/>
    <n v="1373.75"/>
  </r>
  <r>
    <n v="805"/>
    <s v="MILLWARD BROWN AUSTRALIA"/>
    <x v="1937"/>
    <n v="750"/>
  </r>
  <r>
    <n v="805"/>
    <s v="MILLWARD BROWN AUSTRALIA"/>
    <x v="1938"/>
    <n v="17908"/>
  </r>
  <r>
    <n v="805"/>
    <s v="MILLWARD BROWN AUSTRALIA"/>
    <x v="1939"/>
    <n v="0"/>
  </r>
  <r>
    <n v="805"/>
    <s v="MILLWARD BROWN AUSTRALIA"/>
    <x v="1940"/>
    <n v="4937"/>
  </r>
  <r>
    <n v="805"/>
    <s v="MILLWARD BROWN AUSTRALIA"/>
    <x v="1941"/>
    <n v="1860"/>
  </r>
  <r>
    <n v="805"/>
    <s v="MILLWARD BROWN AUSTRALIA"/>
    <x v="1942"/>
    <n v="0"/>
  </r>
  <r>
    <n v="805"/>
    <s v="MILLWARD BROWN AUSTRALIA"/>
    <x v="1943"/>
    <n v="1276.1300000000001"/>
  </r>
  <r>
    <n v="805"/>
    <s v="MILLWARD BROWN AUSTRALIA"/>
    <x v="1944"/>
    <n v="1276.1300000000001"/>
  </r>
  <r>
    <n v="805"/>
    <s v="MILLWARD BROWN AUSTRALIA"/>
    <x v="1945"/>
    <n v="0"/>
  </r>
  <r>
    <n v="805"/>
    <s v="MILLWARD BROWN AUSTRALIA"/>
    <x v="1946"/>
    <n v="0"/>
  </r>
  <r>
    <n v="805"/>
    <s v="MILLWARD BROWN AUSTRALIA"/>
    <x v="1947"/>
    <n v="15348"/>
  </r>
  <r>
    <n v="805"/>
    <s v="MILLWARD BROWN AUSTRALIA"/>
    <x v="1948"/>
    <n v="1000"/>
  </r>
  <r>
    <n v="805"/>
    <s v="MILLWARD BROWN AUSTRALIA"/>
    <x v="1949"/>
    <n v="0"/>
  </r>
  <r>
    <n v="805"/>
    <s v="MILLWARD BROWN AUSTRALIA"/>
    <x v="1950"/>
    <n v="1000"/>
  </r>
  <r>
    <n v="805"/>
    <s v="MILLWARD BROWN AUSTRALIA"/>
    <x v="1951"/>
    <n v="0"/>
  </r>
  <r>
    <n v="805"/>
    <s v="MILLWARD BROWN AUSTRALIA"/>
    <x v="1952"/>
    <n v="0"/>
  </r>
  <r>
    <n v="805"/>
    <s v="MILLWARD BROWN AUSTRALIA"/>
    <x v="1953"/>
    <n v="0"/>
  </r>
  <r>
    <n v="805"/>
    <s v="MILLWARD BROWN AUSTRALIA"/>
    <x v="1954"/>
    <n v="5700"/>
  </r>
  <r>
    <n v="805"/>
    <s v="MILLWARD BROWN AUSTRALIA"/>
    <x v="1955"/>
    <n v="2122"/>
  </r>
  <r>
    <n v="805"/>
    <s v="MILLWARD BROWN AUSTRALIA"/>
    <x v="1956"/>
    <n v="1500"/>
  </r>
  <r>
    <n v="805"/>
    <s v="MILLWARD BROWN AUSTRALIA"/>
    <x v="1957"/>
    <n v="42522"/>
  </r>
  <r>
    <n v="805"/>
    <s v="MILLWARD BROWN AUSTRALIA"/>
    <x v="1958"/>
    <n v="529"/>
  </r>
  <r>
    <n v="805"/>
    <s v="MILLWARD BROWN AUSTRALIA"/>
    <x v="1959"/>
    <n v="1575"/>
  </r>
  <r>
    <n v="805"/>
    <s v="MILLWARD BROWN AUSTRALIA"/>
    <x v="1960"/>
    <n v="1575"/>
  </r>
  <r>
    <n v="805"/>
    <s v="MILLWARD BROWN AUSTRALIA"/>
    <x v="1961"/>
    <n v="3210"/>
  </r>
  <r>
    <n v="805"/>
    <s v="MILLWARD BROWN AUSTRALIA"/>
    <x v="1962"/>
    <n v="31546"/>
  </r>
  <r>
    <n v="805"/>
    <s v="MILLWARD BROWN AUSTRALIA"/>
    <x v="1963"/>
    <n v="0"/>
  </r>
  <r>
    <n v="805"/>
    <s v="MILLWARD BROWN AUSTRALIA"/>
    <x v="1964"/>
    <n v="910"/>
  </r>
  <r>
    <n v="805"/>
    <s v="MILLWARD BROWN AUSTRALIA"/>
    <x v="1965"/>
    <n v="8758"/>
  </r>
  <r>
    <n v="805"/>
    <s v="MILLWARD BROWN AUSTRALIA"/>
    <x v="1966"/>
    <n v="4630"/>
  </r>
  <r>
    <n v="805"/>
    <s v="MILLWARD BROWN AUSTRALIA"/>
    <x v="1967"/>
    <n v="3000"/>
  </r>
  <r>
    <n v="805"/>
    <s v="MILLWARD BROWN AUSTRALIA"/>
    <x v="1968"/>
    <n v="1000"/>
  </r>
  <r>
    <n v="805"/>
    <s v="MILLWARD BROWN AUSTRALIA"/>
    <x v="1969"/>
    <n v="3530"/>
  </r>
  <r>
    <n v="805"/>
    <s v="MILLWARD BROWN AUSTRALIA"/>
    <x v="1970"/>
    <n v="3530"/>
  </r>
  <r>
    <n v="805"/>
    <s v="MILLWARD BROWN AUSTRALIA"/>
    <x v="1971"/>
    <n v="19395"/>
  </r>
  <r>
    <n v="805"/>
    <s v="MILLWARD BROWN AUSTRALIA"/>
    <x v="1972"/>
    <n v="19150"/>
  </r>
  <r>
    <n v="805"/>
    <s v="MILLWARD BROWN AUSTRALIA"/>
    <x v="1973"/>
    <n v="1500"/>
  </r>
  <r>
    <n v="805"/>
    <s v="MILLWARD BROWN AUSTRALIA"/>
    <x v="1974"/>
    <n v="0"/>
  </r>
  <r>
    <n v="805"/>
    <s v="MILLWARD BROWN AUSTRALIA"/>
    <x v="1975"/>
    <n v="0"/>
  </r>
  <r>
    <n v="805"/>
    <s v="MILLWARD BROWN AUSTRALIA"/>
    <x v="1976"/>
    <n v="25606"/>
  </r>
  <r>
    <n v="805"/>
    <s v="MILLWARD BROWN AUSTRALIA"/>
    <x v="1977"/>
    <n v="3262"/>
  </r>
  <r>
    <n v="805"/>
    <s v="MILLWARD BROWN AUSTRALIA"/>
    <x v="1978"/>
    <n v="3269"/>
  </r>
  <r>
    <n v="805"/>
    <s v="MILLWARD BROWN AUSTRALIA"/>
    <x v="1979"/>
    <n v="5583"/>
  </r>
  <r>
    <n v="805"/>
    <s v="MILLWARD BROWN AUSTRALIA"/>
    <x v="1980"/>
    <n v="0"/>
  </r>
  <r>
    <n v="805"/>
    <s v="MILLWARD BROWN AUSTRALIA"/>
    <x v="1981"/>
    <n v="8506"/>
  </r>
  <r>
    <n v="805"/>
    <s v="MILLWARD BROWN AUSTRALIA"/>
    <x v="1982"/>
    <n v="0"/>
  </r>
  <r>
    <n v="805"/>
    <s v="MILLWARD BROWN AUSTRALIA"/>
    <x v="1983"/>
    <n v="0"/>
  </r>
  <r>
    <n v="805"/>
    <s v="MILLWARD BROWN AUSTRALIA"/>
    <x v="1984"/>
    <n v="1277"/>
  </r>
  <r>
    <n v="805"/>
    <s v="MILLWARD BROWN AUSTRALIA"/>
    <x v="1985"/>
    <n v="0"/>
  </r>
  <r>
    <n v="805"/>
    <s v="MILLWARD BROWN AUSTRALIA"/>
    <x v="1986"/>
    <n v="2826"/>
  </r>
  <r>
    <n v="805"/>
    <s v="MILLWARD BROWN AUSTRALIA"/>
    <x v="1987"/>
    <n v="9752"/>
  </r>
  <r>
    <n v="805"/>
    <s v="MILLWARD BROWN AUSTRALIA"/>
    <x v="1988"/>
    <n v="16357"/>
  </r>
  <r>
    <n v="805"/>
    <s v="MILLWARD BROWN AUSTRALIA"/>
    <x v="1989"/>
    <n v="8865"/>
  </r>
  <r>
    <n v="805"/>
    <s v="MILLWARD BROWN AUSTRALIA"/>
    <x v="1990"/>
    <n v="2720"/>
  </r>
  <r>
    <n v="805"/>
    <s v="MILLWARD BROWN AUSTRALIA"/>
    <x v="1991"/>
    <n v="378"/>
  </r>
  <r>
    <n v="805"/>
    <s v="MILLWARD BROWN AUSTRALIA"/>
    <x v="1992"/>
    <n v="1845"/>
  </r>
  <r>
    <n v="805"/>
    <s v="MILLWARD BROWN AUSTRALIA"/>
    <x v="1993"/>
    <n v="29881"/>
  </r>
  <r>
    <n v="805"/>
    <s v="MILLWARD BROWN AUSTRALIA"/>
    <x v="1994"/>
    <n v="1225"/>
  </r>
  <r>
    <n v="805"/>
    <s v="MILLWARD BROWN AUSTRALIA"/>
    <x v="1995"/>
    <n v="3970"/>
  </r>
  <r>
    <n v="805"/>
    <s v="MILLWARD BROWN AUSTRALIA"/>
    <x v="1996"/>
    <n v="1940"/>
  </r>
  <r>
    <n v="805"/>
    <s v="MILLWARD BROWN AUSTRALIA"/>
    <x v="1997"/>
    <n v="7812"/>
  </r>
  <r>
    <n v="805"/>
    <s v="MILLWARD BROWN AUSTRALIA"/>
    <x v="1998"/>
    <n v="2400"/>
  </r>
  <r>
    <n v="805"/>
    <s v="MILLWARD BROWN AUSTRALIA"/>
    <x v="1999"/>
    <n v="1250"/>
  </r>
  <r>
    <n v="805"/>
    <s v="MILLWARD BROWN AUSTRALIA"/>
    <x v="2000"/>
    <n v="59930"/>
  </r>
  <r>
    <n v="805"/>
    <s v="MILLWARD BROWN AUSTRALIA"/>
    <x v="2001"/>
    <n v="1312"/>
  </r>
  <r>
    <n v="805"/>
    <s v="MILLWARD BROWN AUSTRALIA"/>
    <x v="2002"/>
    <n v="1552"/>
  </r>
  <r>
    <n v="805"/>
    <s v="MILLWARD BROWN AUSTRALIA"/>
    <x v="2003"/>
    <n v="5156"/>
  </r>
  <r>
    <n v="805"/>
    <s v="MILLWARD BROWN AUSTRALIA"/>
    <x v="2004"/>
    <n v="13912"/>
  </r>
  <r>
    <n v="805"/>
    <s v="MILLWARD BROWN AUSTRALIA"/>
    <x v="2005"/>
    <n v="2214"/>
  </r>
  <r>
    <n v="805"/>
    <s v="MILLWARD BROWN AUSTRALIA"/>
    <x v="2006"/>
    <n v="0"/>
  </r>
  <r>
    <n v="805"/>
    <s v="MILLWARD BROWN AUSTRALIA"/>
    <x v="2007"/>
    <n v="0"/>
  </r>
  <r>
    <n v="805"/>
    <s v="MILLWARD BROWN AUSTRALIA"/>
    <x v="2008"/>
    <n v="4124"/>
  </r>
  <r>
    <n v="805"/>
    <s v="MILLWARD BROWN AUSTRALIA"/>
    <x v="2009"/>
    <n v="9328"/>
  </r>
  <r>
    <n v="805"/>
    <s v="MILLWARD BROWN AUSTRALIA"/>
    <x v="2010"/>
    <n v="2644"/>
  </r>
  <r>
    <n v="805"/>
    <s v="MILLWARD BROWN AUSTRALIA"/>
    <x v="2011"/>
    <n v="5711"/>
  </r>
  <r>
    <n v="805"/>
    <s v="MILLWARD BROWN AUSTRALIA"/>
    <x v="2012"/>
    <n v="4197"/>
  </r>
  <r>
    <n v="805"/>
    <s v="MILLWARD BROWN AUSTRALIA"/>
    <x v="2013"/>
    <n v="1155"/>
  </r>
  <r>
    <n v="805"/>
    <s v="MILLWARD BROWN AUSTRALIA"/>
    <x v="2014"/>
    <n v="1655"/>
  </r>
  <r>
    <n v="805"/>
    <s v="MILLWARD BROWN AUSTRALIA"/>
    <x v="2015"/>
    <n v="1655"/>
  </r>
  <r>
    <n v="805"/>
    <s v="MILLWARD BROWN AUSTRALIA"/>
    <x v="2016"/>
    <n v="47878"/>
  </r>
  <r>
    <n v="805"/>
    <s v="MILLWARD BROWN AUSTRALIA"/>
    <x v="2017"/>
    <n v="2542"/>
  </r>
  <r>
    <n v="805"/>
    <s v="MILLWARD BROWN AUSTRALIA"/>
    <x v="2018"/>
    <n v="5794"/>
  </r>
  <r>
    <n v="805"/>
    <s v="MILLWARD BROWN AUSTRALIA"/>
    <x v="2019"/>
    <n v="300"/>
  </r>
  <r>
    <n v="805"/>
    <s v="MILLWARD BROWN AUSTRALIA"/>
    <x v="2020"/>
    <n v="3249"/>
  </r>
  <r>
    <n v="805"/>
    <s v="MILLWARD BROWN AUSTRALIA"/>
    <x v="2021"/>
    <n v="1000"/>
  </r>
  <r>
    <n v="805"/>
    <s v="MILLWARD BROWN AUSTRALIA"/>
    <x v="2022"/>
    <n v="11340"/>
  </r>
  <r>
    <n v="805"/>
    <s v="MILLWARD BROWN AUSTRALIA"/>
    <x v="2023"/>
    <n v="11506"/>
  </r>
  <r>
    <n v="805"/>
    <s v="MILLWARD BROWN AUSTRALIA"/>
    <x v="2024"/>
    <n v="9837"/>
  </r>
  <r>
    <n v="805"/>
    <s v="MILLWARD BROWN AUSTRALIA"/>
    <x v="2025"/>
    <n v="14677"/>
  </r>
  <r>
    <n v="805"/>
    <s v="MILLWARD BROWN AUSTRALIA"/>
    <x v="2026"/>
    <n v="1802"/>
  </r>
  <r>
    <n v="805"/>
    <s v="MILLWARD BROWN AUSTRALIA"/>
    <x v="2027"/>
    <n v="90383"/>
  </r>
  <r>
    <n v="805"/>
    <s v="MILLWARD BROWN AUSTRALIA"/>
    <x v="2028"/>
    <n v="1660"/>
  </r>
  <r>
    <n v="805"/>
    <s v="MILLWARD BROWN AUSTRALIA"/>
    <x v="2029"/>
    <n v="11074"/>
  </r>
  <r>
    <n v="805"/>
    <s v="MILLWARD BROWN AUSTRALIA"/>
    <x v="2030"/>
    <n v="30811.65"/>
  </r>
  <r>
    <n v="805"/>
    <s v="MILLWARD BROWN AUSTRALIA"/>
    <x v="2031"/>
    <n v="127500"/>
  </r>
  <r>
    <n v="805"/>
    <s v="MILLWARD BROWN AUSTRALIA"/>
    <x v="2032"/>
    <n v="750"/>
  </r>
  <r>
    <n v="805"/>
    <s v="MILLWARD BROWN AUSTRALIA"/>
    <x v="2033"/>
    <n v="20098"/>
  </r>
  <r>
    <n v="805"/>
    <s v="MILLWARD BROWN AUSTRALIA"/>
    <x v="2034"/>
    <n v="3175"/>
  </r>
  <r>
    <n v="805"/>
    <s v="MILLWARD BROWN AUSTRALIA"/>
    <x v="2035"/>
    <n v="65988"/>
  </r>
  <r>
    <n v="805"/>
    <s v="MILLWARD BROWN AUSTRALIA"/>
    <x v="2036"/>
    <n v="4200"/>
  </r>
  <r>
    <n v="805"/>
    <s v="MILLWARD BROWN AUSTRALIA"/>
    <x v="2037"/>
    <n v="19251"/>
  </r>
  <r>
    <n v="805"/>
    <s v="MILLWARD BROWN AUSTRALIA"/>
    <x v="2038"/>
    <n v="0"/>
  </r>
  <r>
    <n v="805"/>
    <s v="MILLWARD BROWN AUSTRALIA"/>
    <x v="2039"/>
    <n v="0"/>
  </r>
  <r>
    <n v="805"/>
    <s v="MILLWARD BROWN AUSTRALIA"/>
    <x v="2040"/>
    <n v="24693"/>
  </r>
  <r>
    <n v="805"/>
    <s v="MILLWARD BROWN AUSTRALIA"/>
    <x v="2041"/>
    <n v="32648"/>
  </r>
  <r>
    <n v="805"/>
    <s v="MILLWARD BROWN AUSTRALIA"/>
    <x v="2042"/>
    <n v="1337"/>
  </r>
  <r>
    <n v="805"/>
    <s v="MILLWARD BROWN AUSTRALIA"/>
    <x v="2043"/>
    <n v="2958"/>
  </r>
  <r>
    <n v="805"/>
    <s v="MILLWARD BROWN AUSTRALIA"/>
    <x v="2044"/>
    <n v="9052"/>
  </r>
  <r>
    <n v="805"/>
    <s v="MILLWARD BROWN AUSTRALIA"/>
    <x v="2045"/>
    <n v="24681"/>
  </r>
  <r>
    <n v="805"/>
    <s v="MILLWARD BROWN AUSTRALIA"/>
    <x v="2046"/>
    <n v="0"/>
  </r>
  <r>
    <n v="805"/>
    <s v="MILLWARD BROWN AUSTRALIA"/>
    <x v="2047"/>
    <n v="1472"/>
  </r>
  <r>
    <n v="805"/>
    <s v="MILLWARD BROWN AUSTRALIA"/>
    <x v="2048"/>
    <n v="1981"/>
  </r>
  <r>
    <n v="805"/>
    <s v="MILLWARD BROWN AUSTRALIA"/>
    <x v="2049"/>
    <n v="6102"/>
  </r>
  <r>
    <n v="805"/>
    <s v="MILLWARD BROWN AUSTRALIA"/>
    <x v="2050"/>
    <n v="1205"/>
  </r>
  <r>
    <n v="805"/>
    <s v="MILLWARD BROWN AUSTRALIA"/>
    <x v="2051"/>
    <n v="700"/>
  </r>
  <r>
    <n v="805"/>
    <s v="MILLWARD BROWN AUSTRALIA"/>
    <x v="2052"/>
    <n v="2340"/>
  </r>
  <r>
    <n v="805"/>
    <s v="MILLWARD BROWN AUSTRALIA"/>
    <x v="2053"/>
    <n v="38872"/>
  </r>
  <r>
    <n v="805"/>
    <s v="MILLWARD BROWN AUSTRALIA"/>
    <x v="2054"/>
    <n v="759"/>
  </r>
  <r>
    <n v="805"/>
    <s v="MILLWARD BROWN AUSTRALIA"/>
    <x v="2055"/>
    <n v="0"/>
  </r>
  <r>
    <n v="805"/>
    <s v="MILLWARD BROWN AUSTRALIA"/>
    <x v="2056"/>
    <n v="11682"/>
  </r>
  <r>
    <n v="805"/>
    <s v="MILLWARD BROWN AUSTRALIA"/>
    <x v="2057"/>
    <n v="24238"/>
  </r>
  <r>
    <n v="805"/>
    <s v="MILLWARD BROWN AUSTRALIA"/>
    <x v="2058"/>
    <n v="2956"/>
  </r>
  <r>
    <n v="805"/>
    <s v="MILLWARD BROWN AUSTRALIA"/>
    <x v="2059"/>
    <n v="1386"/>
  </r>
  <r>
    <n v="805"/>
    <s v="MILLWARD BROWN AUSTRALIA"/>
    <x v="2060"/>
    <n v="5981.02"/>
  </r>
  <r>
    <n v="805"/>
    <s v="MILLWARD BROWN AUSTRALIA"/>
    <x v="2061"/>
    <n v="3690"/>
  </r>
  <r>
    <n v="805"/>
    <s v="MILLWARD BROWN AUSTRALIA"/>
    <x v="2062"/>
    <n v="3690"/>
  </r>
  <r>
    <n v="805"/>
    <s v="MILLWARD BROWN AUSTRALIA"/>
    <x v="2063"/>
    <n v="1632"/>
  </r>
  <r>
    <n v="805"/>
    <s v="MILLWARD BROWN AUSTRALIA"/>
    <x v="2064"/>
    <n v="2690"/>
  </r>
  <r>
    <n v="805"/>
    <s v="MILLWARD BROWN AUSTRALIA"/>
    <x v="2065"/>
    <n v="2466"/>
  </r>
  <r>
    <n v="805"/>
    <s v="MILLWARD BROWN AUSTRALIA"/>
    <x v="2066"/>
    <n v="2250"/>
  </r>
  <r>
    <n v="805"/>
    <s v="MILLWARD BROWN AUSTRALIA"/>
    <x v="2067"/>
    <n v="2816"/>
  </r>
  <r>
    <n v="805"/>
    <s v="MILLWARD BROWN AUSTRALIA"/>
    <x v="2068"/>
    <n v="2048"/>
  </r>
  <r>
    <n v="805"/>
    <s v="MILLWARD BROWN AUSTRALIA"/>
    <x v="2069"/>
    <n v="4770"/>
  </r>
  <r>
    <n v="805"/>
    <s v="MILLWARD BROWN AUSTRALIA"/>
    <x v="2070"/>
    <n v="399"/>
  </r>
  <r>
    <n v="805"/>
    <s v="MILLWARD BROWN AUSTRALIA"/>
    <x v="2071"/>
    <n v="2635"/>
  </r>
  <r>
    <n v="805"/>
    <s v="MILLWARD BROWN AUSTRALIA"/>
    <x v="2072"/>
    <n v="793.5"/>
  </r>
  <r>
    <n v="805"/>
    <s v="MILLWARD BROWN AUSTRALIA"/>
    <x v="2073"/>
    <n v="0"/>
  </r>
  <r>
    <n v="805"/>
    <s v="MILLWARD BROWN AUSTRALIA"/>
    <x v="2074"/>
    <n v="528"/>
  </r>
  <r>
    <n v="805"/>
    <s v="MILLWARD BROWN AUSTRALIA"/>
    <x v="2075"/>
    <n v="0"/>
  </r>
  <r>
    <n v="805"/>
    <s v="MILLWARD BROWN AUSTRALIA"/>
    <x v="2076"/>
    <n v="4200"/>
  </r>
  <r>
    <n v="805"/>
    <s v="MILLWARD BROWN AUSTRALIA"/>
    <x v="2077"/>
    <n v="3202"/>
  </r>
  <r>
    <n v="805"/>
    <s v="MILLWARD BROWN AUSTRALIA"/>
    <x v="2078"/>
    <n v="0"/>
  </r>
  <r>
    <n v="805"/>
    <s v="MILLWARD BROWN AUSTRALIA"/>
    <x v="2079"/>
    <n v="0"/>
  </r>
  <r>
    <n v="805"/>
    <s v="MILLWARD BROWN AUSTRALIA"/>
    <x v="2080"/>
    <n v="10548"/>
  </r>
  <r>
    <n v="805"/>
    <s v="MILLWARD BROWN AUSTRALIA"/>
    <x v="2081"/>
    <n v="500"/>
  </r>
  <r>
    <n v="805"/>
    <s v="MILLWARD BROWN AUSTRALIA"/>
    <x v="2082"/>
    <n v="0"/>
  </r>
  <r>
    <n v="805"/>
    <s v="MILLWARD BROWN AUSTRALIA"/>
    <x v="2083"/>
    <n v="0"/>
  </r>
  <r>
    <n v="805"/>
    <s v="MILLWARD BROWN AUSTRALIA"/>
    <x v="2084"/>
    <n v="4095"/>
  </r>
  <r>
    <n v="805"/>
    <s v="MILLWARD BROWN AUSTRALIA"/>
    <x v="2085"/>
    <n v="3372"/>
  </r>
  <r>
    <n v="805"/>
    <s v="MILLWARD BROWN AUSTRALIA"/>
    <x v="2086"/>
    <n v="5222"/>
  </r>
  <r>
    <n v="805"/>
    <s v="MILLWARD BROWN AUSTRALIA"/>
    <x v="2087"/>
    <n v="2856"/>
  </r>
  <r>
    <n v="805"/>
    <s v="MILLWARD BROWN AUSTRALIA"/>
    <x v="2088"/>
    <n v="3006"/>
  </r>
  <r>
    <n v="805"/>
    <s v="MILLWARD BROWN AUSTRALIA"/>
    <x v="2089"/>
    <n v="4116"/>
  </r>
  <r>
    <n v="805"/>
    <s v="MILLWARD BROWN AUSTRALIA"/>
    <x v="2090"/>
    <n v="1732"/>
  </r>
  <r>
    <n v="805"/>
    <s v="MILLWARD BROWN AUSTRALIA"/>
    <x v="2091"/>
    <n v="6349.32"/>
  </r>
  <r>
    <n v="805"/>
    <s v="MILLWARD BROWN AUSTRALIA"/>
    <x v="2092"/>
    <n v="1404"/>
  </r>
  <r>
    <n v="805"/>
    <s v="MILLWARD BROWN AUSTRALIA"/>
    <x v="2093"/>
    <n v="1705"/>
  </r>
  <r>
    <n v="805"/>
    <s v="MILLWARD BROWN AUSTRALIA"/>
    <x v="2094"/>
    <n v="7878"/>
  </r>
  <r>
    <n v="805"/>
    <s v="MILLWARD BROWN AUSTRALIA"/>
    <x v="2095"/>
    <n v="4632"/>
  </r>
  <r>
    <n v="805"/>
    <s v="MILLWARD BROWN AUSTRALIA"/>
    <x v="2096"/>
    <n v="2500"/>
  </r>
  <r>
    <n v="805"/>
    <s v="MILLWARD BROWN AUSTRALIA"/>
    <x v="2097"/>
    <n v="2542.5"/>
  </r>
  <r>
    <n v="805"/>
    <s v="MILLWARD BROWN AUSTRALIA"/>
    <x v="2098"/>
    <n v="19116"/>
  </r>
  <r>
    <n v="805"/>
    <s v="MILLWARD BROWN AUSTRALIA"/>
    <x v="2099"/>
    <n v="10611"/>
  </r>
  <r>
    <n v="805"/>
    <s v="MILLWARD BROWN AUSTRALIA"/>
    <x v="2100"/>
    <n v="5160.84"/>
  </r>
  <r>
    <n v="805"/>
    <s v="MILLWARD BROWN AUSTRALIA"/>
    <x v="2101"/>
    <n v="2385"/>
  </r>
  <r>
    <n v="805"/>
    <s v="MILLWARD BROWN AUSTRALIA"/>
    <x v="2102"/>
    <n v="4723"/>
  </r>
  <r>
    <n v="805"/>
    <s v="MILLWARD BROWN AUSTRALIA"/>
    <x v="2103"/>
    <n v="0"/>
  </r>
  <r>
    <n v="805"/>
    <s v="MILLWARD BROWN AUSTRALIA"/>
    <x v="2104"/>
    <n v="9788"/>
  </r>
  <r>
    <n v="805"/>
    <s v="MILLWARD BROWN AUSTRALIA"/>
    <x v="2105"/>
    <n v="18512"/>
  </r>
  <r>
    <n v="805"/>
    <s v="MILLWARD BROWN AUSTRALIA"/>
    <x v="2106"/>
    <n v="114149"/>
  </r>
  <r>
    <n v="805"/>
    <s v="MILLWARD BROWN AUSTRALIA"/>
    <x v="2107"/>
    <n v="9328"/>
  </r>
  <r>
    <n v="805"/>
    <s v="MILLWARD BROWN AUSTRALIA"/>
    <x v="2108"/>
    <n v="2135"/>
  </r>
  <r>
    <n v="805"/>
    <s v="MILLWARD BROWN AUSTRALIA"/>
    <x v="2109"/>
    <n v="0"/>
  </r>
  <r>
    <n v="805"/>
    <s v="MILLWARD BROWN AUSTRALIA"/>
    <x v="2110"/>
    <n v="3637"/>
  </r>
  <r>
    <n v="805"/>
    <s v="MILLWARD BROWN AUSTRALIA"/>
    <x v="2111"/>
    <n v="3262"/>
  </r>
  <r>
    <n v="805"/>
    <s v="MILLWARD BROWN AUSTRALIA"/>
    <x v="2112"/>
    <n v="24551"/>
  </r>
  <r>
    <n v="805"/>
    <s v="MILLWARD BROWN AUSTRALIA"/>
    <x v="2113"/>
    <n v="1636"/>
  </r>
  <r>
    <n v="805"/>
    <s v="MILLWARD BROWN AUSTRALIA"/>
    <x v="2114"/>
    <n v="2918"/>
  </r>
  <r>
    <n v="805"/>
    <s v="MILLWARD BROWN AUSTRALIA"/>
    <x v="2115"/>
    <n v="2135"/>
  </r>
  <r>
    <n v="805"/>
    <s v="MILLWARD BROWN AUSTRALIA"/>
    <x v="2116"/>
    <n v="10222.1"/>
  </r>
  <r>
    <n v="805"/>
    <s v="MILLWARD BROWN AUSTRALIA"/>
    <x v="2117"/>
    <n v="0"/>
  </r>
  <r>
    <n v="805"/>
    <s v="MILLWARD BROWN AUSTRALIA"/>
    <x v="2118"/>
    <n v="4950"/>
  </r>
  <r>
    <n v="805"/>
    <s v="MILLWARD BROWN AUSTRALIA"/>
    <x v="2119"/>
    <n v="9464"/>
  </r>
  <r>
    <n v="805"/>
    <s v="MILLWARD BROWN AUSTRALIA"/>
    <x v="2120"/>
    <n v="1825"/>
  </r>
  <r>
    <n v="805"/>
    <s v="MILLWARD BROWN AUSTRALIA"/>
    <x v="2121"/>
    <n v="2370"/>
  </r>
  <r>
    <n v="805"/>
    <s v="MILLWARD BROWN AUSTRALIA"/>
    <x v="2122"/>
    <n v="47229"/>
  </r>
  <r>
    <n v="805"/>
    <s v="MILLWARD BROWN AUSTRALIA"/>
    <x v="2123"/>
    <n v="46787"/>
  </r>
  <r>
    <n v="805"/>
    <s v="MILLWARD BROWN AUSTRALIA"/>
    <x v="2124"/>
    <n v="54998"/>
  </r>
  <r>
    <n v="805"/>
    <s v="MILLWARD BROWN AUSTRALIA"/>
    <x v="2125"/>
    <n v="2220"/>
  </r>
  <r>
    <n v="805"/>
    <s v="MILLWARD BROWN AUSTRALIA"/>
    <x v="2126"/>
    <n v="0"/>
  </r>
  <r>
    <n v="805"/>
    <s v="MILLWARD BROWN AUSTRALIA"/>
    <x v="2127"/>
    <n v="7713"/>
  </r>
  <r>
    <n v="805"/>
    <s v="MILLWARD BROWN AUSTRALIA"/>
    <x v="2128"/>
    <n v="3742"/>
  </r>
  <r>
    <n v="805"/>
    <s v="MILLWARD BROWN AUSTRALIA"/>
    <x v="2129"/>
    <n v="59800"/>
  </r>
  <r>
    <n v="805"/>
    <s v="MILLWARD BROWN AUSTRALIA"/>
    <x v="2130"/>
    <n v="0"/>
  </r>
  <r>
    <n v="805"/>
    <s v="MILLWARD BROWN AUSTRALIA"/>
    <x v="2131"/>
    <n v="0"/>
  </r>
  <r>
    <n v="805"/>
    <s v="MILLWARD BROWN AUSTRALIA"/>
    <x v="2132"/>
    <n v="5700"/>
  </r>
  <r>
    <n v="805"/>
    <s v="MILLWARD BROWN AUSTRALIA"/>
    <x v="2133"/>
    <n v="0"/>
  </r>
  <r>
    <n v="805"/>
    <s v="MILLWARD BROWN AUSTRALIA"/>
    <x v="2134"/>
    <n v="30797"/>
  </r>
  <r>
    <n v="805"/>
    <s v="MILLWARD BROWN AUSTRALIA"/>
    <x v="2135"/>
    <n v="0"/>
  </r>
  <r>
    <n v="805"/>
    <s v="MILLWARD BROWN AUSTRALIA"/>
    <x v="2136"/>
    <n v="4662"/>
  </r>
  <r>
    <n v="805"/>
    <s v="MILLWARD BROWN AUSTRALIA"/>
    <x v="2137"/>
    <n v="7713"/>
  </r>
  <r>
    <n v="805"/>
    <s v="MILLWARD BROWN AUSTRALIA"/>
    <x v="2138"/>
    <n v="1092"/>
  </r>
  <r>
    <n v="805"/>
    <s v="MILLWARD BROWN AUSTRALIA"/>
    <x v="2139"/>
    <n v="1715.2"/>
  </r>
  <r>
    <n v="805"/>
    <s v="MILLWARD BROWN AUSTRALIA"/>
    <x v="2140"/>
    <n v="32420"/>
  </r>
  <r>
    <n v="805"/>
    <s v="MILLWARD BROWN AUSTRALIA"/>
    <x v="2141"/>
    <n v="3872"/>
  </r>
  <r>
    <n v="805"/>
    <s v="MILLWARD BROWN AUSTRALIA"/>
    <x v="2142"/>
    <n v="0"/>
  </r>
  <r>
    <n v="805"/>
    <s v="MILLWARD BROWN AUSTRALIA"/>
    <x v="2143"/>
    <n v="1917"/>
  </r>
  <r>
    <n v="805"/>
    <s v="MILLWARD BROWN AUSTRALIA"/>
    <x v="2144"/>
    <n v="0"/>
  </r>
  <r>
    <n v="805"/>
    <s v="MILLWARD BROWN AUSTRALIA"/>
    <x v="2145"/>
    <n v="16744"/>
  </r>
  <r>
    <n v="805"/>
    <s v="MILLWARD BROWN AUSTRALIA"/>
    <x v="2146"/>
    <n v="30735"/>
  </r>
  <r>
    <n v="805"/>
    <s v="MILLWARD BROWN AUSTRALIA"/>
    <x v="2147"/>
    <n v="0"/>
  </r>
  <r>
    <n v="805"/>
    <s v="MILLWARD BROWN AUSTRALIA"/>
    <x v="2148"/>
    <n v="1000"/>
  </r>
  <r>
    <n v="805"/>
    <s v="MILLWARD BROWN AUSTRALIA"/>
    <x v="2149"/>
    <n v="1005"/>
  </r>
  <r>
    <n v="805"/>
    <s v="MILLWARD BROWN AUSTRALIA"/>
    <x v="2150"/>
    <n v="1566"/>
  </r>
  <r>
    <n v="805"/>
    <s v="MILLWARD BROWN AUSTRALIA"/>
    <x v="2151"/>
    <n v="9051"/>
  </r>
  <r>
    <n v="805"/>
    <s v="MILLWARD BROWN AUSTRALIA"/>
    <x v="2152"/>
    <n v="0"/>
  </r>
  <r>
    <n v="805"/>
    <s v="MILLWARD BROWN AUSTRALIA"/>
    <x v="2153"/>
    <n v="5025"/>
  </r>
  <r>
    <n v="805"/>
    <s v="MILLWARD BROWN AUSTRALIA"/>
    <x v="2154"/>
    <n v="6027"/>
  </r>
  <r>
    <n v="805"/>
    <s v="MILLWARD BROWN AUSTRALIA"/>
    <x v="2155"/>
    <n v="2521"/>
  </r>
  <r>
    <n v="805"/>
    <s v="MILLWARD BROWN AUSTRALIA"/>
    <x v="2156"/>
    <n v="0"/>
  </r>
  <r>
    <n v="805"/>
    <s v="MILLWARD BROWN AUSTRALIA"/>
    <x v="2157"/>
    <n v="6497"/>
  </r>
  <r>
    <n v="805"/>
    <s v="MILLWARD BROWN AUSTRALIA"/>
    <x v="2158"/>
    <n v="2420"/>
  </r>
  <r>
    <n v="805"/>
    <s v="MILLWARD BROWN AUSTRALIA"/>
    <x v="2159"/>
    <n v="0"/>
  </r>
  <r>
    <n v="805"/>
    <s v="MILLWARD BROWN AUSTRALIA"/>
    <x v="2160"/>
    <n v="0"/>
  </r>
  <r>
    <n v="805"/>
    <s v="MILLWARD BROWN AUSTRALIA"/>
    <x v="2161"/>
    <n v="0"/>
  </r>
  <r>
    <n v="805"/>
    <s v="MILLWARD BROWN AUSTRALIA"/>
    <x v="2162"/>
    <n v="0"/>
  </r>
  <r>
    <n v="805"/>
    <s v="MILLWARD BROWN AUSTRALIA"/>
    <x v="2163"/>
    <n v="0"/>
  </r>
  <r>
    <n v="805"/>
    <s v="MILLWARD BROWN AUSTRALIA"/>
    <x v="2164"/>
    <n v="6760"/>
  </r>
  <r>
    <n v="805"/>
    <s v="MILLWARD BROWN AUSTRALIA"/>
    <x v="2165"/>
    <n v="0"/>
  </r>
  <r>
    <n v="805"/>
    <s v="MILLWARD BROWN AUSTRALIA"/>
    <x v="2166"/>
    <n v="51976"/>
  </r>
  <r>
    <n v="805"/>
    <s v="MILLWARD BROWN AUSTRALIA"/>
    <x v="2167"/>
    <n v="3300"/>
  </r>
  <r>
    <n v="805"/>
    <s v="MILLWARD BROWN AUSTRALIA"/>
    <x v="2168"/>
    <n v="425"/>
  </r>
  <r>
    <n v="805"/>
    <s v="MILLWARD BROWN AUSTRALIA"/>
    <x v="2169"/>
    <n v="540"/>
  </r>
  <r>
    <n v="805"/>
    <s v="MILLWARD BROWN AUSTRALIA"/>
    <x v="2170"/>
    <n v="1170"/>
  </r>
  <r>
    <n v="805"/>
    <s v="MILLWARD BROWN AUSTRALIA"/>
    <x v="2171"/>
    <n v="610"/>
  </r>
  <r>
    <n v="805"/>
    <s v="MILLWARD BROWN AUSTRALIA"/>
    <x v="2172"/>
    <n v="920"/>
  </r>
  <r>
    <n v="805"/>
    <s v="MILLWARD BROWN AUSTRALIA"/>
    <x v="2173"/>
    <n v="7066"/>
  </r>
  <r>
    <n v="805"/>
    <s v="MILLWARD BROWN AUSTRALIA"/>
    <x v="2174"/>
    <n v="2104"/>
  </r>
  <r>
    <n v="805"/>
    <s v="MILLWARD BROWN AUSTRALIA"/>
    <x v="2175"/>
    <n v="1775.92"/>
  </r>
  <r>
    <n v="805"/>
    <s v="MILLWARD BROWN AUSTRALIA"/>
    <x v="2176"/>
    <n v="1100"/>
  </r>
  <r>
    <n v="805"/>
    <s v="MILLWARD BROWN AUSTRALIA"/>
    <x v="2177"/>
    <n v="25444"/>
  </r>
  <r>
    <n v="805"/>
    <s v="MILLWARD BROWN AUSTRALIA"/>
    <x v="2178"/>
    <n v="19532"/>
  </r>
  <r>
    <n v="805"/>
    <s v="MILLWARD BROWN AUSTRALIA"/>
    <x v="2179"/>
    <n v="1000"/>
  </r>
  <r>
    <n v="805"/>
    <s v="MILLWARD BROWN AUSTRALIA"/>
    <x v="2180"/>
    <n v="7756"/>
  </r>
  <r>
    <n v="805"/>
    <s v="MILLWARD BROWN AUSTRALIA"/>
    <x v="2181"/>
    <n v="5679.9"/>
  </r>
  <r>
    <n v="805"/>
    <s v="MILLWARD BROWN AUSTRALIA"/>
    <x v="2182"/>
    <n v="1275"/>
  </r>
  <r>
    <n v="805"/>
    <s v="MILLWARD BROWN AUSTRALIA"/>
    <x v="2183"/>
    <n v="11068"/>
  </r>
  <r>
    <n v="805"/>
    <s v="MILLWARD BROWN AUSTRALIA"/>
    <x v="2184"/>
    <n v="3116"/>
  </r>
  <r>
    <n v="805"/>
    <s v="MILLWARD BROWN AUSTRALIA"/>
    <x v="2185"/>
    <n v="3598"/>
  </r>
  <r>
    <n v="805"/>
    <s v="MILLWARD BROWN AUSTRALIA"/>
    <x v="2186"/>
    <n v="4705"/>
  </r>
  <r>
    <n v="805"/>
    <s v="MILLWARD BROWN AUSTRALIA"/>
    <x v="2187"/>
    <n v="3795"/>
  </r>
  <r>
    <n v="805"/>
    <s v="MILLWARD BROWN AUSTRALIA"/>
    <x v="2188"/>
    <n v="4600"/>
  </r>
  <r>
    <n v="805"/>
    <s v="MILLWARD BROWN AUSTRALIA"/>
    <x v="2189"/>
    <n v="459"/>
  </r>
  <r>
    <n v="805"/>
    <s v="MILLWARD BROWN AUSTRALIA"/>
    <x v="2190"/>
    <n v="12070"/>
  </r>
  <r>
    <n v="805"/>
    <s v="MILLWARD BROWN AUSTRALIA"/>
    <x v="2191"/>
    <n v="2204"/>
  </r>
  <r>
    <n v="805"/>
    <s v="MILLWARD BROWN AUSTRALIA"/>
    <x v="2192"/>
    <n v="2004"/>
  </r>
  <r>
    <n v="805"/>
    <s v="MILLWARD BROWN AUSTRALIA"/>
    <x v="2193"/>
    <n v="2004"/>
  </r>
  <r>
    <n v="805"/>
    <s v="MILLWARD BROWN AUSTRALIA"/>
    <x v="2194"/>
    <n v="2004"/>
  </r>
  <r>
    <n v="805"/>
    <s v="MILLWARD BROWN AUSTRALIA"/>
    <x v="2195"/>
    <n v="6515"/>
  </r>
  <r>
    <n v="805"/>
    <s v="MILLWARD BROWN AUSTRALIA"/>
    <x v="2196"/>
    <n v="800"/>
  </r>
  <r>
    <n v="805"/>
    <s v="MILLWARD BROWN AUSTRALIA"/>
    <x v="2197"/>
    <n v="1395"/>
  </r>
  <r>
    <n v="805"/>
    <s v="MILLWARD BROWN AUSTRALIA"/>
    <x v="2198"/>
    <n v="1120"/>
  </r>
  <r>
    <n v="805"/>
    <s v="MILLWARD BROWN AUSTRALIA"/>
    <x v="2199"/>
    <n v="865"/>
  </r>
  <r>
    <n v="805"/>
    <s v="MILLWARD BROWN AUSTRALIA"/>
    <x v="2200"/>
    <n v="18428"/>
  </r>
  <r>
    <n v="805"/>
    <s v="MILLWARD BROWN AUSTRALIA"/>
    <x v="2201"/>
    <n v="117095"/>
  </r>
  <r>
    <n v="805"/>
    <s v="MILLWARD BROWN AUSTRALIA"/>
    <x v="2202"/>
    <n v="3070"/>
  </r>
  <r>
    <n v="805"/>
    <s v="MILLWARD BROWN AUSTRALIA"/>
    <x v="2203"/>
    <n v="1729"/>
  </r>
  <r>
    <n v="805"/>
    <s v="MILLWARD BROWN AUSTRALIA"/>
    <x v="2204"/>
    <n v="8050"/>
  </r>
  <r>
    <n v="805"/>
    <s v="MILLWARD BROWN AUSTRALIA"/>
    <x v="2205"/>
    <n v="12750"/>
  </r>
  <r>
    <n v="805"/>
    <s v="MILLWARD BROWN AUSTRALIA"/>
    <x v="2206"/>
    <n v="17935"/>
  </r>
  <r>
    <n v="805"/>
    <s v="MILLWARD BROWN AUSTRALIA"/>
    <x v="2207"/>
    <n v="4438.6000000000004"/>
  </r>
  <r>
    <n v="805"/>
    <s v="MILLWARD BROWN AUSTRALIA"/>
    <x v="2208"/>
    <n v="2878"/>
  </r>
  <r>
    <n v="805"/>
    <s v="MILLWARD BROWN AUSTRALIA"/>
    <x v="2209"/>
    <n v="3550"/>
  </r>
  <r>
    <n v="805"/>
    <s v="MILLWARD BROWN AUSTRALIA"/>
    <x v="2210"/>
    <n v="530"/>
  </r>
  <r>
    <n v="805"/>
    <s v="MILLWARD BROWN AUSTRALIA"/>
    <x v="2211"/>
    <n v="8140"/>
  </r>
  <r>
    <n v="805"/>
    <s v="MILLWARD BROWN AUSTRALIA"/>
    <x v="2212"/>
    <n v="3140"/>
  </r>
  <r>
    <n v="805"/>
    <s v="MILLWARD BROWN AUSTRALIA"/>
    <x v="2213"/>
    <n v="1194"/>
  </r>
  <r>
    <n v="805"/>
    <s v="MILLWARD BROWN AUSTRALIA"/>
    <x v="2214"/>
    <n v="2700"/>
  </r>
  <r>
    <n v="805"/>
    <s v="MILLWARD BROWN AUSTRALIA"/>
    <x v="2215"/>
    <n v="250"/>
  </r>
  <r>
    <n v="805"/>
    <s v="MILLWARD BROWN AUSTRALIA"/>
    <x v="2216"/>
    <n v="39255"/>
  </r>
  <r>
    <n v="805"/>
    <s v="MILLWARD BROWN AUSTRALIA"/>
    <x v="2217"/>
    <n v="16715"/>
  </r>
  <r>
    <n v="805"/>
    <s v="MILLWARD BROWN AUSTRALIA"/>
    <x v="2218"/>
    <n v="34464"/>
  </r>
  <r>
    <n v="805"/>
    <s v="MILLWARD BROWN AUSTRALIA"/>
    <x v="2219"/>
    <n v="2683"/>
  </r>
  <r>
    <n v="805"/>
    <s v="MILLWARD BROWN AUSTRALIA"/>
    <x v="2220"/>
    <n v="1045"/>
  </r>
  <r>
    <n v="805"/>
    <s v="MILLWARD BROWN AUSTRALIA"/>
    <x v="2221"/>
    <n v="59800"/>
  </r>
  <r>
    <n v="805"/>
    <s v="MILLWARD BROWN AUSTRALIA"/>
    <x v="2222"/>
    <n v="4671"/>
  </r>
  <r>
    <n v="805"/>
    <s v="MILLWARD BROWN AUSTRALIA"/>
    <x v="2223"/>
    <n v="11502"/>
  </r>
  <r>
    <n v="805"/>
    <s v="MILLWARD BROWN AUSTRALIA"/>
    <x v="2224"/>
    <n v="2735"/>
  </r>
  <r>
    <n v="805"/>
    <s v="MILLWARD BROWN AUSTRALIA"/>
    <x v="2225"/>
    <n v="3003"/>
  </r>
  <r>
    <n v="805"/>
    <s v="MILLWARD BROWN AUSTRALIA"/>
    <x v="2226"/>
    <n v="1934"/>
  </r>
  <r>
    <n v="805"/>
    <s v="MILLWARD BROWN AUSTRALIA"/>
    <x v="2227"/>
    <n v="0"/>
  </r>
  <r>
    <n v="805"/>
    <s v="MILLWARD BROWN AUSTRALIA"/>
    <x v="2228"/>
    <n v="27106"/>
  </r>
  <r>
    <n v="805"/>
    <s v="MILLWARD BROWN AUSTRALIA"/>
    <x v="2229"/>
    <n v="2517"/>
  </r>
  <r>
    <n v="805"/>
    <s v="MILLWARD BROWN AUSTRALIA"/>
    <x v="2230"/>
    <n v="0"/>
  </r>
  <r>
    <n v="805"/>
    <s v="MILLWARD BROWN AUSTRALIA"/>
    <x v="2231"/>
    <n v="21600"/>
  </r>
  <r>
    <n v="805"/>
    <s v="MILLWARD BROWN AUSTRALIA"/>
    <x v="2232"/>
    <n v="29380"/>
  </r>
  <r>
    <n v="805"/>
    <s v="MILLWARD BROWN AUSTRALIA"/>
    <x v="2233"/>
    <n v="32224"/>
  </r>
  <r>
    <n v="805"/>
    <s v="MILLWARD BROWN AUSTRALIA"/>
    <x v="2234"/>
    <n v="20900"/>
  </r>
  <r>
    <n v="805"/>
    <s v="MILLWARD BROWN AUSTRALIA"/>
    <x v="2235"/>
    <n v="10071"/>
  </r>
  <r>
    <n v="805"/>
    <s v="MILLWARD BROWN AUSTRALIA"/>
    <x v="2236"/>
    <n v="5300"/>
  </r>
  <r>
    <n v="805"/>
    <s v="MILLWARD BROWN AUSTRALIA"/>
    <x v="2237"/>
    <n v="19810"/>
  </r>
  <r>
    <n v="805"/>
    <s v="MILLWARD BROWN AUSTRALIA"/>
    <x v="2238"/>
    <n v="1335"/>
  </r>
  <r>
    <n v="805"/>
    <s v="MILLWARD BROWN AUSTRALIA"/>
    <x v="2239"/>
    <n v="0"/>
  </r>
  <r>
    <n v="805"/>
    <s v="MILLWARD BROWN AUSTRALIA"/>
    <x v="2240"/>
    <n v="3449"/>
  </r>
  <r>
    <n v="805"/>
    <s v="MILLWARD BROWN AUSTRALIA"/>
    <x v="2241"/>
    <n v="0"/>
  </r>
  <r>
    <n v="805"/>
    <s v="MILLWARD BROWN AUSTRALIA"/>
    <x v="2242"/>
    <n v="23853"/>
  </r>
  <r>
    <n v="805"/>
    <s v="MILLWARD BROWN AUSTRALIA"/>
    <x v="2243"/>
    <n v="550"/>
  </r>
  <r>
    <n v="805"/>
    <s v="MILLWARD BROWN AUSTRALIA"/>
    <x v="2244"/>
    <n v="0"/>
  </r>
  <r>
    <n v="805"/>
    <s v="MILLWARD BROWN AUSTRALIA"/>
    <x v="2245"/>
    <n v="0"/>
  </r>
  <r>
    <n v="805"/>
    <s v="MILLWARD BROWN AUSTRALIA"/>
    <x v="2246"/>
    <n v="3980"/>
  </r>
  <r>
    <n v="805"/>
    <s v="MILLWARD BROWN AUSTRALIA"/>
    <x v="2247"/>
    <n v="1150"/>
  </r>
  <r>
    <n v="805"/>
    <s v="MILLWARD BROWN AUSTRALIA"/>
    <x v="2248"/>
    <n v="5587"/>
  </r>
  <r>
    <n v="805"/>
    <s v="MILLWARD BROWN AUSTRALIA"/>
    <x v="2249"/>
    <n v="2682"/>
  </r>
  <r>
    <n v="805"/>
    <s v="MILLWARD BROWN AUSTRALIA"/>
    <x v="2250"/>
    <n v="1260"/>
  </r>
  <r>
    <n v="805"/>
    <s v="MILLWARD BROWN AUSTRALIA"/>
    <x v="2251"/>
    <n v="1200"/>
  </r>
  <r>
    <n v="805"/>
    <s v="MILLWARD BROWN AUSTRALIA"/>
    <x v="2252"/>
    <n v="1200"/>
  </r>
  <r>
    <n v="805"/>
    <s v="MILLWARD BROWN AUSTRALIA"/>
    <x v="2253"/>
    <n v="4890"/>
  </r>
  <r>
    <n v="805"/>
    <s v="MILLWARD BROWN AUSTRALIA"/>
    <x v="2254"/>
    <n v="2550"/>
  </r>
  <r>
    <n v="805"/>
    <s v="MILLWARD BROWN AUSTRALIA"/>
    <x v="2255"/>
    <n v="23923"/>
  </r>
  <r>
    <n v="805"/>
    <s v="MILLWARD BROWN AUSTRALIA"/>
    <x v="2256"/>
    <n v="3000"/>
  </r>
  <r>
    <n v="805"/>
    <s v="MILLWARD BROWN AUSTRALIA"/>
    <x v="2257"/>
    <n v="950"/>
  </r>
  <r>
    <n v="805"/>
    <s v="MILLWARD BROWN AUSTRALIA"/>
    <x v="2258"/>
    <n v="0"/>
  </r>
  <r>
    <n v="805"/>
    <s v="MILLWARD BROWN AUSTRALIA"/>
    <x v="2259"/>
    <n v="5444"/>
  </r>
  <r>
    <n v="805"/>
    <s v="MILLWARD BROWN AUSTRALIA"/>
    <x v="2260"/>
    <n v="18480"/>
  </r>
  <r>
    <n v="805"/>
    <s v="MILLWARD BROWN AUSTRALIA"/>
    <x v="2261"/>
    <n v="2065"/>
  </r>
  <r>
    <n v="805"/>
    <s v="MILLWARD BROWN AUSTRALIA"/>
    <x v="2262"/>
    <n v="4435"/>
  </r>
  <r>
    <n v="805"/>
    <s v="MILLWARD BROWN AUSTRALIA"/>
    <x v="2263"/>
    <n v="438"/>
  </r>
  <r>
    <n v="805"/>
    <s v="MILLWARD BROWN AUSTRALIA"/>
    <x v="2264"/>
    <n v="4927.4799999999996"/>
  </r>
  <r>
    <n v="805"/>
    <s v="MILLWARD BROWN AUSTRALIA"/>
    <x v="2265"/>
    <n v="2204"/>
  </r>
  <r>
    <n v="805"/>
    <s v="MILLWARD BROWN AUSTRALIA"/>
    <x v="2266"/>
    <n v="2822"/>
  </r>
  <r>
    <n v="805"/>
    <s v="MILLWARD BROWN AUSTRALIA"/>
    <x v="2267"/>
    <n v="23760"/>
  </r>
  <r>
    <n v="805"/>
    <s v="MILLWARD BROWN AUSTRALIA"/>
    <x v="2268"/>
    <n v="2065"/>
  </r>
  <r>
    <n v="805"/>
    <s v="MILLWARD BROWN AUSTRALIA"/>
    <x v="2269"/>
    <n v="4854"/>
  </r>
  <r>
    <n v="805"/>
    <s v="MILLWARD BROWN AUSTRALIA"/>
    <x v="2270"/>
    <n v="2000"/>
  </r>
  <r>
    <n v="805"/>
    <s v="MILLWARD BROWN AUSTRALIA"/>
    <x v="2271"/>
    <n v="1000"/>
  </r>
  <r>
    <n v="805"/>
    <s v="MILLWARD BROWN AUSTRALIA"/>
    <x v="2272"/>
    <n v="1841"/>
  </r>
  <r>
    <n v="805"/>
    <s v="MILLWARD BROWN AUSTRALIA"/>
    <x v="2273"/>
    <n v="1540"/>
  </r>
  <r>
    <n v="805"/>
    <s v="MILLWARD BROWN AUSTRALIA"/>
    <x v="2274"/>
    <n v="2360"/>
  </r>
  <r>
    <n v="805"/>
    <s v="MILLWARD BROWN AUSTRALIA"/>
    <x v="2275"/>
    <n v="3340"/>
  </r>
  <r>
    <n v="805"/>
    <s v="MILLWARD BROWN AUSTRALIA"/>
    <x v="2276"/>
    <n v="999.75"/>
  </r>
  <r>
    <n v="805"/>
    <s v="MILLWARD BROWN AUSTRALIA"/>
    <x v="2277"/>
    <n v="4400"/>
  </r>
  <r>
    <n v="805"/>
    <s v="MILLWARD BROWN AUSTRALIA"/>
    <x v="2278"/>
    <n v="2600"/>
  </r>
  <r>
    <n v="805"/>
    <s v="MILLWARD BROWN AUSTRALIA"/>
    <x v="2279"/>
    <n v="1080"/>
  </r>
  <r>
    <n v="805"/>
    <s v="MILLWARD BROWN AUSTRALIA"/>
    <x v="2280"/>
    <n v="9208.3700000000008"/>
  </r>
  <r>
    <n v="805"/>
    <s v="MILLWARD BROWN AUSTRALIA"/>
    <x v="2281"/>
    <n v="2204"/>
  </r>
  <r>
    <n v="805"/>
    <s v="MILLWARD BROWN AUSTRALIA"/>
    <x v="2282"/>
    <n v="0"/>
  </r>
  <r>
    <n v="805"/>
    <s v="MILLWARD BROWN AUSTRALIA"/>
    <x v="2283"/>
    <n v="0"/>
  </r>
  <r>
    <n v="805"/>
    <s v="MILLWARD BROWN AUSTRALIA"/>
    <x v="2284"/>
    <n v="14832"/>
  </r>
  <r>
    <n v="805"/>
    <s v="MILLWARD BROWN AUSTRALIA"/>
    <x v="2285"/>
    <n v="69940.800000000003"/>
  </r>
  <r>
    <n v="805"/>
    <s v="MILLWARD BROWN AUSTRALIA"/>
    <x v="2286"/>
    <n v="2577"/>
  </r>
  <r>
    <n v="805"/>
    <s v="MILLWARD BROWN AUSTRALIA"/>
    <x v="2287"/>
    <n v="1816"/>
  </r>
  <r>
    <n v="805"/>
    <s v="MILLWARD BROWN AUSTRALIA"/>
    <x v="2288"/>
    <n v="6800"/>
  </r>
  <r>
    <n v="805"/>
    <s v="MILLWARD BROWN AUSTRALIA"/>
    <x v="2289"/>
    <n v="45093.75"/>
  </r>
  <r>
    <n v="805"/>
    <s v="MILLWARD BROWN AUSTRALIA"/>
    <x v="2290"/>
    <n v="4676"/>
  </r>
  <r>
    <n v="805"/>
    <s v="MILLWARD BROWN AUSTRALIA"/>
    <x v="2291"/>
    <n v="3549.3"/>
  </r>
  <r>
    <n v="805"/>
    <s v="MILLWARD BROWN AUSTRALIA"/>
    <x v="2292"/>
    <n v="14100"/>
  </r>
  <r>
    <n v="805"/>
    <s v="MILLWARD BROWN AUSTRALIA"/>
    <x v="2293"/>
    <n v="0"/>
  </r>
  <r>
    <n v="805"/>
    <s v="MILLWARD BROWN AUSTRALIA"/>
    <x v="2294"/>
    <n v="1399.92"/>
  </r>
  <r>
    <n v="805"/>
    <s v="MILLWARD BROWN AUSTRALIA"/>
    <x v="2295"/>
    <n v="9840"/>
  </r>
  <r>
    <n v="805"/>
    <s v="MILLWARD BROWN AUSTRALIA"/>
    <x v="2296"/>
    <n v="2000.05"/>
  </r>
  <r>
    <n v="805"/>
    <s v="MILLWARD BROWN AUSTRALIA"/>
    <x v="2297"/>
    <n v="0"/>
  </r>
  <r>
    <n v="805"/>
    <s v="MILLWARD BROWN AUSTRALIA"/>
    <x v="2298"/>
    <n v="16800"/>
  </r>
  <r>
    <n v="805"/>
    <s v="MILLWARD BROWN AUSTRALIA"/>
    <x v="2299"/>
    <n v="37680.5"/>
  </r>
  <r>
    <n v="805"/>
    <s v="MILLWARD BROWN AUSTRALIA"/>
    <x v="2300"/>
    <n v="3509"/>
  </r>
  <r>
    <n v="805"/>
    <s v="MILLWARD BROWN AUSTRALIA"/>
    <x v="2301"/>
    <n v="64600"/>
  </r>
  <r>
    <n v="805"/>
    <s v="MILLWARD BROWN AUSTRALIA"/>
    <x v="2302"/>
    <n v="2272"/>
  </r>
  <r>
    <n v="805"/>
    <s v="MILLWARD BROWN AUSTRALIA"/>
    <x v="2303"/>
    <n v="2065"/>
  </r>
  <r>
    <n v="805"/>
    <s v="MILLWARD BROWN AUSTRALIA"/>
    <x v="2304"/>
    <n v="0"/>
  </r>
  <r>
    <n v="805"/>
    <s v="MILLWARD BROWN AUSTRALIA"/>
    <x v="2305"/>
    <n v="16028.4"/>
  </r>
  <r>
    <n v="805"/>
    <s v="MILLWARD BROWN AUSTRALIA"/>
    <x v="2306"/>
    <n v="0"/>
  </r>
  <r>
    <n v="805"/>
    <s v="MILLWARD BROWN AUSTRALIA"/>
    <x v="2307"/>
    <n v="0"/>
  </r>
  <r>
    <n v="805"/>
    <s v="MILLWARD BROWN AUSTRALIA"/>
    <x v="2308"/>
    <n v="3645"/>
  </r>
  <r>
    <n v="805"/>
    <s v="MILLWARD BROWN AUSTRALIA"/>
    <x v="2309"/>
    <n v="12375.96"/>
  </r>
  <r>
    <n v="805"/>
    <s v="MILLWARD BROWN AUSTRALIA"/>
    <x v="2310"/>
    <n v="7383.81"/>
  </r>
  <r>
    <n v="805"/>
    <s v="MILLWARD BROWN AUSTRALIA"/>
    <x v="2311"/>
    <n v="22500"/>
  </r>
  <r>
    <n v="805"/>
    <s v="MILLWARD BROWN AUSTRALIA"/>
    <x v="2312"/>
    <n v="19701"/>
  </r>
  <r>
    <n v="805"/>
    <s v="MILLWARD BROWN AUSTRALIA"/>
    <x v="2313"/>
    <n v="0"/>
  </r>
  <r>
    <n v="805"/>
    <s v="MILLWARD BROWN AUSTRALIA"/>
    <x v="2314"/>
    <n v="10494.96"/>
  </r>
  <r>
    <n v="805"/>
    <s v="MILLWARD BROWN AUSTRALIA"/>
    <x v="2315"/>
    <n v="12519.8"/>
  </r>
  <r>
    <n v="805"/>
    <s v="MILLWARD BROWN AUSTRALIA"/>
    <x v="2316"/>
    <n v="0"/>
  </r>
  <r>
    <n v="805"/>
    <s v="MILLWARD BROWN AUSTRALIA"/>
    <x v="2317"/>
    <n v="0"/>
  </r>
  <r>
    <n v="805"/>
    <s v="MILLWARD BROWN AUSTRALIA"/>
    <x v="2318"/>
    <n v="9529.68"/>
  </r>
  <r>
    <n v="805"/>
    <s v="MILLWARD BROWN AUSTRALIA"/>
    <x v="2319"/>
    <n v="1000.02"/>
  </r>
  <r>
    <n v="805"/>
    <s v="MILLWARD BROWN AUSTRALIA"/>
    <x v="2320"/>
    <n v="18068"/>
  </r>
  <r>
    <n v="805"/>
    <s v="MILLWARD BROWN AUSTRALIA"/>
    <x v="2321"/>
    <n v="8180.9"/>
  </r>
  <r>
    <n v="805"/>
    <s v="MILLWARD BROWN AUSTRALIA"/>
    <x v="2322"/>
    <n v="4788"/>
  </r>
  <r>
    <n v="805"/>
    <s v="MILLWARD BROWN AUSTRALIA"/>
    <x v="2323"/>
    <n v="22830"/>
  </r>
  <r>
    <n v="805"/>
    <s v="MILLWARD BROWN AUSTRALIA"/>
    <x v="2324"/>
    <n v="0"/>
  </r>
  <r>
    <n v="805"/>
    <s v="MILLWARD BROWN AUSTRALIA"/>
    <x v="2325"/>
    <n v="0"/>
  </r>
  <r>
    <n v="805"/>
    <s v="MILLWARD BROWN AUSTRALIA"/>
    <x v="2326"/>
    <n v="37056"/>
  </r>
  <r>
    <n v="805"/>
    <s v="MILLWARD BROWN AUSTRALIA"/>
    <x v="2327"/>
    <n v="7250"/>
  </r>
  <r>
    <n v="805"/>
    <s v="MILLWARD BROWN AUSTRALIA"/>
    <x v="2328"/>
    <n v="1300.5"/>
  </r>
  <r>
    <n v="805"/>
    <s v="MILLWARD BROWN AUSTRALIA"/>
    <x v="2329"/>
    <n v="1244.32"/>
  </r>
  <r>
    <n v="805"/>
    <s v="MILLWARD BROWN AUSTRALIA"/>
    <x v="2330"/>
    <n v="11817.2"/>
  </r>
  <r>
    <n v="805"/>
    <s v="MILLWARD BROWN AUSTRALIA"/>
    <x v="2331"/>
    <n v="13847.26"/>
  </r>
  <r>
    <n v="805"/>
    <s v="MILLWARD BROWN AUSTRALIA"/>
    <x v="2332"/>
    <n v="3500"/>
  </r>
  <r>
    <n v="805"/>
    <s v="MILLWARD BROWN AUSTRALIA"/>
    <x v="2333"/>
    <n v="3267"/>
  </r>
  <r>
    <n v="805"/>
    <s v="MILLWARD BROWN AUSTRALIA"/>
    <x v="2334"/>
    <n v="11374"/>
  </r>
  <r>
    <n v="805"/>
    <s v="MILLWARD BROWN AUSTRALIA"/>
    <x v="2335"/>
    <n v="1900"/>
  </r>
  <r>
    <n v="805"/>
    <s v="MILLWARD BROWN AUSTRALIA"/>
    <x v="2336"/>
    <n v="1000.36"/>
  </r>
  <r>
    <n v="805"/>
    <s v="MILLWARD BROWN AUSTRALIA"/>
    <x v="2337"/>
    <n v="14805.75"/>
  </r>
  <r>
    <n v="805"/>
    <s v="MILLWARD BROWN AUSTRALIA"/>
    <x v="2338"/>
    <n v="5470.43"/>
  </r>
  <r>
    <n v="805"/>
    <s v="MILLWARD BROWN AUSTRALIA"/>
    <x v="2339"/>
    <n v="0"/>
  </r>
  <r>
    <n v="805"/>
    <s v="MILLWARD BROWN AUSTRALIA"/>
    <x v="2340"/>
    <n v="2550.12"/>
  </r>
  <r>
    <n v="805"/>
    <s v="MILLWARD BROWN AUSTRALIA"/>
    <x v="2341"/>
    <n v="4831"/>
  </r>
  <r>
    <n v="805"/>
    <s v="MILLWARD BROWN AUSTRALIA"/>
    <x v="2342"/>
    <n v="12848.82"/>
  </r>
  <r>
    <n v="805"/>
    <s v="MILLWARD BROWN AUSTRALIA"/>
    <x v="2343"/>
    <n v="26536.94"/>
  </r>
  <r>
    <n v="805"/>
    <s v="MILLWARD BROWN AUSTRALIA"/>
    <x v="2344"/>
    <n v="3000"/>
  </r>
  <r>
    <n v="805"/>
    <s v="MILLWARD BROWN AUSTRALIA"/>
    <x v="2345"/>
    <n v="0"/>
  </r>
  <r>
    <n v="805"/>
    <s v="MILLWARD BROWN AUSTRALIA"/>
    <x v="2346"/>
    <n v="14801.25"/>
  </r>
  <r>
    <n v="805"/>
    <s v="MILLWARD BROWN AUSTRALIA"/>
    <x v="2347"/>
    <n v="6988.65"/>
  </r>
  <r>
    <n v="805"/>
    <s v="MILLWARD BROWN AUSTRALIA"/>
    <x v="2348"/>
    <n v="7088.6"/>
  </r>
  <r>
    <n v="805"/>
    <s v="MILLWARD BROWN AUSTRALIA"/>
    <x v="2349"/>
    <n v="11095.5"/>
  </r>
  <r>
    <n v="805"/>
    <s v="MILLWARD BROWN AUSTRALIA"/>
    <x v="2350"/>
    <n v="0"/>
  </r>
  <r>
    <n v="805"/>
    <s v="MILLWARD BROWN AUSTRALIA"/>
    <x v="2351"/>
    <n v="0"/>
  </r>
  <r>
    <n v="805"/>
    <s v="MILLWARD BROWN AUSTRALIA"/>
    <x v="2352"/>
    <n v="1579.5"/>
  </r>
  <r>
    <n v="805"/>
    <s v="MILLWARD BROWN AUSTRALIA"/>
    <x v="2353"/>
    <n v="5400"/>
  </r>
  <r>
    <n v="805"/>
    <s v="MILLWARD BROWN AUSTRALIA"/>
    <x v="2354"/>
    <n v="4587.5"/>
  </r>
  <r>
    <n v="805"/>
    <s v="MILLWARD BROWN AUSTRALIA"/>
    <x v="2355"/>
    <n v="1654.5"/>
  </r>
  <r>
    <n v="805"/>
    <s v="MILLWARD BROWN AUSTRALIA"/>
    <x v="2356"/>
    <n v="1413.96"/>
  </r>
  <r>
    <n v="805"/>
    <s v="MILLWARD BROWN AUSTRALIA"/>
    <x v="2357"/>
    <n v="1420.2"/>
  </r>
  <r>
    <n v="805"/>
    <s v="MILLWARD BROWN AUSTRALIA"/>
    <x v="2358"/>
    <n v="3830"/>
  </r>
  <r>
    <n v="805"/>
    <s v="MILLWARD BROWN AUSTRALIA"/>
    <x v="2359"/>
    <n v="8100"/>
  </r>
  <r>
    <n v="805"/>
    <s v="MILLWARD BROWN AUSTRALIA"/>
    <x v="2360"/>
    <n v="1820.7"/>
  </r>
  <r>
    <n v="805"/>
    <s v="MILLWARD BROWN AUSTRALIA"/>
    <x v="2361"/>
    <n v="19320"/>
  </r>
  <r>
    <n v="805"/>
    <s v="MILLWARD BROWN AUSTRALIA"/>
    <x v="2362"/>
    <n v="2943.9"/>
  </r>
  <r>
    <n v="805"/>
    <s v="MILLWARD BROWN AUSTRALIA"/>
    <x v="2363"/>
    <n v="10533.6"/>
  </r>
  <r>
    <n v="805"/>
    <s v="MILLWARD BROWN AUSTRALIA"/>
    <x v="2364"/>
    <n v="10004.450000000001"/>
  </r>
  <r>
    <n v="805"/>
    <s v="MILLWARD BROWN AUSTRALIA"/>
    <x v="2365"/>
    <n v="1299.76"/>
  </r>
  <r>
    <n v="805"/>
    <s v="MILLWARD BROWN AUSTRALIA"/>
    <x v="2366"/>
    <n v="1820.7"/>
  </r>
  <r>
    <n v="805"/>
    <s v="MILLWARD BROWN AUSTRALIA"/>
    <x v="2367"/>
    <n v="30071.35"/>
  </r>
  <r>
    <n v="805"/>
    <s v="MILLWARD BROWN AUSTRALIA"/>
    <x v="2368"/>
    <n v="2282.04"/>
  </r>
  <r>
    <n v="805"/>
    <s v="MILLWARD BROWN AUSTRALIA"/>
    <x v="2369"/>
    <n v="66060"/>
  </r>
  <r>
    <n v="805"/>
    <s v="MILLWARD BROWN AUSTRALIA"/>
    <x v="2370"/>
    <n v="1000"/>
  </r>
  <r>
    <n v="805"/>
    <s v="MILLWARD BROWN AUSTRALIA"/>
    <x v="2371"/>
    <n v="10784"/>
  </r>
  <r>
    <n v="805"/>
    <s v="MILLWARD BROWN AUSTRALIA"/>
    <x v="2372"/>
    <n v="0"/>
  </r>
  <r>
    <n v="805"/>
    <s v="MILLWARD BROWN AUSTRALIA"/>
    <x v="2373"/>
    <n v="5871.45"/>
  </r>
  <r>
    <n v="805"/>
    <s v="MILLWARD BROWN AUSTRALIA"/>
    <x v="2374"/>
    <n v="2780"/>
  </r>
  <r>
    <n v="805"/>
    <s v="MILLWARD BROWN AUSTRALIA"/>
    <x v="2375"/>
    <n v="3099"/>
  </r>
  <r>
    <n v="805"/>
    <s v="MILLWARD BROWN AUSTRALIA"/>
    <x v="2376"/>
    <n v="28193.35"/>
  </r>
  <r>
    <n v="805"/>
    <s v="MILLWARD BROWN AUSTRALIA"/>
    <x v="2377"/>
    <n v="3650"/>
  </r>
  <r>
    <n v="805"/>
    <s v="MILLWARD BROWN AUSTRALIA"/>
    <x v="2378"/>
    <n v="2850"/>
  </r>
  <r>
    <n v="805"/>
    <s v="MILLWARD BROWN AUSTRALIA"/>
    <x v="2379"/>
    <n v="4737"/>
  </r>
  <r>
    <n v="805"/>
    <s v="MILLWARD BROWN AUSTRALIA"/>
    <x v="2380"/>
    <n v="3228.7"/>
  </r>
  <r>
    <n v="805"/>
    <s v="MILLWARD BROWN AUSTRALIA"/>
    <x v="2381"/>
    <n v="0"/>
  </r>
  <r>
    <n v="805"/>
    <s v="MILLWARD BROWN AUSTRALIA"/>
    <x v="2382"/>
    <n v="1420.5"/>
  </r>
  <r>
    <n v="805"/>
    <s v="MILLWARD BROWN AUSTRALIA"/>
    <x v="2383"/>
    <n v="5734.41"/>
  </r>
  <r>
    <n v="805"/>
    <s v="MILLWARD BROWN AUSTRALIA"/>
    <x v="2384"/>
    <n v="12052.8"/>
  </r>
  <r>
    <n v="805"/>
    <s v="MILLWARD BROWN AUSTRALIA"/>
    <x v="2385"/>
    <n v="38687.5"/>
  </r>
  <r>
    <n v="805"/>
    <s v="MILLWARD BROWN AUSTRALIA"/>
    <x v="2386"/>
    <n v="3619.2"/>
  </r>
  <r>
    <n v="805"/>
    <s v="MILLWARD BROWN AUSTRALIA"/>
    <x v="2387"/>
    <n v="10327.950000000001"/>
  </r>
  <r>
    <n v="805"/>
    <s v="MILLWARD BROWN AUSTRALIA"/>
    <x v="2388"/>
    <n v="0"/>
  </r>
  <r>
    <n v="805"/>
    <s v="MILLWARD BROWN AUSTRALIA"/>
    <x v="2389"/>
    <n v="10360"/>
  </r>
  <r>
    <n v="805"/>
    <s v="MILLWARD BROWN AUSTRALIA"/>
    <x v="2390"/>
    <n v="24640"/>
  </r>
  <r>
    <n v="805"/>
    <s v="MILLWARD BROWN AUSTRALIA"/>
    <x v="2391"/>
    <n v="8004.75"/>
  </r>
  <r>
    <n v="805"/>
    <s v="MILLWARD BROWN AUSTRALIA"/>
    <x v="2392"/>
    <n v="15136.4"/>
  </r>
  <r>
    <n v="805"/>
    <s v="MILLWARD BROWN AUSTRALIA"/>
    <x v="2393"/>
    <n v="27540"/>
  </r>
  <r>
    <n v="805"/>
    <s v="MILLWARD BROWN AUSTRALIA"/>
    <x v="2394"/>
    <n v="2520"/>
  </r>
  <r>
    <n v="805"/>
    <s v="MILLWARD BROWN AUSTRALIA"/>
    <x v="2395"/>
    <n v="0"/>
  </r>
  <r>
    <n v="805"/>
    <s v="MILLWARD BROWN AUSTRALIA"/>
    <x v="2396"/>
    <n v="6080"/>
  </r>
  <r>
    <n v="805"/>
    <s v="MILLWARD BROWN AUSTRALIA"/>
    <x v="2397"/>
    <n v="8205"/>
  </r>
  <r>
    <n v="805"/>
    <s v="MILLWARD BROWN AUSTRALIA"/>
    <x v="2398"/>
    <n v="0"/>
  </r>
  <r>
    <n v="805"/>
    <s v="MILLWARD BROWN AUSTRALIA"/>
    <x v="2399"/>
    <n v="21306"/>
  </r>
  <r>
    <n v="805"/>
    <s v="MILLWARD BROWN AUSTRALIA"/>
    <x v="2400"/>
    <n v="12875"/>
  </r>
  <r>
    <n v="805"/>
    <s v="MILLWARD BROWN AUSTRALIA"/>
    <x v="2401"/>
    <n v="17424"/>
  </r>
  <r>
    <n v="805"/>
    <s v="MILLWARD BROWN AUSTRALIA"/>
    <x v="2402"/>
    <n v="3079.84"/>
  </r>
  <r>
    <n v="805"/>
    <s v="MILLWARD BROWN AUSTRALIA"/>
    <x v="2403"/>
    <n v="2380"/>
  </r>
  <r>
    <n v="805"/>
    <s v="MILLWARD BROWN AUSTRALIA"/>
    <x v="2404"/>
    <n v="4242"/>
  </r>
  <r>
    <n v="805"/>
    <s v="MILLWARD BROWN AUSTRALIA"/>
    <x v="2405"/>
    <n v="3280.5"/>
  </r>
  <r>
    <n v="805"/>
    <s v="MILLWARD BROWN AUSTRALIA"/>
    <x v="2406"/>
    <n v="2013"/>
  </r>
  <r>
    <n v="805"/>
    <s v="MILLWARD BROWN AUSTRALIA"/>
    <x v="2407"/>
    <n v="15692"/>
  </r>
  <r>
    <n v="805"/>
    <s v="MILLWARD BROWN AUSTRALIA"/>
    <x v="2408"/>
    <n v="7304"/>
  </r>
  <r>
    <n v="805"/>
    <s v="MILLWARD BROWN AUSTRALIA"/>
    <x v="2409"/>
    <n v="7500.15"/>
  </r>
  <r>
    <n v="805"/>
    <s v="MILLWARD BROWN AUSTRALIA"/>
    <x v="2410"/>
    <n v="2044.5"/>
  </r>
  <r>
    <n v="805"/>
    <s v="MILLWARD BROWN AUSTRALIA"/>
    <x v="2411"/>
    <n v="12860"/>
  </r>
  <r>
    <n v="805"/>
    <s v="MILLWARD BROWN AUSTRALIA"/>
    <x v="2412"/>
    <n v="2175"/>
  </r>
  <r>
    <n v="805"/>
    <s v="MILLWARD BROWN AUSTRALIA"/>
    <x v="2413"/>
    <n v="11380.05"/>
  </r>
  <r>
    <n v="805"/>
    <s v="MILLWARD BROWN AUSTRALIA"/>
    <x v="2414"/>
    <n v="1882.5"/>
  </r>
  <r>
    <n v="805"/>
    <s v="MILLWARD BROWN AUSTRALIA"/>
    <x v="2415"/>
    <n v="1018.5"/>
  </r>
  <r>
    <n v="805"/>
    <s v="MILLWARD BROWN FIREFLY"/>
    <x v="2416"/>
    <n v="0"/>
  </r>
  <r>
    <n v="805"/>
    <s v="MILLWARD BROWN FIREFLY"/>
    <x v="2417"/>
    <n v="12516"/>
  </r>
  <r>
    <n v="805"/>
    <s v="MILLWARD BROWN FIREFLY"/>
    <x v="2418"/>
    <n v="0"/>
  </r>
  <r>
    <n v="805"/>
    <s v="MILLWARD BROWN FIREFLY"/>
    <x v="2419"/>
    <n v="9477"/>
  </r>
  <r>
    <n v="805"/>
    <s v="MILLWARD BROWN FIREFLY"/>
    <x v="2420"/>
    <n v="7800"/>
  </r>
  <r>
    <n v="805"/>
    <s v="MILLWARD BROWN FIREFLY"/>
    <x v="2421"/>
    <n v="0"/>
  </r>
  <r>
    <n v="805"/>
    <s v="MILLWARD BROWN FIREFLY"/>
    <x v="2422"/>
    <n v="0"/>
  </r>
  <r>
    <n v="805"/>
    <s v="MILLWARD BROWN FIREFLY"/>
    <x v="2423"/>
    <n v="0"/>
  </r>
  <r>
    <n v="805"/>
    <s v="MILLWARD BROWN HONG KONG"/>
    <x v="2424"/>
    <n v="112413.6"/>
  </r>
  <r>
    <n v="805"/>
    <s v="MILLWARD BROWN HONG KONG"/>
    <x v="2425"/>
    <n v="14535"/>
  </r>
  <r>
    <n v="805"/>
    <s v="MILLWARD BROWN HONG KONG"/>
    <x v="2426"/>
    <n v="78708"/>
  </r>
  <r>
    <n v="805"/>
    <s v="MILLWARD BROWN HONG KONG"/>
    <x v="2427"/>
    <n v="29476.2"/>
  </r>
  <r>
    <n v="805"/>
    <s v="MILLWARD BROWN HONG KONG"/>
    <x v="2428"/>
    <n v="37440"/>
  </r>
  <r>
    <n v="805"/>
    <s v="MILLWARD BROWN HONG KONG"/>
    <x v="2429"/>
    <n v="22834"/>
  </r>
  <r>
    <n v="805"/>
    <s v="MILLWARD BROWN HONG KONG"/>
    <x v="2430"/>
    <n v="14071"/>
  </r>
  <r>
    <n v="805"/>
    <s v="MILLWARD BROWN HONG KONG"/>
    <x v="2431"/>
    <n v="63882"/>
  </r>
  <r>
    <n v="805"/>
    <s v="MILLWARD BROWN HONG KONG"/>
    <x v="2432"/>
    <n v="66339"/>
  </r>
  <r>
    <n v="805"/>
    <s v="MILLWARD BROWN HONG KONG"/>
    <x v="2433"/>
    <n v="0"/>
  </r>
  <r>
    <n v="805"/>
    <s v="MILLWARD BROWN HONG KONG"/>
    <x v="2434"/>
    <n v="8080.8"/>
  </r>
  <r>
    <n v="805"/>
    <s v="MILLWARD BROWN HONG KONG"/>
    <x v="2435"/>
    <n v="20381.400000000001"/>
  </r>
  <r>
    <n v="805"/>
    <s v="MILLWARD BROWN HONG KONG"/>
    <x v="2436"/>
    <n v="9260.41"/>
  </r>
  <r>
    <n v="805"/>
    <s v="MILLWARD BROWN HONG KONG"/>
    <x v="2437"/>
    <n v="0"/>
  </r>
  <r>
    <n v="805"/>
    <s v="MILLWARD BROWN HONG KONG"/>
    <x v="2438"/>
    <n v="46106.720000000001"/>
  </r>
  <r>
    <n v="805"/>
    <s v="MILLWARD BROWN HONG KONG"/>
    <x v="2439"/>
    <n v="6854"/>
  </r>
  <r>
    <n v="805"/>
    <s v="MILLWARD BROWN HONG KONG"/>
    <x v="2440"/>
    <n v="10109.65"/>
  </r>
  <r>
    <n v="805"/>
    <s v="MILLWARD BROWN HONG KONG"/>
    <x v="2441"/>
    <n v="13768.3"/>
  </r>
  <r>
    <n v="805"/>
    <s v="MILLWARD BROWN HONG KONG"/>
    <x v="2442"/>
    <n v="965.85"/>
  </r>
  <r>
    <n v="805"/>
    <s v="MILLWARD BROWN HONG KONG"/>
    <x v="2443"/>
    <n v="1106.02"/>
  </r>
  <r>
    <n v="805"/>
    <s v="MILLWARD BROWN HONG KONG"/>
    <x v="2444"/>
    <n v="11574.29"/>
  </r>
  <r>
    <n v="805"/>
    <s v="MILLWARD BROWN HONG KONG"/>
    <x v="2445"/>
    <n v="0"/>
  </r>
  <r>
    <n v="805"/>
    <s v="MILLWARD BROWN HONG KONG"/>
    <x v="2446"/>
    <n v="38997"/>
  </r>
  <r>
    <n v="805"/>
    <s v="MILLWARD BROWN HONG KONG"/>
    <x v="2447"/>
    <n v="17133.599999999999"/>
  </r>
  <r>
    <n v="805"/>
    <s v="MILLWARD BROWN HONG KONG"/>
    <x v="2448"/>
    <n v="9852.85"/>
  </r>
  <r>
    <n v="805"/>
    <s v="MILLWARD BROWN HONG KONG"/>
    <x v="2449"/>
    <n v="7788.2"/>
  </r>
  <r>
    <n v="805"/>
    <s v="MILLWARD BROWN KOREA"/>
    <x v="2450"/>
    <n v="0"/>
  </r>
  <r>
    <n v="805"/>
    <s v="MILLWARD BROWN KOREA"/>
    <x v="2451"/>
    <n v="0"/>
  </r>
  <r>
    <n v="805"/>
    <s v="MILLWARD BROWN KOREA"/>
    <x v="2452"/>
    <n v="0"/>
  </r>
  <r>
    <n v="805"/>
    <s v="MILLWARD BROWN KOREA"/>
    <x v="2453"/>
    <n v="0"/>
  </r>
  <r>
    <n v="805"/>
    <s v="MILLWARD BROWN KOREA"/>
    <x v="2454"/>
    <n v="0"/>
  </r>
  <r>
    <n v="805"/>
    <s v="MILLWARD BROWN KOREA"/>
    <x v="2455"/>
    <n v="0"/>
  </r>
  <r>
    <n v="805"/>
    <s v="MILLWARD BROWN KOREA"/>
    <x v="2456"/>
    <n v="0"/>
  </r>
  <r>
    <n v="805"/>
    <s v="MILLWARD BROWN KOREA"/>
    <x v="2457"/>
    <n v="0"/>
  </r>
  <r>
    <n v="805"/>
    <s v="MILLWARD BROWN KOREA"/>
    <x v="2458"/>
    <n v="0"/>
  </r>
  <r>
    <n v="805"/>
    <s v="MILLWARD BROWN KOREA"/>
    <x v="2459"/>
    <n v="0"/>
  </r>
  <r>
    <n v="805"/>
    <s v="MILLWARD BROWN KOREA"/>
    <x v="2460"/>
    <n v="0"/>
  </r>
  <r>
    <n v="805"/>
    <s v="MILLWARD BROWN KOREA"/>
    <x v="2461"/>
    <n v="0"/>
  </r>
  <r>
    <n v="805"/>
    <s v="MILLWARD BROWN KOREA"/>
    <x v="2462"/>
    <n v="0"/>
  </r>
  <r>
    <n v="805"/>
    <s v="MILLWARD BROWN KOREA"/>
    <x v="2463"/>
    <n v="0"/>
  </r>
  <r>
    <n v="805"/>
    <s v="MILLWARD BROWN KOREA"/>
    <x v="2464"/>
    <n v="0"/>
  </r>
  <r>
    <n v="805"/>
    <s v="MILLWARD BROWN KOREA"/>
    <x v="2465"/>
    <n v="0"/>
  </r>
  <r>
    <n v="805"/>
    <s v="MILLWARD BROWN KOREA"/>
    <x v="2466"/>
    <n v="0"/>
  </r>
  <r>
    <n v="805"/>
    <s v="MILLWARD BROWN KOREA"/>
    <x v="2467"/>
    <n v="0"/>
  </r>
  <r>
    <n v="805"/>
    <s v="MILLWARD BROWN KOREA"/>
    <x v="2468"/>
    <n v="0"/>
  </r>
  <r>
    <n v="805"/>
    <s v="MILLWARD BROWN KOREA"/>
    <x v="2469"/>
    <n v="0"/>
  </r>
  <r>
    <n v="805"/>
    <s v="MILLWARD BROWN KOREA"/>
    <x v="2470"/>
    <n v="0"/>
  </r>
  <r>
    <n v="805"/>
    <s v="MILLWARD BROWN KOREA"/>
    <x v="2471"/>
    <n v="0"/>
  </r>
  <r>
    <n v="805"/>
    <s v="MILLWARD BROWN KOREA"/>
    <x v="2472"/>
    <n v="920"/>
  </r>
  <r>
    <n v="805"/>
    <s v="MILLWARD BROWN KOREA"/>
    <x v="2473"/>
    <n v="1332"/>
  </r>
  <r>
    <n v="805"/>
    <s v="MILLWARD BROWN KOREA"/>
    <x v="2474"/>
    <n v="2484"/>
  </r>
  <r>
    <n v="805"/>
    <s v="MILLWARD BROWN KOREA"/>
    <x v="2475"/>
    <n v="0"/>
  </r>
  <r>
    <n v="805"/>
    <s v="MILLWARD BROWN KOREA"/>
    <x v="2476"/>
    <n v="0"/>
  </r>
  <r>
    <n v="805"/>
    <s v="MILLWARD BROWN KOREA"/>
    <x v="2477"/>
    <n v="0"/>
  </r>
  <r>
    <n v="805"/>
    <s v="MILLWARD BROWN KOREA"/>
    <x v="2478"/>
    <n v="0"/>
  </r>
  <r>
    <n v="805"/>
    <s v="MILLWARD BROWN KOREA"/>
    <x v="2479"/>
    <n v="0"/>
  </r>
  <r>
    <n v="805"/>
    <s v="MILLWARD BROWN KOREA"/>
    <x v="2480"/>
    <n v="23280"/>
  </r>
  <r>
    <n v="805"/>
    <s v="MILLWARD BROWN KOREA"/>
    <x v="2481"/>
    <n v="0"/>
  </r>
  <r>
    <n v="805"/>
    <s v="MILLWARD BROWN MALAYSIA SB"/>
    <x v="2482"/>
    <n v="0"/>
  </r>
  <r>
    <n v="805"/>
    <s v="MILLWARD BROWN MALAYSIA SDN BHD"/>
    <x v="2483"/>
    <n v="1282"/>
  </r>
  <r>
    <n v="805"/>
    <s v="MILLWARD BROWN MARKET RESEARCH SERVICES INDIA PVT. LTD."/>
    <x v="2484"/>
    <n v="0"/>
  </r>
  <r>
    <n v="805"/>
    <s v="MILLWARD BROWN MARKET RESEARCH SERVICES INDIA PVT. LTD."/>
    <x v="2485"/>
    <n v="0"/>
  </r>
  <r>
    <n v="805"/>
    <s v="MILLWARD BROWN MEDIA RESEARCH"/>
    <x v="2486"/>
    <n v="0"/>
  </r>
  <r>
    <n v="805"/>
    <s v="MILLWARD BROWN MEDIA RESEARCH"/>
    <x v="2487"/>
    <n v="11520"/>
  </r>
  <r>
    <n v="805"/>
    <s v="MILLWARD BROWN MEDIA RESEARCH"/>
    <x v="2488"/>
    <n v="9898"/>
  </r>
  <r>
    <n v="805"/>
    <s v="MILLWARD BROWN MEDIA RESEARCH"/>
    <x v="2489"/>
    <n v="2936"/>
  </r>
  <r>
    <n v="805"/>
    <s v="MILLWARD BROWN MEDIA RESEARCH"/>
    <x v="2490"/>
    <n v="4054"/>
  </r>
  <r>
    <n v="805"/>
    <s v="MILLWARD BROWN MEDIA RESEARCH"/>
    <x v="2491"/>
    <n v="2695"/>
  </r>
  <r>
    <n v="805"/>
    <s v="MILLWARD BROWN MEDIA RESEARCH"/>
    <x v="2492"/>
    <n v="12206.65"/>
  </r>
  <r>
    <n v="805"/>
    <s v="MILLWARD BROWN MEDIA RESEARCH"/>
    <x v="2493"/>
    <n v="0"/>
  </r>
  <r>
    <n v="805"/>
    <s v="MILLWARD BROWN MEDIA RESEARCH"/>
    <x v="2494"/>
    <n v="18003"/>
  </r>
  <r>
    <n v="805"/>
    <s v="MILLWARD BROWN MEDIA RESEARCH"/>
    <x v="2495"/>
    <n v="1186"/>
  </r>
  <r>
    <n v="805"/>
    <s v="MILLWARD BROWN MEDIA RESEARCH"/>
    <x v="2496"/>
    <n v="8809"/>
  </r>
  <r>
    <n v="805"/>
    <s v="MILLWARD BROWN MEDIA RESEARCH"/>
    <x v="2497"/>
    <n v="35635"/>
  </r>
  <r>
    <n v="805"/>
    <s v="MILLWARD BROWN MEDIA RESEARCH"/>
    <x v="2498"/>
    <n v="38441"/>
  </r>
  <r>
    <n v="805"/>
    <s v="MILLWARD BROWN MEDIA RESEARCH"/>
    <x v="2499"/>
    <n v="58515"/>
  </r>
  <r>
    <n v="805"/>
    <s v="MILLWARD BROWN MEDIA RESEARCH"/>
    <x v="2500"/>
    <n v="137215"/>
  </r>
  <r>
    <n v="805"/>
    <s v="MILLWARD BROWN MEDIA RESEARCH"/>
    <x v="2501"/>
    <n v="1454"/>
  </r>
  <r>
    <n v="805"/>
    <s v="MILLWARD BROWN MEDIA RESEARCH"/>
    <x v="2502"/>
    <n v="10042"/>
  </r>
  <r>
    <n v="805"/>
    <s v="MILLWARD BROWN MEDIA RESEARCH"/>
    <x v="2503"/>
    <n v="32183"/>
  </r>
  <r>
    <n v="805"/>
    <s v="MILLWARD BROWN MEDIA RESEARCH"/>
    <x v="2504"/>
    <n v="13640"/>
  </r>
  <r>
    <n v="805"/>
    <s v="MILLWARD BROWN MEDIA RESEARCH"/>
    <x v="2505"/>
    <n v="22830"/>
  </r>
  <r>
    <n v="805"/>
    <s v="MILLWARD BROWN MEDIA RESEARCH"/>
    <x v="2506"/>
    <n v="13973"/>
  </r>
  <r>
    <n v="805"/>
    <s v="MILLWARD BROWN MEDIA RESEARCH"/>
    <x v="2507"/>
    <n v="13975"/>
  </r>
  <r>
    <n v="805"/>
    <s v="MILLWARD BROWN MEDIA RESEARCH"/>
    <x v="2508"/>
    <n v="18412"/>
  </r>
  <r>
    <n v="805"/>
    <s v="MILLWARD BROWN MEDIA RESEARCH"/>
    <x v="2509"/>
    <n v="17992"/>
  </r>
  <r>
    <n v="805"/>
    <s v="MILLWARD BROWN MEDIA RESEARCH"/>
    <x v="2510"/>
    <n v="0"/>
  </r>
  <r>
    <n v="805"/>
    <s v="MILLWARD BROWN MEDIA RESEARCH"/>
    <x v="2511"/>
    <n v="17684"/>
  </r>
  <r>
    <n v="805"/>
    <s v="MILLWARD BROWN MEDIA RESEARCH"/>
    <x v="2512"/>
    <n v="24923"/>
  </r>
  <r>
    <n v="805"/>
    <s v="MILLWARD BROWN MEDIA RESEARCH"/>
    <x v="2513"/>
    <n v="24923"/>
  </r>
  <r>
    <n v="805"/>
    <s v="MILLWARD BROWN MEDIA RESEARCH"/>
    <x v="2514"/>
    <n v="13154"/>
  </r>
  <r>
    <n v="805"/>
    <s v="MILLWARD BROWN MEDIA RESEARCH"/>
    <x v="2515"/>
    <n v="6577"/>
  </r>
  <r>
    <n v="805"/>
    <s v="MILLWARD BROWN MEDIA RESEARCH"/>
    <x v="2516"/>
    <n v="0"/>
  </r>
  <r>
    <n v="805"/>
    <s v="MILLWARD BROWN MEDIA RESEARCH"/>
    <x v="2517"/>
    <n v="11682"/>
  </r>
  <r>
    <n v="805"/>
    <s v="MILLWARD BROWN MEDIA RESEARCH"/>
    <x v="2518"/>
    <n v="62167"/>
  </r>
  <r>
    <n v="805"/>
    <s v="MILLWARD BROWN MEDIA RESEARCH"/>
    <x v="2519"/>
    <n v="8015"/>
  </r>
  <r>
    <n v="805"/>
    <s v="MILLWARD BROWN MEDIA RESEARCH"/>
    <x v="2520"/>
    <n v="14330"/>
  </r>
  <r>
    <n v="805"/>
    <s v="MILLWARD BROWN MEDIA RESEARCH"/>
    <x v="2521"/>
    <n v="17197"/>
  </r>
  <r>
    <n v="805"/>
    <s v="MILLWARD BROWN MEDIA RESEARCH"/>
    <x v="2522"/>
    <n v="51050"/>
  </r>
  <r>
    <n v="805"/>
    <s v="MILLWARD BROWN MEDIA RESEARCH"/>
    <x v="2523"/>
    <n v="23872"/>
  </r>
  <r>
    <n v="805"/>
    <s v="MILLWARD BROWN MEDIA RESEARCH"/>
    <x v="2524"/>
    <n v="14107"/>
  </r>
  <r>
    <n v="805"/>
    <s v="MILLWARD BROWN MEDIA RESEARCH"/>
    <x v="2525"/>
    <n v="22949"/>
  </r>
  <r>
    <n v="805"/>
    <s v="MILLWARD BROWN MEDIA RESEARCH"/>
    <x v="2526"/>
    <n v="5460"/>
  </r>
  <r>
    <n v="805"/>
    <s v="MILLWARD BROWN MEDIA RESEARCH"/>
    <x v="2527"/>
    <n v="0"/>
  </r>
  <r>
    <n v="805"/>
    <s v="MILLWARD BROWN MEDIA RESEARCH"/>
    <x v="2528"/>
    <n v="7790"/>
  </r>
  <r>
    <n v="805"/>
    <s v="MILLWARD BROWN MEDIA RESEARCH"/>
    <x v="2529"/>
    <n v="16331"/>
  </r>
  <r>
    <n v="805"/>
    <s v="MILLWARD BROWN MEDIA RESEARCH"/>
    <x v="2530"/>
    <n v="0"/>
  </r>
  <r>
    <n v="805"/>
    <s v="MILLWARD BROWN NEW ZEALAND / COLMAR BRUNTON NZ"/>
    <x v="2531"/>
    <n v="2250"/>
  </r>
  <r>
    <n v="805"/>
    <s v="MILLWARD BROWN NEW ZEALAND / COLMAR BRUNTON NZ"/>
    <x v="2532"/>
    <n v="22642"/>
  </r>
  <r>
    <n v="805"/>
    <s v="MILLWARD BROWN NEW ZEALAND / COLMAR BRUNTON NZ"/>
    <x v="2533"/>
    <n v="0"/>
  </r>
  <r>
    <n v="805"/>
    <s v="MILLWARD BROWN NEW ZEALAND / COLMAR BRUNTON NZ"/>
    <x v="2534"/>
    <n v="2388.1799999999998"/>
  </r>
  <r>
    <n v="805"/>
    <s v="MILLWARD BROWN NEW ZEALAND / COLMAR BRUNTON NZ"/>
    <x v="2535"/>
    <n v="450"/>
  </r>
  <r>
    <n v="805"/>
    <s v="MILLWARD BROWN NEW ZEALAND / COLMAR BRUNTON NZ"/>
    <x v="2536"/>
    <n v="3760"/>
  </r>
  <r>
    <n v="805"/>
    <s v="MILLWARD BROWN NEW ZEALAND / COLMAR BRUNTON NZ"/>
    <x v="2537"/>
    <n v="1459"/>
  </r>
  <r>
    <n v="805"/>
    <s v="MILLWARD BROWN NEW ZEALAND / COLMAR BRUNTON NZ"/>
    <x v="2538"/>
    <n v="0"/>
  </r>
  <r>
    <n v="805"/>
    <s v="MILLWARD BROWN NEW ZEALAND / COLMAR BRUNTON NZ"/>
    <x v="2539"/>
    <n v="50022"/>
  </r>
  <r>
    <n v="805"/>
    <s v="MILLWARD BROWN NEW ZEALAND / COLMAR BRUNTON NZ"/>
    <x v="2540"/>
    <n v="2335.5"/>
  </r>
  <r>
    <n v="805"/>
    <s v="MILLWARD BROWN NEW ZEALAND / COLMAR BRUNTON NZ"/>
    <x v="2541"/>
    <n v="2600"/>
  </r>
  <r>
    <n v="805"/>
    <s v="MILLWARD BROWN NEW ZEALAND / COLMAR BRUNTON NZ"/>
    <x v="2542"/>
    <n v="0"/>
  </r>
  <r>
    <n v="805"/>
    <s v="MILLWARD BROWN NEW ZEALAND / COLMAR BRUNTON NZ"/>
    <x v="2543"/>
    <n v="0"/>
  </r>
  <r>
    <n v="805"/>
    <s v="MILLWARD BROWN NEW ZEALAND / COLMAR BRUNTON NZ"/>
    <x v="2544"/>
    <n v="0"/>
  </r>
  <r>
    <n v="805"/>
    <s v="MILLWARD BROWN NEW ZEALAND / COLMAR BRUNTON NZ"/>
    <x v="2545"/>
    <n v="8879"/>
  </r>
  <r>
    <n v="805"/>
    <s v="MILLWARD BROWN NEW ZEALAND / COLMAR BRUNTON NZ"/>
    <x v="2546"/>
    <n v="1450"/>
  </r>
  <r>
    <n v="805"/>
    <s v="MILLWARD BROWN NEW ZEALAND / COLMAR BRUNTON NZ"/>
    <x v="2547"/>
    <n v="30570"/>
  </r>
  <r>
    <n v="805"/>
    <s v="MILLWARD BROWN NEW ZEALAND / COLMAR BRUNTON NZ"/>
    <x v="2548"/>
    <n v="700"/>
  </r>
  <r>
    <n v="805"/>
    <s v="MILLWARD BROWN PHILIPPINES"/>
    <x v="2549"/>
    <n v="0"/>
  </r>
  <r>
    <n v="805"/>
    <s v="MILLWARD BROWN SINGAPORE"/>
    <x v="2550"/>
    <n v="23400"/>
  </r>
  <r>
    <n v="805"/>
    <s v="MILLWARD BROWN SINGAPORE"/>
    <x v="2551"/>
    <n v="11700"/>
  </r>
  <r>
    <n v="805"/>
    <s v="MILLWARD BROWN SINGAPORE"/>
    <x v="2552"/>
    <n v="23400"/>
  </r>
  <r>
    <n v="805"/>
    <s v="MILLWARD BROWN SINGAPORE"/>
    <x v="2553"/>
    <n v="11700"/>
  </r>
  <r>
    <n v="805"/>
    <s v="MILLWARD BROWN SINGAPORE"/>
    <x v="2554"/>
    <n v="23400"/>
  </r>
  <r>
    <n v="805"/>
    <s v="MILLWARD BROWN SINGAPORE"/>
    <x v="2555"/>
    <n v="19970"/>
  </r>
  <r>
    <n v="805"/>
    <s v="MILLWARD BROWN SINGAPORE"/>
    <x v="2556"/>
    <n v="35727.5"/>
  </r>
  <r>
    <n v="805"/>
    <s v="MILLWARD BROWN SINGAPORE"/>
    <x v="2557"/>
    <n v="54756"/>
  </r>
  <r>
    <n v="805"/>
    <s v="MILLWARD BROWN SINGAPORE"/>
    <x v="2558"/>
    <n v="63510"/>
  </r>
  <r>
    <n v="805"/>
    <s v="MILLWARD BROWN SINGAPORE"/>
    <x v="2559"/>
    <n v="42588"/>
  </r>
  <r>
    <n v="805"/>
    <s v="MILLWARD BROWN SINGAPORE"/>
    <x v="2560"/>
    <n v="65340.6"/>
  </r>
  <r>
    <n v="805"/>
    <s v="MILLWARD BROWN SINGAPORE"/>
    <x v="2561"/>
    <n v="8850"/>
  </r>
  <r>
    <n v="805"/>
    <s v="MILLWARD BROWN SINGAPORE"/>
    <x v="2562"/>
    <n v="8850"/>
  </r>
  <r>
    <n v="805"/>
    <s v="MILLWARD BROWN SINGAPORE"/>
    <x v="2563"/>
    <n v="28680"/>
  </r>
  <r>
    <n v="805"/>
    <s v="MILLWARD BROWN SINGAPORE"/>
    <x v="2564"/>
    <n v="27355"/>
  </r>
  <r>
    <n v="805"/>
    <s v="MILLWARD BROWN SINGAPORE"/>
    <x v="2565"/>
    <n v="4520"/>
  </r>
  <r>
    <n v="805"/>
    <s v="MILLWARD BROWN SINGAPORE"/>
    <x v="2566"/>
    <n v="5365"/>
  </r>
  <r>
    <n v="805"/>
    <s v="MILLWARD BROWN SINGAPORE"/>
    <x v="2567"/>
    <n v="6460"/>
  </r>
  <r>
    <n v="805"/>
    <s v="MILLWARD BROWN SINGAPORE"/>
    <x v="2568"/>
    <n v="3340"/>
  </r>
  <r>
    <n v="805"/>
    <s v="MILLWARD BROWN SINGAPORE"/>
    <x v="2569"/>
    <n v="4730"/>
  </r>
  <r>
    <n v="805"/>
    <s v="MILLWARD BROWN SINGAPORE"/>
    <x v="2570"/>
    <n v="6548.17"/>
  </r>
  <r>
    <n v="805"/>
    <s v="MILLWARD BROWN SINGAPORE"/>
    <x v="2571"/>
    <n v="14071.2"/>
  </r>
  <r>
    <n v="805"/>
    <s v="MILLWARD BROWN SINGAPORE"/>
    <x v="2572"/>
    <n v="44085.599999999999"/>
  </r>
  <r>
    <n v="805"/>
    <s v="MILLWARD BROWN SINGAPORE"/>
    <x v="2573"/>
    <n v="22981"/>
  </r>
  <r>
    <n v="805"/>
    <s v="MILLWARD BROWN SINGAPORE"/>
    <x v="2574"/>
    <n v="14461"/>
  </r>
  <r>
    <n v="805"/>
    <s v="MILLWARD BROWN SINGAPORE"/>
    <x v="2575"/>
    <n v="5200"/>
  </r>
  <r>
    <n v="805"/>
    <s v="MILLWARD BROWN SINGAPORE"/>
    <x v="2576"/>
    <n v="43048.2"/>
  </r>
  <r>
    <n v="805"/>
    <s v="MILLWARD BROWN SINGAPORE"/>
    <x v="2577"/>
    <n v="100966.39999999999"/>
  </r>
  <r>
    <n v="805"/>
    <s v="MILLWARD BROWN SINGAPORE"/>
    <x v="2578"/>
    <n v="21412.6"/>
  </r>
  <r>
    <n v="805"/>
    <s v="MILLWARD BROWN SINGAPORE"/>
    <x v="2579"/>
    <n v="7800"/>
  </r>
  <r>
    <n v="805"/>
    <s v="MILLWARD BROWN SINGAPORE"/>
    <x v="2580"/>
    <n v="10635"/>
  </r>
  <r>
    <n v="805"/>
    <s v="MILLWARD BROWN SINGAPORE"/>
    <x v="2581"/>
    <n v="11025"/>
  </r>
  <r>
    <n v="805"/>
    <s v="MILLWARD BROWN SINGAPORE"/>
    <x v="2582"/>
    <n v="11895"/>
  </r>
  <r>
    <n v="805"/>
    <s v="MILLWARD BROWN SINGAPORE"/>
    <x v="2583"/>
    <n v="10530"/>
  </r>
  <r>
    <n v="805"/>
    <s v="MILLWARD BROWN SINGAPORE"/>
    <x v="2584"/>
    <n v="12600"/>
  </r>
  <r>
    <n v="805"/>
    <s v="MILLWARD BROWN SINGAPORE"/>
    <x v="2585"/>
    <n v="8681"/>
  </r>
  <r>
    <n v="805"/>
    <s v="MILLWARD BROWN SINGAPORE"/>
    <x v="2586"/>
    <n v="2340"/>
  </r>
  <r>
    <n v="805"/>
    <s v="MILLWARD BROWN SINGAPORE"/>
    <x v="2587"/>
    <n v="0"/>
  </r>
  <r>
    <n v="805"/>
    <s v="MILLWARD BROWN SINGAPORE"/>
    <x v="2588"/>
    <n v="0"/>
  </r>
  <r>
    <n v="805"/>
    <s v="MILLWARD BROWN SINGAPORE"/>
    <x v="2589"/>
    <n v="551"/>
  </r>
  <r>
    <n v="805"/>
    <s v="MILLWARD BROWN SINGAPORE"/>
    <x v="2590"/>
    <n v="0"/>
  </r>
  <r>
    <n v="805"/>
    <s v="MILLWARD BROWN SINGAPORE"/>
    <x v="2591"/>
    <n v="0"/>
  </r>
  <r>
    <n v="805"/>
    <s v="MILLWARD BROWN SINGAPORE"/>
    <x v="2592"/>
    <n v="0"/>
  </r>
  <r>
    <n v="805"/>
    <s v="MILLWARD BROWN SINGAPORE"/>
    <x v="2593"/>
    <n v="0"/>
  </r>
  <r>
    <n v="805"/>
    <s v="MILLWARD BROWN SINGAPORE"/>
    <x v="2594"/>
    <n v="0"/>
  </r>
  <r>
    <n v="805"/>
    <s v="MILLWARD BROWN SINGAPORE"/>
    <x v="2595"/>
    <n v="0"/>
  </r>
  <r>
    <n v="805"/>
    <s v="MILLWARD BROWN SINGAPORE"/>
    <x v="2596"/>
    <n v="1000"/>
  </r>
  <r>
    <n v="805"/>
    <s v="MILLWARD BROWN SINGAPORE"/>
    <x v="2597"/>
    <n v="0"/>
  </r>
  <r>
    <n v="805"/>
    <s v="MILLWARD BROWN SINGAPORE"/>
    <x v="2598"/>
    <n v="0"/>
  </r>
  <r>
    <n v="805"/>
    <s v="MILLWARD BROWN SINGAPORE"/>
    <x v="2599"/>
    <n v="1959"/>
  </r>
  <r>
    <n v="805"/>
    <s v="MILLWARD BROWN SINGAPORE"/>
    <x v="2600"/>
    <n v="0"/>
  </r>
  <r>
    <n v="805"/>
    <s v="MILLWARD BROWN SINGAPORE"/>
    <x v="2601"/>
    <n v="7095"/>
  </r>
  <r>
    <n v="805"/>
    <s v="MILLWARD BROWN SINGAPORE"/>
    <x v="2602"/>
    <n v="9350"/>
  </r>
  <r>
    <n v="805"/>
    <s v="MILLWARD BROWN SINGAPORE"/>
    <x v="2603"/>
    <n v="0"/>
  </r>
  <r>
    <n v="805"/>
    <s v="MILLWARD BROWN SINGAPORE"/>
    <x v="2604"/>
    <n v="4896.67"/>
  </r>
  <r>
    <n v="805"/>
    <s v="MILLWARD BROWN SINGAPORE"/>
    <x v="2605"/>
    <n v="266.67"/>
  </r>
  <r>
    <n v="805"/>
    <s v="MILLWARD BROWN SINGAPORE"/>
    <x v="2606"/>
    <n v="266.67"/>
  </r>
  <r>
    <n v="805"/>
    <s v="MILLWARD BROWN SINGAPORE"/>
    <x v="2607"/>
    <n v="266.67"/>
  </r>
  <r>
    <n v="805"/>
    <s v="MILLWARD BROWN SINGAPORE"/>
    <x v="2608"/>
    <n v="266.67"/>
  </r>
  <r>
    <n v="805"/>
    <s v="MILLWARD BROWN SINGAPORE"/>
    <x v="2609"/>
    <n v="266.67"/>
  </r>
  <r>
    <n v="805"/>
    <s v="MILLWARD BROWN SINGAPORE"/>
    <x v="2610"/>
    <n v="3825"/>
  </r>
  <r>
    <n v="805"/>
    <s v="MILLWARD BROWN SINGAPORE"/>
    <x v="2611"/>
    <n v="0"/>
  </r>
  <r>
    <n v="805"/>
    <s v="MILLWARD BROWN SINGAPORE (SGD)"/>
    <x v="2612"/>
    <n v="0"/>
  </r>
  <r>
    <n v="805"/>
    <s v="MILLWARD BROWN SINGAPORE (SGD)"/>
    <x v="2613"/>
    <n v="0"/>
  </r>
  <r>
    <n v="805"/>
    <s v="MILLWARD BROWN SINGAPORE (SGD)"/>
    <x v="2614"/>
    <n v="0"/>
  </r>
  <r>
    <n v="805"/>
    <s v="MILLWARD BROWN SINGAPORE (SGD)"/>
    <x v="2615"/>
    <n v="0"/>
  </r>
  <r>
    <n v="805"/>
    <s v="MILLWARD BROWN SINGAPORE (SGD)"/>
    <x v="2616"/>
    <n v="0"/>
  </r>
  <r>
    <n v="805"/>
    <s v="MILLWARD BROWN SINGAPORE (USD)"/>
    <x v="2617"/>
    <n v="0"/>
  </r>
  <r>
    <n v="805"/>
    <s v="MILLWARD BROWN SINGAPORE (USD)"/>
    <x v="2618"/>
    <n v="0"/>
  </r>
  <r>
    <n v="805"/>
    <s v="MILLWARD BROWN SINGAPORE (USD)"/>
    <x v="2619"/>
    <n v="0"/>
  </r>
  <r>
    <n v="805"/>
    <s v="MILLWARD BROWN SINGAPORE (USD)"/>
    <x v="2620"/>
    <n v="0"/>
  </r>
  <r>
    <n v="805"/>
    <s v="MILLWARD BROWN SINGAPORE (USD)"/>
    <x v="2621"/>
    <n v="0"/>
  </r>
  <r>
    <n v="805"/>
    <s v="MILLWARD BROWN SINGAPORE (USD)"/>
    <x v="2622"/>
    <n v="0"/>
  </r>
  <r>
    <n v="805"/>
    <s v="MILLWARD BROWN SINGAPORE (USD)"/>
    <x v="2623"/>
    <n v="0"/>
  </r>
  <r>
    <n v="805"/>
    <s v="MILLWARD BROWN SINGAPORE (USD)"/>
    <x v="2624"/>
    <n v="0"/>
  </r>
  <r>
    <n v="805"/>
    <s v="MILLWARD BROWN SINGAPORE (USD)"/>
    <x v="2625"/>
    <n v="0"/>
  </r>
  <r>
    <n v="805"/>
    <s v="MILLWARD BROWN TAIWAN"/>
    <x v="2626"/>
    <n v="91728"/>
  </r>
  <r>
    <n v="805"/>
    <s v="MILLWARD BROWN TAIWAN"/>
    <x v="2627"/>
    <n v="124183.8"/>
  </r>
  <r>
    <n v="805"/>
    <s v="MILLWARD BROWN TAIWAN"/>
    <x v="2628"/>
    <n v="99072"/>
  </r>
  <r>
    <n v="805"/>
    <s v="MILLWARD BROWN UK LTD"/>
    <x v="2629"/>
    <n v="0"/>
  </r>
  <r>
    <n v="805"/>
    <s v="MILWARD BROWN FIREFLY"/>
    <x v="2630"/>
    <n v="0"/>
  </r>
  <r>
    <n v="805"/>
    <s v="MINDSHARE SINGAPORE"/>
    <x v="2631"/>
    <n v="0"/>
  </r>
  <r>
    <n v="805"/>
    <s v="MORGAN STANLEY"/>
    <x v="2632"/>
    <n v="50700"/>
  </r>
  <r>
    <n v="805"/>
    <s v="MORGAN STANLEY"/>
    <x v="2633"/>
    <n v="24804"/>
  </r>
  <r>
    <n v="805"/>
    <s v="MORGAN STANLEY"/>
    <x v="2634"/>
    <n v="0"/>
  </r>
  <r>
    <n v="805"/>
    <s v="MORGAN STANLEY"/>
    <x v="2635"/>
    <n v="31590"/>
  </r>
  <r>
    <n v="805"/>
    <s v="MORGAN STANLEY"/>
    <x v="2636"/>
    <n v="45458"/>
  </r>
  <r>
    <n v="805"/>
    <s v="MORGAN STANLEY"/>
    <x v="2637"/>
    <n v="55239"/>
  </r>
  <r>
    <n v="805"/>
    <s v="MORGAN STANLEY"/>
    <x v="2638"/>
    <n v="50700"/>
  </r>
  <r>
    <n v="805"/>
    <s v="MORGAN STANLEY ASIA LIMITED"/>
    <x v="2639"/>
    <n v="0"/>
  </r>
  <r>
    <n v="805"/>
    <s v="MORGAN STANLEY ASIA LIMITED"/>
    <x v="2640"/>
    <n v="0"/>
  </r>
  <r>
    <n v="805"/>
    <s v="MORGAN STANLEY ASIA LIMITED"/>
    <x v="2641"/>
    <n v="0"/>
  </r>
  <r>
    <n v="805"/>
    <s v="MORGAN STANLEY ASIA LIMITED"/>
    <x v="2642"/>
    <n v="0"/>
  </r>
  <r>
    <n v="805"/>
    <s v="MORGAN STANLEY ASIA LIMITED"/>
    <x v="2643"/>
    <n v="0"/>
  </r>
  <r>
    <n v="805"/>
    <s v="MORGAN STANLEY ASIA LIMITED"/>
    <x v="2644"/>
    <n v="1875"/>
  </r>
  <r>
    <n v="805"/>
    <s v="MPG SHANGHAI"/>
    <x v="2645"/>
    <n v="0"/>
  </r>
  <r>
    <n v="805"/>
    <s v="MPG SINGAPORE"/>
    <x v="2646"/>
    <n v="28461"/>
  </r>
  <r>
    <n v="805"/>
    <s v="MPG SINGAPORE"/>
    <x v="2647"/>
    <n v="0"/>
  </r>
  <r>
    <n v="805"/>
    <s v="MPG SINGAPORE"/>
    <x v="2648"/>
    <n v="0"/>
  </r>
  <r>
    <n v="805"/>
    <s v="MPG SINGAPORE"/>
    <x v="2649"/>
    <n v="26711"/>
  </r>
  <r>
    <n v="805"/>
    <s v="MPG SINGAPORE"/>
    <x v="2650"/>
    <n v="22402"/>
  </r>
  <r>
    <n v="805"/>
    <s v="MPG SINGAPORE"/>
    <x v="2651"/>
    <n v="31491"/>
  </r>
  <r>
    <n v="805"/>
    <s v="McDONALD'S KOREA"/>
    <x v="2652"/>
    <n v="38376"/>
  </r>
  <r>
    <n v="805"/>
    <s v="Millward Brown Fance"/>
    <x v="2653"/>
    <n v="0"/>
  </r>
  <r>
    <n v="805"/>
    <s v="Millward Brown Fance"/>
    <x v="2654"/>
    <n v="7022"/>
  </r>
  <r>
    <n v="805"/>
    <s v="Millward Brown Fance"/>
    <x v="2655"/>
    <n v="7022"/>
  </r>
  <r>
    <n v="805"/>
    <s v="Millward Brown Fance"/>
    <x v="2656"/>
    <n v="7022"/>
  </r>
  <r>
    <n v="805"/>
    <s v="Millward Brown Fance"/>
    <x v="2657"/>
    <n v="13986.88"/>
  </r>
  <r>
    <n v="805"/>
    <s v="Millward Brown Fance"/>
    <x v="2658"/>
    <n v="1442.18"/>
  </r>
  <r>
    <n v="805"/>
    <s v="Millward Brown Hong Kong"/>
    <x v="2659"/>
    <n v="0"/>
  </r>
  <r>
    <n v="805"/>
    <s v="Millward Brown Hong Kong"/>
    <x v="2660"/>
    <n v="0"/>
  </r>
  <r>
    <n v="805"/>
    <s v="Millward Brown Hong Kong"/>
    <x v="2661"/>
    <n v="1281.25"/>
  </r>
  <r>
    <n v="805"/>
    <s v="Millward Brown Hong Kong"/>
    <x v="2662"/>
    <n v="11450"/>
  </r>
  <r>
    <n v="805"/>
    <s v="Millward Brown Hong Kong"/>
    <x v="2663"/>
    <n v="1600"/>
  </r>
  <r>
    <n v="805"/>
    <s v="Millward Brown Hong Kong"/>
    <x v="2664"/>
    <n v="2980"/>
  </r>
  <r>
    <n v="805"/>
    <s v="Millward Brown Hong Kong"/>
    <x v="2665"/>
    <n v="6593"/>
  </r>
  <r>
    <n v="805"/>
    <s v="Millward Brown Hong Kong"/>
    <x v="2666"/>
    <n v="2685"/>
  </r>
  <r>
    <n v="805"/>
    <s v="Millward Brown Hong Kong"/>
    <x v="2667"/>
    <n v="2600"/>
  </r>
  <r>
    <n v="805"/>
    <s v="Millward Brown Hong Kong"/>
    <x v="2668"/>
    <n v="2910"/>
  </r>
  <r>
    <n v="805"/>
    <s v="Millward Brown Japan"/>
    <x v="2669"/>
    <n v="6153.33"/>
  </r>
  <r>
    <n v="805"/>
    <s v="Millward Brown Japan"/>
    <x v="2670"/>
    <n v="4392"/>
  </r>
  <r>
    <n v="805"/>
    <s v="Millward Brown Japan"/>
    <x v="2671"/>
    <n v="44827.35"/>
  </r>
  <r>
    <n v="805"/>
    <s v="Millward Brown Japan"/>
    <x v="2672"/>
    <n v="4758.05"/>
  </r>
  <r>
    <n v="805"/>
    <s v="Millward Brown Japan"/>
    <x v="2673"/>
    <n v="10241.799999999999"/>
  </r>
  <r>
    <n v="805"/>
    <s v="Millward Brown Japan"/>
    <x v="2674"/>
    <n v="0"/>
  </r>
  <r>
    <n v="805"/>
    <s v="Millward Brown Japan"/>
    <x v="2675"/>
    <n v="18056.400000000001"/>
  </r>
  <r>
    <n v="805"/>
    <s v="Millward Brown Japan"/>
    <x v="2676"/>
    <n v="0"/>
  </r>
  <r>
    <n v="805"/>
    <s v="Millward Brown Korea"/>
    <x v="2677"/>
    <n v="0"/>
  </r>
  <r>
    <n v="805"/>
    <s v="Millward Brown Korea"/>
    <x v="2678"/>
    <n v="0"/>
  </r>
  <r>
    <n v="805"/>
    <s v="Millward Brown Korea"/>
    <x v="2679"/>
    <n v="0"/>
  </r>
  <r>
    <n v="805"/>
    <s v="Millward Brown Korea"/>
    <x v="2680"/>
    <n v="2860.53"/>
  </r>
  <r>
    <n v="805"/>
    <s v="Millward Brown Korea"/>
    <x v="2681"/>
    <n v="0"/>
  </r>
  <r>
    <n v="805"/>
    <s v="Millward Brown New Zealand"/>
    <x v="2682"/>
    <n v="0"/>
  </r>
  <r>
    <n v="805"/>
    <s v="MillwardBrown Taiwan"/>
    <x v="2683"/>
    <n v="3000"/>
  </r>
  <r>
    <n v="805"/>
    <s v="MindShare Hong Kong"/>
    <x v="2684"/>
    <n v="0"/>
  </r>
  <r>
    <n v="805"/>
    <s v="MindShare Hong Kong"/>
    <x v="2685"/>
    <n v="0"/>
  </r>
  <r>
    <n v="805"/>
    <s v="MindShare Hong Kong"/>
    <x v="2686"/>
    <n v="5586.02"/>
  </r>
  <r>
    <n v="805"/>
    <s v="MindShare Hong Kong"/>
    <x v="2687"/>
    <n v="67.2"/>
  </r>
  <r>
    <n v="805"/>
    <s v="Mindshare China"/>
    <x v="2688"/>
    <n v="0"/>
  </r>
  <r>
    <n v="805"/>
    <s v="Mindshare China"/>
    <x v="2689"/>
    <n v="4240.29"/>
  </r>
  <r>
    <n v="805"/>
    <s v="NATURE PTY LTD"/>
    <x v="2690"/>
    <n v="0"/>
  </r>
  <r>
    <n v="805"/>
    <s v="NBCU GLOBAL NETWORKS ASIA PTE LTD"/>
    <x v="2691"/>
    <n v="0"/>
  </r>
  <r>
    <n v="805"/>
    <s v="NBCU GLOBAL NETWORKS ASIA PTE LTD"/>
    <x v="2692"/>
    <n v="0"/>
  </r>
  <r>
    <n v="805"/>
    <s v="NEW PACIFIC CONSULTING"/>
    <x v="2693"/>
    <n v="4605.5"/>
  </r>
  <r>
    <n v="805"/>
    <s v="NEWSPOLL"/>
    <x v="2694"/>
    <n v="0"/>
  </r>
  <r>
    <n v="805"/>
    <s v="NEWSPOLL"/>
    <x v="2695"/>
    <n v="830"/>
  </r>
  <r>
    <n v="805"/>
    <s v="NEWSPOLL"/>
    <x v="2696"/>
    <n v="0"/>
  </r>
  <r>
    <n v="805"/>
    <s v="NEWSPOLL"/>
    <x v="2697"/>
    <n v="850"/>
  </r>
  <r>
    <n v="805"/>
    <s v="NEWSPOLL"/>
    <x v="2698"/>
    <n v="1192"/>
  </r>
  <r>
    <n v="805"/>
    <s v="NEWSPOLL"/>
    <x v="2699"/>
    <n v="1040"/>
  </r>
  <r>
    <n v="805"/>
    <s v="NEWSPOLL"/>
    <x v="2700"/>
    <n v="0"/>
  </r>
  <r>
    <n v="805"/>
    <s v="NEWSPOLL"/>
    <x v="2701"/>
    <n v="1904"/>
  </r>
  <r>
    <n v="805"/>
    <s v="NEWSPOLL"/>
    <x v="2702"/>
    <n v="1192"/>
  </r>
  <r>
    <n v="805"/>
    <s v="NEWSPOLL"/>
    <x v="2703"/>
    <n v="0"/>
  </r>
  <r>
    <n v="805"/>
    <s v="NEWSPOLL"/>
    <x v="2704"/>
    <n v="0"/>
  </r>
  <r>
    <n v="805"/>
    <s v="NEWSPOLL"/>
    <x v="2705"/>
    <n v="0"/>
  </r>
  <r>
    <n v="805"/>
    <s v="NEWSPOLL"/>
    <x v="2706"/>
    <n v="700"/>
  </r>
  <r>
    <n v="805"/>
    <s v="NEWSPOLL"/>
    <x v="2707"/>
    <n v="1192"/>
  </r>
  <r>
    <n v="805"/>
    <s v="NEWSPOLL"/>
    <x v="2708"/>
    <n v="0"/>
  </r>
  <r>
    <n v="805"/>
    <s v="NEWSPOLL"/>
    <x v="2709"/>
    <n v="0"/>
  </r>
  <r>
    <n v="805"/>
    <s v="NEWSPOLL"/>
    <x v="2710"/>
    <n v="0"/>
  </r>
  <r>
    <n v="805"/>
    <s v="NEWSPOLL"/>
    <x v="2711"/>
    <n v="0"/>
  </r>
  <r>
    <n v="805"/>
    <s v="NEWSPOLL"/>
    <x v="2712"/>
    <n v="0"/>
  </r>
  <r>
    <n v="805"/>
    <s v="NEWSPOLL"/>
    <x v="2713"/>
    <n v="0"/>
  </r>
  <r>
    <n v="805"/>
    <s v="NEWSPOLL"/>
    <x v="2714"/>
    <n v="0"/>
  </r>
  <r>
    <n v="805"/>
    <s v="NEWSPOLL"/>
    <x v="2715"/>
    <n v="0"/>
  </r>
  <r>
    <n v="805"/>
    <s v="NEWSPOLL"/>
    <x v="2716"/>
    <n v="0"/>
  </r>
  <r>
    <n v="805"/>
    <s v="NEWSPOLL"/>
    <x v="2717"/>
    <n v="0"/>
  </r>
  <r>
    <n v="805"/>
    <s v="NEWSPOLL"/>
    <x v="2718"/>
    <n v="0"/>
  </r>
  <r>
    <n v="805"/>
    <s v="NEWSPOLL"/>
    <x v="2719"/>
    <n v="0"/>
  </r>
  <r>
    <n v="805"/>
    <s v="NEWSPOLL"/>
    <x v="2720"/>
    <n v="0"/>
  </r>
  <r>
    <n v="805"/>
    <s v="NEWSPOLL"/>
    <x v="2721"/>
    <n v="0"/>
  </r>
  <r>
    <n v="805"/>
    <s v="NEWSPOLL"/>
    <x v="2722"/>
    <n v="730"/>
  </r>
  <r>
    <n v="805"/>
    <s v="NEWSPOLL"/>
    <x v="2723"/>
    <n v="780"/>
  </r>
  <r>
    <n v="805"/>
    <s v="NEWSPOLL"/>
    <x v="2724"/>
    <n v="0"/>
  </r>
  <r>
    <n v="805"/>
    <s v="NEWSPOLL"/>
    <x v="2725"/>
    <n v="0"/>
  </r>
  <r>
    <n v="805"/>
    <s v="NEWSPOLL"/>
    <x v="2726"/>
    <n v="0"/>
  </r>
  <r>
    <n v="805"/>
    <s v="NEWSPOLL"/>
    <x v="2727"/>
    <n v="0"/>
  </r>
  <r>
    <n v="805"/>
    <s v="NEWSPOLL"/>
    <x v="2728"/>
    <n v="0"/>
  </r>
  <r>
    <n v="805"/>
    <s v="NEWSPOLL"/>
    <x v="2729"/>
    <n v="0"/>
  </r>
  <r>
    <n v="805"/>
    <s v="NEWSPOLL"/>
    <x v="2730"/>
    <n v="0"/>
  </r>
  <r>
    <n v="805"/>
    <s v="NEWSPOLL"/>
    <x v="2731"/>
    <n v="0"/>
  </r>
  <r>
    <n v="805"/>
    <s v="NEWSPOLL"/>
    <x v="2732"/>
    <n v="0"/>
  </r>
  <r>
    <n v="805"/>
    <s v="NEWSPOLL"/>
    <x v="2733"/>
    <n v="0"/>
  </r>
  <r>
    <n v="805"/>
    <s v="NEWSPOLL"/>
    <x v="2734"/>
    <n v="730"/>
  </r>
  <r>
    <n v="805"/>
    <s v="NEWSPOLL"/>
    <x v="2735"/>
    <n v="1025"/>
  </r>
  <r>
    <n v="805"/>
    <s v="NEWSPOLL"/>
    <x v="2736"/>
    <n v="1040"/>
  </r>
  <r>
    <n v="805"/>
    <s v="NEWSPOLL"/>
    <x v="2737"/>
    <n v="1192"/>
  </r>
  <r>
    <n v="805"/>
    <s v="NEWSPOLL"/>
    <x v="2738"/>
    <n v="1040"/>
  </r>
  <r>
    <n v="805"/>
    <s v="NEWSPOLL"/>
    <x v="2739"/>
    <n v="0"/>
  </r>
  <r>
    <n v="805"/>
    <s v="NEWSPOLL"/>
    <x v="2740"/>
    <n v="0"/>
  </r>
  <r>
    <n v="805"/>
    <s v="NEWSPOLL"/>
    <x v="2741"/>
    <n v="1200"/>
  </r>
  <r>
    <n v="805"/>
    <s v="NEWSPOLL"/>
    <x v="2742"/>
    <n v="1682"/>
  </r>
  <r>
    <n v="805"/>
    <s v="NEWSPOLL"/>
    <x v="2743"/>
    <n v="3075"/>
  </r>
  <r>
    <n v="805"/>
    <s v="NEWSPOLL"/>
    <x v="2744"/>
    <n v="2000"/>
  </r>
  <r>
    <n v="805"/>
    <s v="NEWSPOLL"/>
    <x v="2745"/>
    <n v="1600"/>
  </r>
  <r>
    <n v="805"/>
    <s v="NEWSPOLL"/>
    <x v="2746"/>
    <n v="1025"/>
  </r>
  <r>
    <n v="805"/>
    <s v="NEWSPOLL"/>
    <x v="2747"/>
    <n v="1025"/>
  </r>
  <r>
    <n v="805"/>
    <s v="NEWSPOLL"/>
    <x v="2748"/>
    <n v="1500"/>
  </r>
  <r>
    <n v="805"/>
    <s v="NEWSPOLL"/>
    <x v="2749"/>
    <n v="0"/>
  </r>
  <r>
    <n v="805"/>
    <s v="NEWSPOLL"/>
    <x v="2750"/>
    <n v="3321"/>
  </r>
  <r>
    <n v="805"/>
    <s v="NEWSPOLL"/>
    <x v="2751"/>
    <n v="0"/>
  </r>
  <r>
    <n v="805"/>
    <s v="NEWSPOLL"/>
    <x v="2752"/>
    <n v="3382"/>
  </r>
  <r>
    <n v="805"/>
    <s v="NEWSPOLL"/>
    <x v="2753"/>
    <n v="2542"/>
  </r>
  <r>
    <n v="805"/>
    <s v="NEWSPOLL"/>
    <x v="2754"/>
    <n v="450"/>
  </r>
  <r>
    <n v="805"/>
    <s v="NEWSPOLL"/>
    <x v="2755"/>
    <n v="9815"/>
  </r>
  <r>
    <n v="805"/>
    <s v="NEWSPOLL"/>
    <x v="2756"/>
    <n v="23308"/>
  </r>
  <r>
    <n v="805"/>
    <s v="NEWSPOLL"/>
    <x v="2757"/>
    <n v="8611.26"/>
  </r>
  <r>
    <n v="805"/>
    <s v="NEWSPOLL"/>
    <x v="2758"/>
    <n v="12944"/>
  </r>
  <r>
    <n v="805"/>
    <s v="NEWSPOLL"/>
    <x v="2759"/>
    <n v="0"/>
  </r>
  <r>
    <n v="805"/>
    <s v="NEWSPOLL"/>
    <x v="2760"/>
    <n v="0"/>
  </r>
  <r>
    <n v="805"/>
    <s v="NEWSPOLL"/>
    <x v="2761"/>
    <n v="0"/>
  </r>
  <r>
    <n v="805"/>
    <s v="NEWSPOLL"/>
    <x v="2762"/>
    <n v="0"/>
  </r>
  <r>
    <n v="805"/>
    <s v="NEWSPOLL"/>
    <x v="2763"/>
    <n v="0"/>
  </r>
  <r>
    <n v="805"/>
    <s v="NEWSPOLL"/>
    <x v="2764"/>
    <n v="1064"/>
  </r>
  <r>
    <n v="805"/>
    <s v="NEWSPOLL"/>
    <x v="2765"/>
    <n v="1164"/>
  </r>
  <r>
    <n v="805"/>
    <s v="NEWSPOLL"/>
    <x v="2766"/>
    <n v="1205"/>
  </r>
  <r>
    <n v="805"/>
    <s v="NEWSPOLL"/>
    <x v="2767"/>
    <n v="4937"/>
  </r>
  <r>
    <n v="805"/>
    <s v="NEWSPOLL"/>
    <x v="2768"/>
    <n v="10313"/>
  </r>
  <r>
    <n v="805"/>
    <s v="NEWSPOLL"/>
    <x v="2769"/>
    <n v="2530"/>
  </r>
  <r>
    <n v="805"/>
    <s v="NEWSPOLL"/>
    <x v="2770"/>
    <n v="2976"/>
  </r>
  <r>
    <n v="805"/>
    <s v="NEWSPOLL"/>
    <x v="2771"/>
    <n v="4610"/>
  </r>
  <r>
    <n v="805"/>
    <s v="NEWSPOLL"/>
    <x v="2772"/>
    <n v="13984"/>
  </r>
  <r>
    <n v="805"/>
    <s v="NEWSPOLL"/>
    <x v="2773"/>
    <n v="4400"/>
  </r>
  <r>
    <n v="805"/>
    <s v="NEWSPOLL"/>
    <x v="2774"/>
    <n v="0"/>
  </r>
  <r>
    <n v="805"/>
    <s v="NEWSPOLL"/>
    <x v="2775"/>
    <n v="4374.5"/>
  </r>
  <r>
    <n v="805"/>
    <s v="NEWSPOLL"/>
    <x v="2776"/>
    <n v="6392"/>
  </r>
  <r>
    <n v="805"/>
    <s v="NEWSPOLL"/>
    <x v="2777"/>
    <n v="4374.5"/>
  </r>
  <r>
    <n v="805"/>
    <s v="NEWSPOLL"/>
    <x v="2778"/>
    <n v="4374.5"/>
  </r>
  <r>
    <n v="805"/>
    <s v="NEWSPOLL"/>
    <x v="2779"/>
    <n v="4374.5"/>
  </r>
  <r>
    <n v="805"/>
    <s v="NEWSPOLL"/>
    <x v="2780"/>
    <n v="6392"/>
  </r>
  <r>
    <n v="805"/>
    <s v="NEWSPOLL"/>
    <x v="2781"/>
    <n v="6392"/>
  </r>
  <r>
    <n v="805"/>
    <s v="NEWSPOLL"/>
    <x v="2782"/>
    <n v="6392"/>
  </r>
  <r>
    <n v="805"/>
    <s v="NEWSPOLL"/>
    <x v="2783"/>
    <n v="5500"/>
  </r>
  <r>
    <n v="805"/>
    <s v="NEWSPOLL"/>
    <x v="2784"/>
    <n v="3203.62"/>
  </r>
  <r>
    <n v="805"/>
    <s v="NEWSPOLL"/>
    <x v="2785"/>
    <n v="5649.16"/>
  </r>
  <r>
    <n v="805"/>
    <s v="NEWSPOLL"/>
    <x v="2786"/>
    <n v="4357.5"/>
  </r>
  <r>
    <n v="805"/>
    <s v="NEWSPOLL"/>
    <x v="2787"/>
    <n v="6664.81"/>
  </r>
  <r>
    <n v="805"/>
    <s v="NEWSPOLL"/>
    <x v="2788"/>
    <n v="2705"/>
  </r>
  <r>
    <n v="805"/>
    <s v="NEWSPOLL"/>
    <x v="2789"/>
    <n v="1800.15"/>
  </r>
  <r>
    <n v="805"/>
    <s v="NEWSPOLL"/>
    <x v="2790"/>
    <n v="0"/>
  </r>
  <r>
    <n v="805"/>
    <s v="NEWSPOLL"/>
    <x v="2791"/>
    <n v="4500"/>
  </r>
  <r>
    <n v="805"/>
    <s v="NEWSPOLL"/>
    <x v="2792"/>
    <n v="1599.84"/>
  </r>
  <r>
    <n v="805"/>
    <s v="NIKKEI RESEARCH INC."/>
    <x v="2793"/>
    <n v="0"/>
  </r>
  <r>
    <n v="805"/>
    <s v="NIKKEI RESEARCH INC."/>
    <x v="2794"/>
    <n v="0"/>
  </r>
  <r>
    <n v="805"/>
    <s v="NIKKEI RESEARCH INC."/>
    <x v="2795"/>
    <n v="0"/>
  </r>
  <r>
    <n v="805"/>
    <s v="NIKKEI RESEARCH INC."/>
    <x v="2796"/>
    <n v="0"/>
  </r>
  <r>
    <n v="805"/>
    <s v="NIKKEI RESEARCH INC."/>
    <x v="2797"/>
    <n v="543.4"/>
  </r>
  <r>
    <n v="805"/>
    <s v="NIPPON RESEARCH CENTER, LTD."/>
    <x v="2798"/>
    <n v="0"/>
  </r>
  <r>
    <n v="805"/>
    <s v="NIPPON RESEARCH CENTER, LTD."/>
    <x v="2799"/>
    <n v="5155"/>
  </r>
  <r>
    <n v="805"/>
    <s v="NIPPON RESEARCH CENTER, LTD."/>
    <x v="2800"/>
    <n v="0"/>
  </r>
  <r>
    <n v="805"/>
    <s v="NIPPON RESEARCH CENTER, LTD."/>
    <x v="2801"/>
    <n v="0"/>
  </r>
  <r>
    <n v="805"/>
    <s v="NIPPON RESEARCH CENTER, LTD."/>
    <x v="2802"/>
    <n v="0"/>
  </r>
  <r>
    <n v="805"/>
    <s v="NIPPON RESEARCH CENTER, LTD."/>
    <x v="2803"/>
    <n v="0"/>
  </r>
  <r>
    <n v="805"/>
    <s v="NIPPON RESEARCH CENTER, LTD."/>
    <x v="2804"/>
    <n v="0"/>
  </r>
  <r>
    <n v="805"/>
    <s v="NIPPON RESEARCH CENTER, LTD."/>
    <x v="2805"/>
    <n v="0"/>
  </r>
  <r>
    <n v="805"/>
    <s v="NIPPON RESEARCH CENTER, LTD."/>
    <x v="2806"/>
    <n v="0"/>
  </r>
  <r>
    <n v="805"/>
    <s v="NIPPON RESEARCH CENTER, LTD."/>
    <x v="2807"/>
    <n v="0"/>
  </r>
  <r>
    <n v="805"/>
    <s v="NIPPON RESEARCH CENTER, LTD."/>
    <x v="2808"/>
    <n v="0"/>
  </r>
  <r>
    <n v="805"/>
    <s v="NOMURA RESEARCH INSTITUTE LTD"/>
    <x v="2809"/>
    <n v="854"/>
  </r>
  <r>
    <n v="805"/>
    <s v="NOMURA RESEARCH INSTITUTE LTD"/>
    <x v="2810"/>
    <n v="0"/>
  </r>
  <r>
    <n v="805"/>
    <s v="NOVARTIS ANIMAL HEALTH AUSTRALASIA PTY LTD"/>
    <x v="2811"/>
    <n v="0"/>
  </r>
  <r>
    <n v="805"/>
    <s v="NPD ASIA PACIFIC"/>
    <x v="2812"/>
    <n v="20769.22"/>
  </r>
  <r>
    <n v="805"/>
    <s v="NPD ASIA PACIFIC"/>
    <x v="2813"/>
    <n v="18533.939999999999"/>
  </r>
  <r>
    <n v="805"/>
    <s v="NUANCETREE LIMITED"/>
    <x v="2814"/>
    <n v="781"/>
  </r>
  <r>
    <n v="805"/>
    <s v="NUANCETREE LIMITED"/>
    <x v="2815"/>
    <n v="20276.97"/>
  </r>
  <r>
    <n v="805"/>
    <s v="OMNICOM ASIA PACIFIC - SINGAPORE"/>
    <x v="2816"/>
    <n v="0"/>
  </r>
  <r>
    <n v="805"/>
    <s v="OMNICOM MEDIA GROUP PTE LTD"/>
    <x v="2817"/>
    <n v="1666"/>
  </r>
  <r>
    <n v="805"/>
    <s v="ORACLE ADDED VALUE LTD"/>
    <x v="2818"/>
    <n v="44515"/>
  </r>
  <r>
    <n v="805"/>
    <s v="ORACLE ADDED VALUE LTD"/>
    <x v="2819"/>
    <n v="27610"/>
  </r>
  <r>
    <n v="805"/>
    <s v="ORACLE ADDED VALUE LTD"/>
    <x v="2820"/>
    <n v="16784"/>
  </r>
  <r>
    <n v="805"/>
    <s v="ORACLE ADDED VALUE LTD"/>
    <x v="2821"/>
    <n v="833.25"/>
  </r>
  <r>
    <n v="805"/>
    <s v="ORACLE ADDED VALUE LTD"/>
    <x v="2822"/>
    <n v="3894.22"/>
  </r>
  <r>
    <n v="805"/>
    <s v="ORACLE ADDED VALUE LTD"/>
    <x v="2823"/>
    <n v="0"/>
  </r>
  <r>
    <n v="805"/>
    <s v="ORACLE ADDED VALUE LTD"/>
    <x v="2824"/>
    <n v="20047.490000000002"/>
  </r>
  <r>
    <n v="805"/>
    <s v="ORACLE ADDED VALUE LTD"/>
    <x v="2825"/>
    <n v="4673"/>
  </r>
  <r>
    <n v="805"/>
    <s v="ORACLE ADDED VALUE LTD"/>
    <x v="2826"/>
    <n v="4517.24"/>
  </r>
  <r>
    <n v="805"/>
    <s v="ORACLE ADDED VALUE LTD"/>
    <x v="2827"/>
    <n v="9292.14"/>
  </r>
  <r>
    <n v="805"/>
    <s v="ORACLE ADDED VALUE LTD"/>
    <x v="2828"/>
    <n v="11917.22"/>
  </r>
  <r>
    <n v="805"/>
    <s v="ORACLE ADDED VALUE LTD"/>
    <x v="2829"/>
    <n v="35048.269999999997"/>
  </r>
  <r>
    <n v="805"/>
    <s v="ORACLE ADDED VALUE LTD"/>
    <x v="2830"/>
    <n v="36257.199999999997"/>
  </r>
  <r>
    <n v="805"/>
    <s v="ORACLE ADDED VALUE LTD"/>
    <x v="2831"/>
    <n v="560.76"/>
  </r>
  <r>
    <n v="805"/>
    <s v="ORACLE ADDED VALUE LTD"/>
    <x v="2832"/>
    <n v="42527.26"/>
  </r>
  <r>
    <n v="805"/>
    <s v="ORACLE ADDED VALUE LTD"/>
    <x v="2833"/>
    <n v="6316.44"/>
  </r>
  <r>
    <n v="805"/>
    <s v="ORACLE ADDED VALUE LTD"/>
    <x v="2834"/>
    <n v="0"/>
  </r>
  <r>
    <n v="805"/>
    <s v="ORACLE ADDED VALUE LTD"/>
    <x v="2835"/>
    <n v="4330.3900000000003"/>
  </r>
  <r>
    <n v="805"/>
    <s v="ORC INTERNATIONAL HK"/>
    <x v="2836"/>
    <n v="0"/>
  </r>
  <r>
    <n v="805"/>
    <s v="ORC INTERNATIONAL HK"/>
    <x v="2837"/>
    <n v="0"/>
  </r>
  <r>
    <n v="805"/>
    <s v="ORC INTERNATIONAL HK"/>
    <x v="2838"/>
    <n v="3906"/>
  </r>
  <r>
    <n v="805"/>
    <s v="ORC INTERNATIONAL HK"/>
    <x v="2839"/>
    <n v="17219.2"/>
  </r>
  <r>
    <n v="805"/>
    <s v="ORC INTERNATIONAL PTY LTD"/>
    <x v="2840"/>
    <n v="6744"/>
  </r>
  <r>
    <n v="805"/>
    <s v="ORC International Holdings"/>
    <x v="2841"/>
    <n v="0"/>
  </r>
  <r>
    <n v="805"/>
    <s v="ORC RESEARCH AND CONSULTING PTE. LTD"/>
    <x v="2842"/>
    <n v="0"/>
  </r>
  <r>
    <n v="805"/>
    <s v="ORC RESEARCH AND CONSULTING PTE. LTD"/>
    <x v="2843"/>
    <n v="0"/>
  </r>
  <r>
    <n v="805"/>
    <s v="ORC RESEARCH AND CONSULTING PTE. LTD"/>
    <x v="2844"/>
    <n v="0"/>
  </r>
  <r>
    <n v="805"/>
    <s v="ORC RESEARCH AND CONSULTING PTE.LTD"/>
    <x v="2845"/>
    <n v="833"/>
  </r>
  <r>
    <n v="805"/>
    <s v="ORC RESEARCH AND CONSULTING PTE.LTD"/>
    <x v="2846"/>
    <n v="865.8"/>
  </r>
  <r>
    <n v="805"/>
    <s v="OVERSEA-CHINESE BANKING CORPORATION LIMITED"/>
    <x v="2847"/>
    <n v="0"/>
  </r>
  <r>
    <n v="805"/>
    <s v="OVERSEA-CHINESE BANKING CORPORATION LIMITED"/>
    <x v="2848"/>
    <n v="295"/>
  </r>
  <r>
    <n v="805"/>
    <s v="OVERSEA-CHINESE BANKING CORPORATION LIMITED"/>
    <x v="2849"/>
    <n v="0"/>
  </r>
  <r>
    <n v="805"/>
    <s v="OVERSEA-CHINESE BANKING CORPORATION LIMITED"/>
    <x v="2850"/>
    <n v="2115"/>
  </r>
  <r>
    <n v="805"/>
    <s v="OVERSEA-CHINESE BANKING CORPORATION LIMITED"/>
    <x v="2851"/>
    <n v="0"/>
  </r>
  <r>
    <n v="805"/>
    <s v="OVERSEA-CHINESE BANKING CORPORATION LIMITED"/>
    <x v="2852"/>
    <n v="0"/>
  </r>
  <r>
    <n v="805"/>
    <s v="OVERSEA-CHINESE BANKING CORPORATION LIMITED"/>
    <x v="2853"/>
    <n v="0"/>
  </r>
  <r>
    <n v="805"/>
    <s v="OVERSEA-CHINESE BANKING CORPORATION LIMITED"/>
    <x v="2854"/>
    <n v="0"/>
  </r>
  <r>
    <n v="805"/>
    <s v="OVERSEA-CHINESE BANKING CORPORATION LIMITED"/>
    <x v="2855"/>
    <n v="0"/>
  </r>
  <r>
    <n v="805"/>
    <s v="OVERSEA-CHINESE BANKING CORPORATION LIMITED"/>
    <x v="2856"/>
    <n v="397"/>
  </r>
  <r>
    <n v="805"/>
    <s v="OVERSEA-CHINESE BANKING CORPORATION LIMITED"/>
    <x v="2857"/>
    <n v="0"/>
  </r>
  <r>
    <n v="805"/>
    <s v="OVERSEA-CHINESE BANKING CORPORATION LIMITED"/>
    <x v="2858"/>
    <n v="0"/>
  </r>
  <r>
    <n v="805"/>
    <s v="OVERSEA-CHINESE BANKING CORPORATION LIMITED"/>
    <x v="2859"/>
    <n v="15763"/>
  </r>
  <r>
    <n v="805"/>
    <s v="OVERSEA-CHINESE BANKING CORPORATION LIMITED"/>
    <x v="2860"/>
    <n v="0"/>
  </r>
  <r>
    <n v="805"/>
    <s v="OVERSEA-CHINESE BANKING CORPORATION LIMITED"/>
    <x v="2861"/>
    <n v="0"/>
  </r>
  <r>
    <n v="805"/>
    <s v="OVERSEA-CHINESE BANKING CORPORATION LIMITED"/>
    <x v="2862"/>
    <n v="0"/>
  </r>
  <r>
    <n v="805"/>
    <s v="OVERSEA-CHINESE BANKING CORPORATION LIMITED"/>
    <x v="2863"/>
    <n v="0"/>
  </r>
  <r>
    <n v="805"/>
    <s v="OVERSEA-CHINESE BANKING CORPORATION LIMITED"/>
    <x v="2864"/>
    <n v="0"/>
  </r>
  <r>
    <n v="805"/>
    <s v="OVERSEA-CHINESE BANKING CORPORATION LIMITED"/>
    <x v="2865"/>
    <n v="0"/>
  </r>
  <r>
    <n v="805"/>
    <s v="OVERSEA-CHINESE BANKING CORPORATION LIMITED"/>
    <x v="2866"/>
    <n v="0"/>
  </r>
  <r>
    <n v="805"/>
    <s v="OVERSEA-CHINESE BANKING CORPORATION LIMITED"/>
    <x v="2867"/>
    <n v="0"/>
  </r>
  <r>
    <n v="805"/>
    <s v="OVERSEA-CHINESE BANKING CORPORATION LIMITED"/>
    <x v="2868"/>
    <n v="0"/>
  </r>
  <r>
    <n v="805"/>
    <s v="Omnicom Asia Pacific - Singapore"/>
    <x v="2869"/>
    <n v="0"/>
  </r>
  <r>
    <n v="805"/>
    <s v="PAINTED DOG RESEARCH"/>
    <x v="2870"/>
    <n v="0"/>
  </r>
  <r>
    <n v="805"/>
    <s v="PAINTED DOG RESEARCH"/>
    <x v="2871"/>
    <n v="345"/>
  </r>
  <r>
    <n v="805"/>
    <s v="PAINTED DOG RESEARCH"/>
    <x v="2872"/>
    <n v="0"/>
  </r>
  <r>
    <n v="805"/>
    <s v="PAINTED DOG RESEARCH"/>
    <x v="2873"/>
    <n v="699.96"/>
  </r>
  <r>
    <n v="805"/>
    <s v="PATHFINDER MARKET RESEARCH PTE LTD"/>
    <x v="2874"/>
    <n v="1313.25"/>
  </r>
  <r>
    <n v="805"/>
    <s v="PENN SCHOEN AND BERLAND ASSOCIATES - ASIA"/>
    <x v="2875"/>
    <n v="0"/>
  </r>
  <r>
    <n v="805"/>
    <s v="PENN SCHOEN AND BERLAND ASSOCIATES - ASIA"/>
    <x v="2876"/>
    <n v="0"/>
  </r>
  <r>
    <n v="805"/>
    <s v="PENN SCHOEN AND BERLAND ASSOCIATES - ASIA"/>
    <x v="2877"/>
    <n v="0"/>
  </r>
  <r>
    <n v="805"/>
    <s v="PENN SCHOEN AND BERLAND ASSOCIATES - ASIA"/>
    <x v="2878"/>
    <n v="0"/>
  </r>
  <r>
    <n v="805"/>
    <s v="PENN SCHOEN AND BERLAND ASSOCIATES - ASIA"/>
    <x v="2879"/>
    <n v="0"/>
  </r>
  <r>
    <n v="805"/>
    <s v="PENN SCHOEN AND BERLAND ASSOCIATES - ASIA"/>
    <x v="2880"/>
    <n v="0"/>
  </r>
  <r>
    <n v="805"/>
    <s v="PMG ASIA PACIFIC PTE LTD"/>
    <x v="2881"/>
    <n v="0"/>
  </r>
  <r>
    <n v="805"/>
    <s v="POLLINATE"/>
    <x v="2882"/>
    <n v="0"/>
  </r>
  <r>
    <n v="805"/>
    <s v="POLLINATE"/>
    <x v="2883"/>
    <n v="0"/>
  </r>
  <r>
    <n v="805"/>
    <s v="POLLINATE"/>
    <x v="2884"/>
    <n v="0"/>
  </r>
  <r>
    <n v="805"/>
    <s v="POLLINATE"/>
    <x v="2885"/>
    <n v="0"/>
  </r>
  <r>
    <n v="805"/>
    <s v="POLLINATE"/>
    <x v="2886"/>
    <n v="3895"/>
  </r>
  <r>
    <n v="805"/>
    <s v="POLLINATE"/>
    <x v="2887"/>
    <n v="3895"/>
  </r>
  <r>
    <n v="805"/>
    <s v="POLLINATE"/>
    <x v="2888"/>
    <n v="0"/>
  </r>
  <r>
    <n v="805"/>
    <s v="POLLINATE"/>
    <x v="2889"/>
    <n v="0"/>
  </r>
  <r>
    <n v="805"/>
    <s v="POLLINATE"/>
    <x v="2890"/>
    <n v="0"/>
  </r>
  <r>
    <n v="805"/>
    <s v="POLLINATE"/>
    <x v="2891"/>
    <n v="2898"/>
  </r>
  <r>
    <n v="805"/>
    <s v="POLLINATE"/>
    <x v="2892"/>
    <n v="3000"/>
  </r>
  <r>
    <n v="805"/>
    <s v="POLLINATE"/>
    <x v="2893"/>
    <n v="0"/>
  </r>
  <r>
    <n v="805"/>
    <s v="PORTLAND OUTDOOR ADVERTISING PRIVATE LIMITED"/>
    <x v="2894"/>
    <n v="154993.79999999999"/>
  </r>
  <r>
    <n v="805"/>
    <s v="PRUDENTIAL FINANCIAL"/>
    <x v="2895"/>
    <n v="1538.2"/>
  </r>
  <r>
    <n v="805"/>
    <s v="PRUDENTIAL FINANCIAL"/>
    <x v="2896"/>
    <n v="0"/>
  </r>
  <r>
    <n v="805"/>
    <s v="PRUDENTIAL FINANCIAL"/>
    <x v="2897"/>
    <n v="0"/>
  </r>
  <r>
    <n v="805"/>
    <s v="PRUDENTIAL FINANCIAL"/>
    <x v="2898"/>
    <n v="0"/>
  </r>
  <r>
    <n v="805"/>
    <s v="PRUDENTIAL FINANCIAL"/>
    <x v="2899"/>
    <n v="0"/>
  </r>
  <r>
    <n v="805"/>
    <s v="PSL RESEARCH HONG KONG LIMITED"/>
    <x v="2900"/>
    <n v="0"/>
  </r>
  <r>
    <n v="805"/>
    <s v="PSL RESEARCH HONG KONG LIMITED"/>
    <x v="2901"/>
    <n v="0"/>
  </r>
  <r>
    <n v="805"/>
    <s v="PULSE GROUP"/>
    <x v="2902"/>
    <n v="0"/>
  </r>
  <r>
    <n v="805"/>
    <s v="PULSE GROUP"/>
    <x v="2903"/>
    <n v="0"/>
  </r>
  <r>
    <n v="805"/>
    <s v="PULSE GROUP"/>
    <x v="2904"/>
    <n v="0"/>
  </r>
  <r>
    <n v="805"/>
    <s v="PULSE GROUP"/>
    <x v="2905"/>
    <n v="0"/>
  </r>
  <r>
    <n v="805"/>
    <s v="PUMA ASIA PACIFIC LIMITED"/>
    <x v="2906"/>
    <n v="0"/>
  </r>
  <r>
    <n v="805"/>
    <s v="PUMA ASIA PACIFIC LIMITED"/>
    <x v="2907"/>
    <n v="0"/>
  </r>
  <r>
    <n v="805"/>
    <s v="PUMA ASIA PACIFIC LIMITED"/>
    <x v="2908"/>
    <n v="0"/>
  </r>
  <r>
    <n v="805"/>
    <s v="PUMA ASIA PACIFIC LIMITED"/>
    <x v="2909"/>
    <n v="0"/>
  </r>
  <r>
    <n v="805"/>
    <s v="PUMA ASIA PACIFIC LIMITED"/>
    <x v="2910"/>
    <n v="38"/>
  </r>
  <r>
    <n v="805"/>
    <s v="PUMA ASIA PACIFIC LIMITED"/>
    <x v="2911"/>
    <n v="64"/>
  </r>
  <r>
    <n v="805"/>
    <s v="PUMA ASIA PACIFIC LIMITED"/>
    <x v="2912"/>
    <n v="0"/>
  </r>
  <r>
    <n v="805"/>
    <s v="PUMA ASIA PACIFIC LIMITED"/>
    <x v="2913"/>
    <n v="0"/>
  </r>
  <r>
    <n v="805"/>
    <s v="PUMA ASIA PACIFIC LIMITED"/>
    <x v="2914"/>
    <n v="0"/>
  </r>
  <r>
    <n v="805"/>
    <s v="PUMA ASIA PACIFIC LIMITED"/>
    <x v="2915"/>
    <n v="0"/>
  </r>
  <r>
    <n v="805"/>
    <s v="PUMA ASIA PACIFIC LIMITED"/>
    <x v="2916"/>
    <n v="0"/>
  </r>
  <r>
    <n v="805"/>
    <s v="PUMA ASIA PACIFIC LIMITED"/>
    <x v="2917"/>
    <n v="0"/>
  </r>
  <r>
    <n v="805"/>
    <s v="PUMA ASIA PACIFIC LIMITED"/>
    <x v="2918"/>
    <n v="2734.2"/>
  </r>
  <r>
    <n v="805"/>
    <s v="PUMA ASIA PACIFIC LIMITED"/>
    <x v="2919"/>
    <n v="5859"/>
  </r>
  <r>
    <n v="805"/>
    <s v="PUMA ASIA PACIFIC LIMITED"/>
    <x v="2920"/>
    <n v="4375.2"/>
  </r>
  <r>
    <n v="805"/>
    <s v="PUMA ASIA PACIFIC LIMITED"/>
    <x v="2921"/>
    <n v="5272.5"/>
  </r>
  <r>
    <n v="805"/>
    <s v="PUMA ASIA PACIFIC LIMITED"/>
    <x v="2922"/>
    <n v="3564.84"/>
  </r>
  <r>
    <n v="805"/>
    <s v="PUMA ASIA PACIFIC LIMITED"/>
    <x v="2923"/>
    <n v="3690.75"/>
  </r>
  <r>
    <n v="805"/>
    <s v="PUMA ASIA PACIFIC LIMITED"/>
    <x v="2924"/>
    <n v="5860.1"/>
  </r>
  <r>
    <n v="805"/>
    <s v="PUMA ASIA PACIFIC LIMITED"/>
    <x v="2925"/>
    <n v="2489.4"/>
  </r>
  <r>
    <n v="805"/>
    <s v="PUMA ASIA PACIFIC LIMITED"/>
    <x v="2926"/>
    <n v="5469"/>
  </r>
  <r>
    <n v="805"/>
    <s v="PUMA ASIA PACIFIC LIMITED"/>
    <x v="2927"/>
    <n v="1515"/>
  </r>
  <r>
    <n v="805"/>
    <s v="Platinum Guild International (Shanghai) Co., Ltd"/>
    <x v="2928"/>
    <n v="0"/>
  </r>
  <r>
    <n v="805"/>
    <s v="QAIS CONSULTING PTE LTD"/>
    <x v="2929"/>
    <n v="1731"/>
  </r>
  <r>
    <n v="805"/>
    <s v="QAIS CONSULTING PTE LTD"/>
    <x v="2930"/>
    <n v="1731"/>
  </r>
  <r>
    <n v="805"/>
    <s v="QAIS CONSULTING PTE LTD"/>
    <x v="2931"/>
    <n v="1185.8499999999999"/>
  </r>
  <r>
    <n v="805"/>
    <s v="QAIS CONSULTING PTE LTD"/>
    <x v="2932"/>
    <n v="3660.8"/>
  </r>
  <r>
    <n v="805"/>
    <s v="QAIS CONSULTING PTE LTD"/>
    <x v="2933"/>
    <n v="5181.46"/>
  </r>
  <r>
    <n v="805"/>
    <s v="QAIS CONSULTING PTE LTD"/>
    <x v="2934"/>
    <n v="577"/>
  </r>
  <r>
    <n v="805"/>
    <s v="QAIS CONSULTING PTE LTD"/>
    <x v="2935"/>
    <n v="961"/>
  </r>
  <r>
    <n v="805"/>
    <s v="RASPBERRY INNOVATION RESEARCH AND STRATEGY PTY LTD"/>
    <x v="2936"/>
    <n v="0"/>
  </r>
  <r>
    <n v="805"/>
    <s v="RESEARCH IN MOTION SINGAPORE PTE LTD"/>
    <x v="2937"/>
    <n v="0"/>
  </r>
  <r>
    <n v="805"/>
    <s v="RESEARCH INTERNATIONAL NEW ZEALAND"/>
    <x v="2938"/>
    <n v="0"/>
  </r>
  <r>
    <n v="805"/>
    <s v="RESEARCH INTERNATIONAL NEW ZEALAND"/>
    <x v="2939"/>
    <n v="7800"/>
  </r>
  <r>
    <n v="805"/>
    <s v="RESEARCH INTERNATIONAL THAILAND"/>
    <x v="2940"/>
    <n v="0"/>
  </r>
  <r>
    <n v="805"/>
    <s v="RESEARCH INTERNATIONAL THAILAND"/>
    <x v="2941"/>
    <n v="11480"/>
  </r>
  <r>
    <n v="805"/>
    <s v="RESEARCH INTERNATIONAL THAILAND"/>
    <x v="2942"/>
    <n v="0"/>
  </r>
  <r>
    <n v="805"/>
    <s v="RESEARCH INTERNATIONAL- KOREA"/>
    <x v="2943"/>
    <n v="0"/>
  </r>
  <r>
    <n v="805"/>
    <s v="RESEARCH INTERNATIONAL- KOREA"/>
    <x v="2944"/>
    <n v="1927"/>
  </r>
  <r>
    <n v="805"/>
    <s v="RESEARCH INTERNATIONAL- KOREA"/>
    <x v="2945"/>
    <n v="3395"/>
  </r>
  <r>
    <n v="805"/>
    <s v="RESEARCH INTERNATIONAL- KOREA"/>
    <x v="2946"/>
    <n v="2545"/>
  </r>
  <r>
    <n v="805"/>
    <s v="RESEARCH INTERNATIONAL- KOREA"/>
    <x v="2947"/>
    <n v="5118"/>
  </r>
  <r>
    <n v="805"/>
    <s v="RESEARCH INTERNATIONAL- KOREA"/>
    <x v="2948"/>
    <n v="3500"/>
  </r>
  <r>
    <n v="805"/>
    <s v="RESEARCH INTERNATIONAL- KOREA"/>
    <x v="2949"/>
    <n v="2323"/>
  </r>
  <r>
    <n v="805"/>
    <s v="RESEARCH INTERNATIONAL- KOREA"/>
    <x v="2950"/>
    <n v="2521"/>
  </r>
  <r>
    <n v="805"/>
    <s v="RESEARCH INTERNATIONAL- KOREA"/>
    <x v="2951"/>
    <n v="5863"/>
  </r>
  <r>
    <n v="805"/>
    <s v="RESEARCH INTERNATIONAL- KOREA"/>
    <x v="2952"/>
    <n v="2590"/>
  </r>
  <r>
    <n v="805"/>
    <s v="RESEARCH INTL. AUSTRALIA"/>
    <x v="2953"/>
    <n v="0"/>
  </r>
  <r>
    <n v="805"/>
    <s v="RESEARCH INTL. AUSTRALIA"/>
    <x v="2954"/>
    <n v="0"/>
  </r>
  <r>
    <n v="805"/>
    <s v="RESEARCH INTL. AUSTRALIA"/>
    <x v="2955"/>
    <n v="0"/>
  </r>
  <r>
    <n v="805"/>
    <s v="RESEARCH INTL. AUSTRALIA"/>
    <x v="2956"/>
    <n v="11500"/>
  </r>
  <r>
    <n v="805"/>
    <s v="RESEARCH INTL. AUSTRALIA"/>
    <x v="2957"/>
    <n v="17730"/>
  </r>
  <r>
    <n v="805"/>
    <s v="RESEARCH INTL. AUSTRALIA"/>
    <x v="2958"/>
    <n v="0"/>
  </r>
  <r>
    <n v="805"/>
    <s v="RESEARCH INTL. AUSTRALIA"/>
    <x v="2959"/>
    <n v="0"/>
  </r>
  <r>
    <n v="805"/>
    <s v="RESEARCH INTL. AUSTRALIA"/>
    <x v="2960"/>
    <n v="0"/>
  </r>
  <r>
    <n v="805"/>
    <s v="RESEARCH INTL. AUSTRALIA"/>
    <x v="2961"/>
    <n v="0"/>
  </r>
  <r>
    <n v="805"/>
    <s v="RESEARCH INTL. AUSTRALIA"/>
    <x v="2962"/>
    <n v="17000"/>
  </r>
  <r>
    <n v="805"/>
    <s v="RESEARCH INTL. AUSTRALIA"/>
    <x v="2963"/>
    <n v="17000"/>
  </r>
  <r>
    <n v="805"/>
    <s v="RESEARCH INTL. AUSTRALIA"/>
    <x v="2964"/>
    <n v="17000"/>
  </r>
  <r>
    <n v="805"/>
    <s v="RESEARCH INTL. AUSTRALIA"/>
    <x v="2965"/>
    <n v="0"/>
  </r>
  <r>
    <n v="805"/>
    <s v="RESEARCH INTL. AUSTRALIA"/>
    <x v="2966"/>
    <n v="0"/>
  </r>
  <r>
    <n v="805"/>
    <s v="RESEARCH INTL. AUSTRALIA"/>
    <x v="2967"/>
    <n v="670"/>
  </r>
  <r>
    <n v="805"/>
    <s v="RESEARCH INTL. AUSTRALIA"/>
    <x v="2968"/>
    <n v="0"/>
  </r>
  <r>
    <n v="805"/>
    <s v="RESEARCH INTL. AUSTRALIA"/>
    <x v="2969"/>
    <n v="4766.25"/>
  </r>
  <r>
    <n v="805"/>
    <s v="RESEARCH INTL. AUSTRALIA"/>
    <x v="2970"/>
    <n v="0"/>
  </r>
  <r>
    <n v="805"/>
    <s v="RESEARCH INTL. AUSTRALIA"/>
    <x v="2971"/>
    <n v="0"/>
  </r>
  <r>
    <n v="805"/>
    <s v="RESEARCH INTL. AUSTRALIA"/>
    <x v="2972"/>
    <n v="0"/>
  </r>
  <r>
    <n v="805"/>
    <s v="RESEARCH INTL. AUSTRALIA"/>
    <x v="2973"/>
    <n v="0"/>
  </r>
  <r>
    <n v="805"/>
    <s v="RESEARCH INTL. AUSTRALIA"/>
    <x v="2974"/>
    <n v="0"/>
  </r>
  <r>
    <n v="805"/>
    <s v="RESEARCH INTL. AUSTRALIA"/>
    <x v="2975"/>
    <n v="0"/>
  </r>
  <r>
    <n v="805"/>
    <s v="RESEARCH INTL. AUSTRALIA"/>
    <x v="2976"/>
    <n v="16799.75"/>
  </r>
  <r>
    <n v="805"/>
    <s v="RESEARCH INTL. AUSTRALIA"/>
    <x v="2977"/>
    <n v="16799.75"/>
  </r>
  <r>
    <n v="805"/>
    <s v="RESEARCH INTL. AUSTRALIA"/>
    <x v="2978"/>
    <n v="20602.5"/>
  </r>
  <r>
    <n v="805"/>
    <s v="RESEARCH INTL. AUSTRALIA"/>
    <x v="2979"/>
    <n v="7841.25"/>
  </r>
  <r>
    <n v="805"/>
    <s v="RESEARCH INTL. AUSTRALIA"/>
    <x v="2980"/>
    <n v="10441.67"/>
  </r>
  <r>
    <n v="805"/>
    <s v="RESEARCH INTL. AUSTRALIA"/>
    <x v="2981"/>
    <n v="0"/>
  </r>
  <r>
    <n v="805"/>
    <s v="RESEARCH INTL. AUSTRALIA"/>
    <x v="2982"/>
    <n v="0"/>
  </r>
  <r>
    <n v="805"/>
    <s v="RESEARCH INTL. AUSTRALIA"/>
    <x v="2983"/>
    <n v="0"/>
  </r>
  <r>
    <n v="805"/>
    <s v="RESEARCH INTL. AUSTRALIA"/>
    <x v="2984"/>
    <n v="2322"/>
  </r>
  <r>
    <n v="805"/>
    <s v="RESEARCH INTL. AUSTRALIA"/>
    <x v="2985"/>
    <n v="250"/>
  </r>
  <r>
    <n v="805"/>
    <s v="RESEARCH INTL. AUSTRALIA"/>
    <x v="2986"/>
    <n v="0"/>
  </r>
  <r>
    <n v="805"/>
    <s v="RESEARCH INTL. AUSTRALIA"/>
    <x v="2987"/>
    <n v="3195.95"/>
  </r>
  <r>
    <n v="805"/>
    <s v="RESEARCH INTL. AUSTRALIA"/>
    <x v="2988"/>
    <n v="0"/>
  </r>
  <r>
    <n v="805"/>
    <s v="RESEARCH INTL. AUSTRALIA"/>
    <x v="2989"/>
    <n v="0"/>
  </r>
  <r>
    <n v="805"/>
    <s v="RESEARCH INTL. AUSTRALIA"/>
    <x v="2990"/>
    <n v="0"/>
  </r>
  <r>
    <n v="805"/>
    <s v="RESEARCH INTL. AUSTRALIA"/>
    <x v="2991"/>
    <n v="0"/>
  </r>
  <r>
    <n v="805"/>
    <s v="RESEARCH INTL. AUSTRALIA"/>
    <x v="2992"/>
    <n v="0"/>
  </r>
  <r>
    <n v="805"/>
    <s v="RESEARCH INTL. AUSTRALIA"/>
    <x v="2993"/>
    <n v="9629.8799999999992"/>
  </r>
  <r>
    <n v="805"/>
    <s v="RESEARCH INTL. AUSTRALIA"/>
    <x v="2994"/>
    <n v="9629.8799999999992"/>
  </r>
  <r>
    <n v="805"/>
    <s v="RESEARCH INTL. AUSTRALIA"/>
    <x v="2995"/>
    <n v="17002.7"/>
  </r>
  <r>
    <n v="805"/>
    <s v="RESEARCH INTL. AUSTRALIA"/>
    <x v="2996"/>
    <n v="0"/>
  </r>
  <r>
    <n v="805"/>
    <s v="RESEARCH INTL. AUSTRALIA"/>
    <x v="2997"/>
    <n v="0"/>
  </r>
  <r>
    <n v="805"/>
    <s v="RESEARCH INTL. AUSTRALIA"/>
    <x v="2998"/>
    <n v="8031.9"/>
  </r>
  <r>
    <n v="805"/>
    <s v="RESEARCH INTL. AUSTRALIA"/>
    <x v="2999"/>
    <n v="0"/>
  </r>
  <r>
    <n v="805"/>
    <s v="RESEARCH INTL. AUSTRALIA"/>
    <x v="3000"/>
    <n v="3567"/>
  </r>
  <r>
    <n v="805"/>
    <s v="RESEARCH INTL. AUSTRALIA"/>
    <x v="3001"/>
    <n v="932.75"/>
  </r>
  <r>
    <n v="805"/>
    <s v="RESEARCH INTL. AUSTRALIA"/>
    <x v="3002"/>
    <n v="1148"/>
  </r>
  <r>
    <n v="805"/>
    <s v="RESEARCH INTL. AUSTRALIA"/>
    <x v="3003"/>
    <n v="3264.63"/>
  </r>
  <r>
    <n v="805"/>
    <s v="RESEARCH INTL. AUSTRALIA"/>
    <x v="3004"/>
    <n v="10660"/>
  </r>
  <r>
    <n v="805"/>
    <s v="RESEARCH INTL. AUSTRALIA"/>
    <x v="3005"/>
    <n v="0"/>
  </r>
  <r>
    <n v="805"/>
    <s v="RESEARCH INTL. AUSTRALIA"/>
    <x v="3006"/>
    <n v="15477.5"/>
  </r>
  <r>
    <n v="805"/>
    <s v="RESEARCH INTL. AUSTRALIA"/>
    <x v="3007"/>
    <n v="0"/>
  </r>
  <r>
    <n v="805"/>
    <s v="RESEARCH INTL. AUSTRALIA"/>
    <x v="3008"/>
    <n v="4684.25"/>
  </r>
  <r>
    <n v="805"/>
    <s v="RESEARCH INTL. AUSTRALIA"/>
    <x v="3009"/>
    <n v="0"/>
  </r>
  <r>
    <n v="805"/>
    <s v="RESEARCH INTL. AUSTRALIA"/>
    <x v="3010"/>
    <n v="0"/>
  </r>
  <r>
    <n v="805"/>
    <s v="RESEARCH INTL. AUSTRALIA"/>
    <x v="3011"/>
    <n v="6508.75"/>
  </r>
  <r>
    <n v="805"/>
    <s v="RESEARCH INTL. AUSTRALIA"/>
    <x v="3012"/>
    <n v="7410.75"/>
  </r>
  <r>
    <n v="805"/>
    <s v="RESEARCH INTL. AUSTRALIA"/>
    <x v="3013"/>
    <n v="6508.75"/>
  </r>
  <r>
    <n v="805"/>
    <s v="RESEARCH INTL. AUSTRALIA"/>
    <x v="3014"/>
    <n v="7410.75"/>
  </r>
  <r>
    <n v="805"/>
    <s v="RESEARCH INTL. AUSTRALIA"/>
    <x v="3015"/>
    <n v="0"/>
  </r>
  <r>
    <n v="805"/>
    <s v="RESEARCH INTL. AUSTRALIA"/>
    <x v="3016"/>
    <n v="7410.75"/>
  </r>
  <r>
    <n v="805"/>
    <s v="RESEARCH INTL. AUSTRALIA"/>
    <x v="3017"/>
    <n v="747.23"/>
  </r>
  <r>
    <n v="805"/>
    <s v="RESEARCH INTL. AUSTRALIA"/>
    <x v="3018"/>
    <n v="6601"/>
  </r>
  <r>
    <n v="805"/>
    <s v="RESEARCH INTL. AUSTRALIA"/>
    <x v="3019"/>
    <n v="6601"/>
  </r>
  <r>
    <n v="805"/>
    <s v="RESEARCH INTL. AUSTRALIA"/>
    <x v="3020"/>
    <n v="4507.95"/>
  </r>
  <r>
    <n v="805"/>
    <s v="RESEARCH INTL. AUSTRALIA"/>
    <x v="3021"/>
    <n v="2994.03"/>
  </r>
  <r>
    <n v="805"/>
    <s v="RESEARCH INTL. AUSTRALIA"/>
    <x v="3022"/>
    <n v="12171.88"/>
  </r>
  <r>
    <n v="805"/>
    <s v="RESEARCH INTL. AUSTRALIA"/>
    <x v="3023"/>
    <n v="0"/>
  </r>
  <r>
    <n v="805"/>
    <s v="RESEARCH INTL. AUSTRALIA"/>
    <x v="3024"/>
    <n v="0"/>
  </r>
  <r>
    <n v="805"/>
    <s v="RESEARCH INTL. AUSTRALIA"/>
    <x v="3025"/>
    <n v="0"/>
  </r>
  <r>
    <n v="805"/>
    <s v="RESEARCH INTL. AUSTRALIA"/>
    <x v="3026"/>
    <n v="0"/>
  </r>
  <r>
    <n v="805"/>
    <s v="RESEARCH INTL. AUSTRALIA"/>
    <x v="3027"/>
    <n v="0"/>
  </r>
  <r>
    <n v="805"/>
    <s v="RESEARCH INTL. AUSTRALIA"/>
    <x v="3028"/>
    <n v="4407.5"/>
  </r>
  <r>
    <n v="805"/>
    <s v="RESEARCH INTL. AUSTRALIA"/>
    <x v="3029"/>
    <n v="0"/>
  </r>
  <r>
    <n v="805"/>
    <s v="RESEARCH INTL. AUSTRALIA"/>
    <x v="3030"/>
    <n v="0"/>
  </r>
  <r>
    <n v="805"/>
    <s v="RESEARCH INTL. AUSTRALIA"/>
    <x v="3031"/>
    <n v="0"/>
  </r>
  <r>
    <n v="805"/>
    <s v="RESEARCH INTL. AUSTRALIA"/>
    <x v="3032"/>
    <n v="0"/>
  </r>
  <r>
    <n v="805"/>
    <s v="RESEARCH INTL. AUSTRALIA"/>
    <x v="3033"/>
    <n v="0"/>
  </r>
  <r>
    <n v="805"/>
    <s v="RESEARCH INTL. AUSTRALIA"/>
    <x v="3034"/>
    <n v="0"/>
  </r>
  <r>
    <n v="805"/>
    <s v="RESEARCH INTL. AUSTRALIA"/>
    <x v="3035"/>
    <n v="1131.5999999999999"/>
  </r>
  <r>
    <n v="805"/>
    <s v="RESEARCH INTL. AUSTRALIA"/>
    <x v="3036"/>
    <n v="8661.25"/>
  </r>
  <r>
    <n v="805"/>
    <s v="RESEARCH INTL. AUSTRALIA"/>
    <x v="3037"/>
    <n v="0"/>
  </r>
  <r>
    <n v="805"/>
    <s v="RESEARCH INTL. AUSTRALIA"/>
    <x v="3038"/>
    <n v="0"/>
  </r>
  <r>
    <n v="805"/>
    <s v="RESEARCH INTL. AUSTRALIA"/>
    <x v="3039"/>
    <n v="0"/>
  </r>
  <r>
    <n v="805"/>
    <s v="RESEARCH INTL. AUSTRALIA"/>
    <x v="3040"/>
    <n v="0"/>
  </r>
  <r>
    <n v="805"/>
    <s v="RESEARCH INTL. AUSTRALIA"/>
    <x v="3041"/>
    <n v="0"/>
  </r>
  <r>
    <n v="805"/>
    <s v="RESEARCH INTL. AUSTRALIA"/>
    <x v="3042"/>
    <n v="0"/>
  </r>
  <r>
    <n v="805"/>
    <s v="RESEARCH INTL. AUSTRALIA"/>
    <x v="3043"/>
    <n v="1360"/>
  </r>
  <r>
    <n v="805"/>
    <s v="RESEARCH INTL. AUSTRALIA"/>
    <x v="3044"/>
    <n v="0"/>
  </r>
  <r>
    <n v="805"/>
    <s v="RESEARCH INTL. AUSTRALIA"/>
    <x v="3045"/>
    <n v="0"/>
  </r>
  <r>
    <n v="805"/>
    <s v="RESEARCH INTL. AUSTRALIA"/>
    <x v="3046"/>
    <n v="0"/>
  </r>
  <r>
    <n v="805"/>
    <s v="RESEARCH INTL. AUSTRALIA"/>
    <x v="3047"/>
    <n v="0"/>
  </r>
  <r>
    <n v="805"/>
    <s v="RESEARCH INTL. AUSTRALIA"/>
    <x v="3048"/>
    <n v="0"/>
  </r>
  <r>
    <n v="805"/>
    <s v="RESEARCH INTL. AUSTRALIA"/>
    <x v="3049"/>
    <n v="7738.75"/>
  </r>
  <r>
    <n v="805"/>
    <s v="RESEARCH INTL. AUSTRALIA"/>
    <x v="3050"/>
    <n v="0"/>
  </r>
  <r>
    <n v="805"/>
    <s v="RESEARCH INTL. AUSTRALIA"/>
    <x v="3051"/>
    <n v="0"/>
  </r>
  <r>
    <n v="805"/>
    <s v="RESEARCH INTL. AUSTRALIA"/>
    <x v="3052"/>
    <n v="0"/>
  </r>
  <r>
    <n v="805"/>
    <s v="RESEARCH INTL. AUSTRALIA"/>
    <x v="3053"/>
    <n v="0"/>
  </r>
  <r>
    <n v="805"/>
    <s v="RESEARCH INTL. AUSTRALIA"/>
    <x v="3054"/>
    <n v="0"/>
  </r>
  <r>
    <n v="805"/>
    <s v="RESEARCH INTL. AUSTRALIA"/>
    <x v="3055"/>
    <n v="0"/>
  </r>
  <r>
    <n v="805"/>
    <s v="RESEARCH INTL. AUSTRALIA"/>
    <x v="3056"/>
    <n v="11018.75"/>
  </r>
  <r>
    <n v="805"/>
    <s v="RESEARCH INTL. AUSTRALIA"/>
    <x v="3057"/>
    <n v="15887.5"/>
  </r>
  <r>
    <n v="805"/>
    <s v="RESEARCH INTL. AUSTRALIA"/>
    <x v="3058"/>
    <n v="26137.5"/>
  </r>
  <r>
    <n v="805"/>
    <s v="RESEARCH INTL. AUSTRALIA"/>
    <x v="3059"/>
    <n v="0"/>
  </r>
  <r>
    <n v="805"/>
    <s v="RESEARCH INTL. AUSTRALIA"/>
    <x v="3060"/>
    <n v="0"/>
  </r>
  <r>
    <n v="805"/>
    <s v="RESEARCH INTL. AUSTRALIA"/>
    <x v="3061"/>
    <n v="0"/>
  </r>
  <r>
    <n v="805"/>
    <s v="RESEARCH INTL. AUSTRALIA"/>
    <x v="3062"/>
    <n v="0"/>
  </r>
  <r>
    <n v="805"/>
    <s v="RESEARCH INTL. AUSTRALIA"/>
    <x v="3063"/>
    <n v="0"/>
  </r>
  <r>
    <n v="805"/>
    <s v="RESEARCH INTL. AUSTRALIA"/>
    <x v="3064"/>
    <n v="6355"/>
  </r>
  <r>
    <n v="805"/>
    <s v="RESEARCH INTL. AUSTRALIA"/>
    <x v="3065"/>
    <n v="24184.880000000001"/>
  </r>
  <r>
    <n v="805"/>
    <s v="RESEARCH INTL. AUSTRALIA"/>
    <x v="3066"/>
    <n v="18757.5"/>
  </r>
  <r>
    <n v="805"/>
    <s v="RESEARCH INTL. AUSTRALIA"/>
    <x v="3067"/>
    <n v="0"/>
  </r>
  <r>
    <n v="805"/>
    <s v="RESEARCH INTL. AUSTRALIA"/>
    <x v="3068"/>
    <n v="0"/>
  </r>
  <r>
    <n v="805"/>
    <s v="RESEARCH INTL. AUSTRALIA"/>
    <x v="3069"/>
    <n v="2665"/>
  </r>
  <r>
    <n v="805"/>
    <s v="RESEARCH INTL. AUSTRALIA"/>
    <x v="3070"/>
    <n v="1742.5"/>
  </r>
  <r>
    <n v="805"/>
    <s v="RESEARCH INTL. AUSTRALIA"/>
    <x v="3071"/>
    <n v="57432"/>
  </r>
  <r>
    <n v="805"/>
    <s v="RESEARCH INTL. AUSTRALIA"/>
    <x v="3072"/>
    <n v="3890"/>
  </r>
  <r>
    <n v="805"/>
    <s v="RESEARCH INTL. AUSTRALIA"/>
    <x v="3073"/>
    <n v="0"/>
  </r>
  <r>
    <n v="805"/>
    <s v="RESEARCH INTL. AUSTRALIA"/>
    <x v="3074"/>
    <n v="0"/>
  </r>
  <r>
    <n v="805"/>
    <s v="RESEARCH INTL. AUSTRALIA"/>
    <x v="3075"/>
    <n v="9450"/>
  </r>
  <r>
    <n v="805"/>
    <s v="RESEARCH INTL. AUSTRALIA"/>
    <x v="3076"/>
    <n v="6683"/>
  </r>
  <r>
    <n v="805"/>
    <s v="RESEARCH INTL. AUSTRALIA"/>
    <x v="3077"/>
    <n v="16810"/>
  </r>
  <r>
    <n v="805"/>
    <s v="RESEARCH INTL. AUSTRALIA"/>
    <x v="3078"/>
    <n v="0"/>
  </r>
  <r>
    <n v="805"/>
    <s v="RESEARCH INTL. AUSTRALIA"/>
    <x v="3079"/>
    <n v="1620"/>
  </r>
  <r>
    <n v="805"/>
    <s v="RESEARCH INTL. AUSTRALIA"/>
    <x v="3080"/>
    <n v="6960"/>
  </r>
  <r>
    <n v="805"/>
    <s v="RESEARCH INTL. AUSTRALIA"/>
    <x v="3081"/>
    <n v="5500"/>
  </r>
  <r>
    <n v="805"/>
    <s v="RESEARCH INTL. AUSTRALIA"/>
    <x v="3082"/>
    <n v="9510"/>
  </r>
  <r>
    <n v="805"/>
    <s v="RESEARCH INTL. AUSTRALIA"/>
    <x v="3083"/>
    <n v="1000"/>
  </r>
  <r>
    <n v="805"/>
    <s v="RESEARCH INTL. AUSTRALIA"/>
    <x v="3084"/>
    <n v="0"/>
  </r>
  <r>
    <n v="805"/>
    <s v="RESEARCH INTL. AUSTRALIA"/>
    <x v="3085"/>
    <n v="0"/>
  </r>
  <r>
    <n v="805"/>
    <s v="RESEARCH INTL. AUSTRALIA"/>
    <x v="3086"/>
    <n v="5740"/>
  </r>
  <r>
    <n v="805"/>
    <s v="RESEARCH INTL. AUSTRALIA"/>
    <x v="3087"/>
    <n v="8890"/>
  </r>
  <r>
    <n v="805"/>
    <s v="RESEARCH INTL. AUSTRALIA"/>
    <x v="3088"/>
    <n v="4800"/>
  </r>
  <r>
    <n v="805"/>
    <s v="RESEARCH INTL. AUSTRALIA"/>
    <x v="3089"/>
    <n v="15000"/>
  </r>
  <r>
    <n v="805"/>
    <s v="RESEARCH INTL. AUSTRALIA"/>
    <x v="3090"/>
    <n v="0"/>
  </r>
  <r>
    <n v="805"/>
    <s v="RESEARCH INTL. AUSTRALIA"/>
    <x v="3091"/>
    <n v="7383"/>
  </r>
  <r>
    <n v="805"/>
    <s v="RESEARCH INTL. AUSTRALIA"/>
    <x v="3092"/>
    <n v="4201"/>
  </r>
  <r>
    <n v="805"/>
    <s v="RESEARCH INTL. AUSTRALIA"/>
    <x v="3093"/>
    <n v="0"/>
  </r>
  <r>
    <n v="805"/>
    <s v="RESEARCH INTL. AUSTRALIA"/>
    <x v="3094"/>
    <n v="4311"/>
  </r>
  <r>
    <n v="805"/>
    <s v="RESEARCH INTL. AUSTRALIA"/>
    <x v="3095"/>
    <n v="957"/>
  </r>
  <r>
    <n v="805"/>
    <s v="RESEARCH INTL. AUSTRALIA"/>
    <x v="3096"/>
    <n v="6770"/>
  </r>
  <r>
    <n v="805"/>
    <s v="RESEARCH INTL. AUSTRALIA"/>
    <x v="3097"/>
    <n v="7000"/>
  </r>
  <r>
    <n v="805"/>
    <s v="RESEARCH INTL. AUSTRALIA"/>
    <x v="3098"/>
    <n v="7000"/>
  </r>
  <r>
    <n v="805"/>
    <s v="RESEARCH INTL. AUSTRALIA"/>
    <x v="3099"/>
    <n v="7000"/>
  </r>
  <r>
    <n v="805"/>
    <s v="RESEARCH INTL. AUSTRALIA"/>
    <x v="3100"/>
    <n v="2000"/>
  </r>
  <r>
    <n v="805"/>
    <s v="RESEARCH INTL. AUSTRALIA"/>
    <x v="3101"/>
    <n v="2550"/>
  </r>
  <r>
    <n v="805"/>
    <s v="RESEARCH INTL. AUSTRALIA"/>
    <x v="3102"/>
    <n v="19350"/>
  </r>
  <r>
    <n v="805"/>
    <s v="RESEARCH INTL. AUSTRALIA"/>
    <x v="3103"/>
    <n v="6320"/>
  </r>
  <r>
    <n v="805"/>
    <s v="RESEARCH INTL. AUSTRALIA"/>
    <x v="3104"/>
    <n v="0"/>
  </r>
  <r>
    <n v="805"/>
    <s v="RESEARCH INTL. AUSTRALIA"/>
    <x v="3105"/>
    <n v="0"/>
  </r>
  <r>
    <n v="805"/>
    <s v="RESEARCH INTL. AUSTRALIA"/>
    <x v="3106"/>
    <n v="2210"/>
  </r>
  <r>
    <n v="805"/>
    <s v="RESEARCH INTL. AUSTRALIA"/>
    <x v="3107"/>
    <n v="3826"/>
  </r>
  <r>
    <n v="805"/>
    <s v="RESEARCH INTL. AUSTRALIA"/>
    <x v="3108"/>
    <n v="34878"/>
  </r>
  <r>
    <n v="805"/>
    <s v="RESEARCH INTL. AUSTRALIA"/>
    <x v="3109"/>
    <n v="0"/>
  </r>
  <r>
    <n v="805"/>
    <s v="RESEARCH INTL. AUSTRALIA"/>
    <x v="3110"/>
    <n v="24648"/>
  </r>
  <r>
    <n v="805"/>
    <s v="RESEARCH INTL. AUSTRALIA"/>
    <x v="3111"/>
    <n v="0"/>
  </r>
  <r>
    <n v="805"/>
    <s v="RESEARCH INTL. AUSTRALIA"/>
    <x v="3112"/>
    <n v="0"/>
  </r>
  <r>
    <n v="805"/>
    <s v="RESEARCH INTL. AUSTRALIA"/>
    <x v="3113"/>
    <n v="7250"/>
  </r>
  <r>
    <n v="805"/>
    <s v="RESEARCH INTL. AUSTRALIA"/>
    <x v="3114"/>
    <n v="2750"/>
  </r>
  <r>
    <n v="805"/>
    <s v="RESEARCH INTL. AUSTRALIA"/>
    <x v="3115"/>
    <n v="2750"/>
  </r>
  <r>
    <n v="805"/>
    <s v="RESEARCH INTL. AUSTRALIA"/>
    <x v="3116"/>
    <n v="2750"/>
  </r>
  <r>
    <n v="805"/>
    <s v="RESEARCH INTL. AUSTRALIA"/>
    <x v="3117"/>
    <n v="2750"/>
  </r>
  <r>
    <n v="805"/>
    <s v="RESEARCH INTL. AUSTRALIA"/>
    <x v="3118"/>
    <n v="2000"/>
  </r>
  <r>
    <n v="805"/>
    <s v="RESEARCH INTL. AUSTRALIA"/>
    <x v="3119"/>
    <n v="0"/>
  </r>
  <r>
    <n v="805"/>
    <s v="RESEARCH INTL. AUSTRALIA"/>
    <x v="3120"/>
    <n v="21321"/>
  </r>
  <r>
    <n v="805"/>
    <s v="RESEARCH INTL. AUSTRALIA"/>
    <x v="3121"/>
    <n v="1470"/>
  </r>
  <r>
    <n v="805"/>
    <s v="RESEARCH INTL. AUSTRALIA"/>
    <x v="3122"/>
    <n v="6041"/>
  </r>
  <r>
    <n v="805"/>
    <s v="RESEARCH INTL. AUSTRALIA"/>
    <x v="3123"/>
    <n v="2975"/>
  </r>
  <r>
    <n v="805"/>
    <s v="RESEARCH INTL. AUSTRALIA"/>
    <x v="3124"/>
    <n v="690"/>
  </r>
  <r>
    <n v="805"/>
    <s v="RESEARCH INTL. AUSTRALIA"/>
    <x v="3125"/>
    <n v="0"/>
  </r>
  <r>
    <n v="805"/>
    <s v="RESEARCH INTL. AUSTRALIA"/>
    <x v="3126"/>
    <n v="0"/>
  </r>
  <r>
    <n v="805"/>
    <s v="RESEARCH INTL. AUSTRALIA"/>
    <x v="3127"/>
    <n v="40240"/>
  </r>
  <r>
    <n v="805"/>
    <s v="RESEARCH INTL. AUSTRALIA"/>
    <x v="3128"/>
    <n v="2510"/>
  </r>
  <r>
    <n v="805"/>
    <s v="RESEARCH INTL. AUSTRALIA"/>
    <x v="3129"/>
    <n v="20233.099999999999"/>
  </r>
  <r>
    <n v="805"/>
    <s v="RESEARCH INTL. AUSTRALIA"/>
    <x v="3130"/>
    <n v="4686"/>
  </r>
  <r>
    <n v="805"/>
    <s v="RESEARCH INTL. AUSTRALIA"/>
    <x v="3131"/>
    <n v="6039"/>
  </r>
  <r>
    <n v="805"/>
    <s v="RESEARCH INTL. AUSTRALIA"/>
    <x v="3132"/>
    <n v="7910.25"/>
  </r>
  <r>
    <n v="805"/>
    <s v="RESEARCH INTL. AUSTRALIA"/>
    <x v="3133"/>
    <n v="8342"/>
  </r>
  <r>
    <n v="805"/>
    <s v="RESEARCH INTL. AUSTRALIA"/>
    <x v="3134"/>
    <n v="11745"/>
  </r>
  <r>
    <n v="805"/>
    <s v="RESEARCH INTL. AUSTRALIA"/>
    <x v="3135"/>
    <n v="14561"/>
  </r>
  <r>
    <n v="805"/>
    <s v="RESEARCH INTL. AUSTRALIA"/>
    <x v="3136"/>
    <n v="1500"/>
  </r>
  <r>
    <n v="805"/>
    <s v="RESEARCH NOW PTY LTD"/>
    <x v="3137"/>
    <n v="0"/>
  </r>
  <r>
    <n v="805"/>
    <s v="RESEARCH NOW PTY LTD"/>
    <x v="3138"/>
    <n v="1530"/>
  </r>
  <r>
    <n v="805"/>
    <s v="RESEARCH PANEL ASIA INC."/>
    <x v="3139"/>
    <n v="6310.1"/>
  </r>
  <r>
    <n v="805"/>
    <s v="RESEARCH PANEL ASIA INC."/>
    <x v="3140"/>
    <n v="1118"/>
  </r>
  <r>
    <n v="805"/>
    <s v="RESEARCH PLUS PTE LTD"/>
    <x v="3141"/>
    <n v="1995.15"/>
  </r>
  <r>
    <n v="805"/>
    <s v="RESEARCHPANEL PTY LTD"/>
    <x v="3142"/>
    <n v="1137"/>
  </r>
  <r>
    <n v="805"/>
    <s v="RESEARCHPANEL PTY LTD"/>
    <x v="3143"/>
    <n v="0"/>
  </r>
  <r>
    <n v="805"/>
    <s v="RESEARCHPANEL PTY LTD"/>
    <x v="3144"/>
    <n v="899"/>
  </r>
  <r>
    <n v="805"/>
    <s v="RESEARCHPANEL PTY LTD"/>
    <x v="3145"/>
    <n v="2000"/>
  </r>
  <r>
    <n v="805"/>
    <s v="RESEARCHPANEL PTY LTD"/>
    <x v="3146"/>
    <n v="3498"/>
  </r>
  <r>
    <n v="805"/>
    <s v="RETAIL FINANCE INTELLIGENCE"/>
    <x v="3147"/>
    <n v="0"/>
  </r>
  <r>
    <n v="805"/>
    <s v="RETAIL FINANCE INTELLIGENCE"/>
    <x v="3148"/>
    <n v="0"/>
  </r>
  <r>
    <n v="805"/>
    <s v="RETAIL FINANCE INTELLIGENCE"/>
    <x v="3149"/>
    <n v="0"/>
  </r>
  <r>
    <n v="805"/>
    <s v="RETAIL FINANCE INTELLIGENCE"/>
    <x v="3150"/>
    <n v="0"/>
  </r>
  <r>
    <n v="805"/>
    <s v="RETAIL FINANCE INTELLIGENCE"/>
    <x v="3151"/>
    <n v="0"/>
  </r>
  <r>
    <n v="805"/>
    <s v="RETAIL FINANCE INTELLIGENCE"/>
    <x v="3152"/>
    <n v="0"/>
  </r>
  <r>
    <n v="805"/>
    <s v="RETAIL FINANCE INTELLIGENCE"/>
    <x v="3153"/>
    <n v="1756.95"/>
  </r>
  <r>
    <n v="805"/>
    <s v="RETAIL FINANCE INTELLIGENCE"/>
    <x v="3154"/>
    <n v="750"/>
  </r>
  <r>
    <n v="805"/>
    <s v="RETAIL FINANCE INTELLIGENCE"/>
    <x v="3155"/>
    <n v="0"/>
  </r>
  <r>
    <n v="805"/>
    <s v="RETAIL FINANCE INTELLIGENCE"/>
    <x v="3156"/>
    <n v="0"/>
  </r>
  <r>
    <n v="805"/>
    <s v="RETAIL FINANCE INTELLIGENCE"/>
    <x v="3157"/>
    <n v="0"/>
  </r>
  <r>
    <n v="805"/>
    <s v="RETAIL FINANCE INTELLIGENCE"/>
    <x v="3158"/>
    <n v="304"/>
  </r>
  <r>
    <n v="805"/>
    <s v="RETAIL FINANCE INTELLIGENCE"/>
    <x v="3159"/>
    <n v="0"/>
  </r>
  <r>
    <n v="805"/>
    <s v="RETAIL FINANCE INTELLIGENCE"/>
    <x v="3160"/>
    <n v="8444.1"/>
  </r>
  <r>
    <n v="805"/>
    <s v="RETAIL FINANCE INTELLIGENCE"/>
    <x v="3161"/>
    <n v="880"/>
  </r>
  <r>
    <n v="805"/>
    <s v="RETAIL FINANCE INTELLIGENCE"/>
    <x v="3162"/>
    <n v="2168"/>
  </r>
  <r>
    <n v="805"/>
    <s v="RETAIL FINANCE INTELLIGENCE"/>
    <x v="3163"/>
    <n v="1260"/>
  </r>
  <r>
    <n v="805"/>
    <s v="RETAIL FINANCE INTELLIGENCE"/>
    <x v="3164"/>
    <n v="0"/>
  </r>
  <r>
    <n v="805"/>
    <s v="RETAIL FINANCE INTELLIGENCE"/>
    <x v="3165"/>
    <n v="5400"/>
  </r>
  <r>
    <n v="805"/>
    <s v="RETAIL FINANCE INTELLIGENCE (USD)"/>
    <x v="3166"/>
    <n v="0"/>
  </r>
  <r>
    <n v="805"/>
    <s v="RETAIL FINANCE INTELLIGENCE (USD)"/>
    <x v="3167"/>
    <n v="0"/>
  </r>
  <r>
    <n v="805"/>
    <s v="RETAIL FINANCE INTELLIGENCE (USD)"/>
    <x v="3168"/>
    <n v="0"/>
  </r>
  <r>
    <n v="805"/>
    <s v="RETAIL FINANCE INTELLIGENCE (USD)"/>
    <x v="3169"/>
    <n v="0"/>
  </r>
  <r>
    <n v="805"/>
    <s v="RETAIL FINANCE INTELLIGENCE (USD)"/>
    <x v="3170"/>
    <n v="0"/>
  </r>
  <r>
    <n v="805"/>
    <s v="RETAIL FINANCE INTELLIGENCE (USD)"/>
    <x v="3171"/>
    <n v="0"/>
  </r>
  <r>
    <n v="805"/>
    <s v="RETAIL FINANCE INTELLIGENCE (USD)"/>
    <x v="3172"/>
    <n v="5990"/>
  </r>
  <r>
    <n v="805"/>
    <s v="RETAIL FINANCE INTELLIGENCE (USD)"/>
    <x v="3173"/>
    <n v="14112"/>
  </r>
  <r>
    <n v="805"/>
    <s v="RETAIL FINANCE INTELLIGENCE (USD)"/>
    <x v="3174"/>
    <n v="7029"/>
  </r>
  <r>
    <n v="805"/>
    <s v="RETAIL FINANCE INTELLIGENCE (USD)"/>
    <x v="3175"/>
    <n v="12325.5"/>
  </r>
  <r>
    <n v="805"/>
    <s v="RETAIL FINANCE INTELLIGENCE (USD)"/>
    <x v="3176"/>
    <n v="1260"/>
  </r>
  <r>
    <n v="805"/>
    <s v="RETAIL FINANCE INTELLIGENCE (USD)"/>
    <x v="3177"/>
    <n v="11158.16"/>
  </r>
  <r>
    <n v="805"/>
    <s v="RETAIL FINANCE INTELLIGENCE (USD)"/>
    <x v="3178"/>
    <n v="2896.5"/>
  </r>
  <r>
    <n v="805"/>
    <s v="RETAIL FINANCE INTELLIGENCE (USD)"/>
    <x v="3179"/>
    <n v="12594"/>
  </r>
  <r>
    <n v="805"/>
    <s v="RETAIL FINANCE INTELLIGENCE (USD)"/>
    <x v="3180"/>
    <n v="840"/>
  </r>
  <r>
    <n v="805"/>
    <s v="RETAIL FINANCE INTELLIGENCE (USD)"/>
    <x v="3181"/>
    <n v="4369.6000000000004"/>
  </r>
  <r>
    <n v="805"/>
    <s v="RETAIL FINANCE INTELLIGENCE (USD)"/>
    <x v="3182"/>
    <n v="3468"/>
  </r>
  <r>
    <n v="805"/>
    <s v="RETAIL FINANCE INTELLIGENCE (USD)"/>
    <x v="3183"/>
    <n v="0"/>
  </r>
  <r>
    <n v="805"/>
    <s v="RETAIL FINANCE INTELLIGENCE (USD)"/>
    <x v="3184"/>
    <n v="0"/>
  </r>
  <r>
    <n v="805"/>
    <s v="RETAIL FINANCE INTELLIGENCE (USD)"/>
    <x v="3185"/>
    <n v="2237.7600000000002"/>
  </r>
  <r>
    <n v="805"/>
    <s v="RETAIL FINANCE INTELLIGENCE (USD)"/>
    <x v="3186"/>
    <n v="0"/>
  </r>
  <r>
    <n v="805"/>
    <s v="REVIEW PARTNERS OPS1 PTY LTD"/>
    <x v="3187"/>
    <n v="0"/>
  </r>
  <r>
    <n v="805"/>
    <s v="REVIEW PARTNERS OPS1 PTY LTD"/>
    <x v="3188"/>
    <n v="4700"/>
  </r>
  <r>
    <n v="805"/>
    <s v="REVIEW PARTNERS OPS1 PTY LTD"/>
    <x v="3189"/>
    <n v="42525"/>
  </r>
  <r>
    <n v="805"/>
    <s v="REVIEW PARTNERS OPS1 PTY LTD"/>
    <x v="3190"/>
    <n v="3388"/>
  </r>
  <r>
    <n v="805"/>
    <s v="REVIEW PARTNERS OPS1 PTY LTD"/>
    <x v="3191"/>
    <n v="3851.5"/>
  </r>
  <r>
    <n v="805"/>
    <s v="RI HONG KONG"/>
    <x v="3192"/>
    <n v="2850"/>
  </r>
  <r>
    <n v="805"/>
    <s v="RI HONG KONG"/>
    <x v="3193"/>
    <n v="2850"/>
  </r>
  <r>
    <n v="805"/>
    <s v="RI HONG KONG"/>
    <x v="3194"/>
    <n v="10710"/>
  </r>
  <r>
    <n v="805"/>
    <s v="RI HONG KONG"/>
    <x v="3195"/>
    <n v="2850"/>
  </r>
  <r>
    <n v="805"/>
    <s v="RI Hong Kong"/>
    <x v="3196"/>
    <n v="0"/>
  </r>
  <r>
    <n v="805"/>
    <s v="RI Hong Kong"/>
    <x v="3197"/>
    <n v="7410.75"/>
  </r>
  <r>
    <n v="805"/>
    <s v="RI Hong Kong"/>
    <x v="3198"/>
    <n v="0"/>
  </r>
  <r>
    <n v="805"/>
    <s v="RI Hong Kong"/>
    <x v="3199"/>
    <n v="0"/>
  </r>
  <r>
    <n v="805"/>
    <s v="RI Hong Kong"/>
    <x v="3200"/>
    <n v="0"/>
  </r>
  <r>
    <n v="805"/>
    <s v="RI Hong Kong"/>
    <x v="3201"/>
    <n v="0"/>
  </r>
  <r>
    <n v="805"/>
    <s v="RI Hong Kong"/>
    <x v="3202"/>
    <n v="8968.75"/>
  </r>
  <r>
    <n v="805"/>
    <s v="RI Hong Kong"/>
    <x v="3203"/>
    <n v="0"/>
  </r>
  <r>
    <n v="805"/>
    <s v="RI Hong Kong"/>
    <x v="3204"/>
    <n v="8100"/>
  </r>
  <r>
    <n v="805"/>
    <s v="RI Hong Kong"/>
    <x v="3205"/>
    <n v="6490"/>
  </r>
  <r>
    <n v="805"/>
    <s v="RI Hong Kong"/>
    <x v="3206"/>
    <n v="0"/>
  </r>
  <r>
    <n v="805"/>
    <s v="RI Hong Kong"/>
    <x v="3207"/>
    <n v="6900"/>
  </r>
  <r>
    <n v="805"/>
    <s v="RI Hong Kong"/>
    <x v="3208"/>
    <n v="5200"/>
  </r>
  <r>
    <n v="805"/>
    <s v="RI Hong Kong"/>
    <x v="3209"/>
    <n v="12870"/>
  </r>
  <r>
    <n v="805"/>
    <s v="RI Hong Kong"/>
    <x v="3210"/>
    <n v="8100"/>
  </r>
  <r>
    <n v="805"/>
    <s v="RI Hong Kong"/>
    <x v="3211"/>
    <n v="5200"/>
  </r>
  <r>
    <n v="805"/>
    <s v="RI Hong Kong"/>
    <x v="3212"/>
    <n v="0"/>
  </r>
  <r>
    <n v="805"/>
    <s v="RI Hong Kong"/>
    <x v="3213"/>
    <n v="6900"/>
  </r>
  <r>
    <n v="805"/>
    <s v="RI Hong Kong"/>
    <x v="3214"/>
    <n v="5200"/>
  </r>
  <r>
    <n v="805"/>
    <s v="RI Hong Kong"/>
    <x v="3215"/>
    <n v="12270"/>
  </r>
  <r>
    <n v="805"/>
    <s v="RI Hong Kong"/>
    <x v="3216"/>
    <n v="5270"/>
  </r>
  <r>
    <n v="805"/>
    <s v="RI Hong Kong"/>
    <x v="3217"/>
    <n v="3150"/>
  </r>
  <r>
    <n v="805"/>
    <s v="RI Hong Kong"/>
    <x v="3218"/>
    <n v="2800"/>
  </r>
  <r>
    <n v="805"/>
    <s v="RI Hong Kong"/>
    <x v="3219"/>
    <n v="3850"/>
  </r>
  <r>
    <n v="805"/>
    <s v="RI Hong Kong"/>
    <x v="3220"/>
    <n v="3107"/>
  </r>
  <r>
    <n v="805"/>
    <s v="RI Hong Kong"/>
    <x v="3221"/>
    <n v="8314"/>
  </r>
  <r>
    <n v="805"/>
    <s v="RI Hong Kong"/>
    <x v="3222"/>
    <n v="2714"/>
  </r>
  <r>
    <n v="805"/>
    <s v="RI Hong Kong"/>
    <x v="3223"/>
    <n v="3835"/>
  </r>
  <r>
    <n v="805"/>
    <s v="RI Hong Kong"/>
    <x v="3224"/>
    <n v="4258"/>
  </r>
  <r>
    <n v="805"/>
    <s v="RI Hong Kong"/>
    <x v="3225"/>
    <n v="2850"/>
  </r>
  <r>
    <n v="805"/>
    <s v="RI Hong Kong"/>
    <x v="3226"/>
    <n v="4406"/>
  </r>
  <r>
    <n v="805"/>
    <s v="RI Hong Kong"/>
    <x v="3227"/>
    <n v="10300"/>
  </r>
  <r>
    <n v="805"/>
    <s v="RI JAPAN"/>
    <x v="3228"/>
    <n v="0"/>
  </r>
  <r>
    <n v="805"/>
    <s v="RI JAPAN"/>
    <x v="3229"/>
    <n v="0"/>
  </r>
  <r>
    <n v="805"/>
    <s v="RI JAPAN"/>
    <x v="3230"/>
    <n v="0"/>
  </r>
  <r>
    <n v="805"/>
    <s v="RI JAPAN"/>
    <x v="3231"/>
    <n v="0"/>
  </r>
  <r>
    <n v="805"/>
    <s v="RI JAPAN"/>
    <x v="3232"/>
    <n v="0"/>
  </r>
  <r>
    <n v="805"/>
    <s v="RI JAPAN"/>
    <x v="3233"/>
    <n v="0"/>
  </r>
  <r>
    <n v="805"/>
    <s v="RI JAPAN"/>
    <x v="3234"/>
    <n v="0"/>
  </r>
  <r>
    <n v="805"/>
    <s v="RI JAPAN"/>
    <x v="3235"/>
    <n v="0"/>
  </r>
  <r>
    <n v="805"/>
    <s v="RI JAPAN"/>
    <x v="3236"/>
    <n v="0"/>
  </r>
  <r>
    <n v="805"/>
    <s v="RI JAPAN"/>
    <x v="3237"/>
    <n v="0"/>
  </r>
  <r>
    <n v="805"/>
    <s v="RI JAPAN"/>
    <x v="3238"/>
    <n v="0"/>
  </r>
  <r>
    <n v="805"/>
    <s v="RI JAPAN"/>
    <x v="3239"/>
    <n v="0"/>
  </r>
  <r>
    <n v="805"/>
    <s v="RI JAPAN"/>
    <x v="3240"/>
    <n v="3920"/>
  </r>
  <r>
    <n v="805"/>
    <s v="RI JAPAN"/>
    <x v="3241"/>
    <n v="3920"/>
  </r>
  <r>
    <n v="805"/>
    <s v="RI JAPAN"/>
    <x v="3242"/>
    <n v="5320"/>
  </r>
  <r>
    <n v="805"/>
    <s v="RI JAPAN"/>
    <x v="3243"/>
    <n v="5320"/>
  </r>
  <r>
    <n v="805"/>
    <s v="RI JAPAN"/>
    <x v="3244"/>
    <n v="5320"/>
  </r>
  <r>
    <n v="805"/>
    <s v="RI JAPAN"/>
    <x v="3245"/>
    <n v="5320"/>
  </r>
  <r>
    <n v="805"/>
    <s v="RI JAPAN"/>
    <x v="3246"/>
    <n v="3920"/>
  </r>
  <r>
    <n v="805"/>
    <s v="RI JAPAN"/>
    <x v="3247"/>
    <n v="5320"/>
  </r>
  <r>
    <n v="805"/>
    <s v="RI JAPAN"/>
    <x v="3248"/>
    <n v="5320"/>
  </r>
  <r>
    <n v="805"/>
    <s v="RI JAPAN"/>
    <x v="3249"/>
    <n v="3920"/>
  </r>
  <r>
    <n v="805"/>
    <s v="RI JAPAN"/>
    <x v="3250"/>
    <n v="5320"/>
  </r>
  <r>
    <n v="805"/>
    <s v="RI JAPAN"/>
    <x v="3251"/>
    <n v="5395"/>
  </r>
  <r>
    <n v="805"/>
    <s v="RI JAPAN"/>
    <x v="3252"/>
    <n v="0"/>
  </r>
  <r>
    <n v="805"/>
    <s v="RI JAPAN"/>
    <x v="3253"/>
    <n v="0"/>
  </r>
  <r>
    <n v="805"/>
    <s v="RI JAPAN"/>
    <x v="3254"/>
    <n v="5855.83"/>
  </r>
  <r>
    <n v="805"/>
    <s v="RI JAPAN"/>
    <x v="3255"/>
    <n v="0"/>
  </r>
  <r>
    <n v="805"/>
    <s v="RI JAPAN"/>
    <x v="3256"/>
    <n v="0"/>
  </r>
  <r>
    <n v="805"/>
    <s v="RI JAPAN"/>
    <x v="3257"/>
    <n v="0"/>
  </r>
  <r>
    <n v="805"/>
    <s v="RI JAPAN"/>
    <x v="3258"/>
    <n v="8662.2800000000007"/>
  </r>
  <r>
    <n v="805"/>
    <s v="RI JAPAN"/>
    <x v="3259"/>
    <n v="0"/>
  </r>
  <r>
    <n v="805"/>
    <s v="RI JAPAN"/>
    <x v="3260"/>
    <n v="8758.6299999999992"/>
  </r>
  <r>
    <n v="805"/>
    <s v="RI JAPAN"/>
    <x v="3261"/>
    <n v="2306.25"/>
  </r>
  <r>
    <n v="805"/>
    <s v="RI JAPAN - USE THIS (AUD)"/>
    <x v="3262"/>
    <n v="0"/>
  </r>
  <r>
    <n v="805"/>
    <s v="RI JAPAN - USE THIS (AUD)"/>
    <x v="3263"/>
    <n v="0"/>
  </r>
  <r>
    <n v="805"/>
    <s v="RI JAPAN - USE THIS (AUD)"/>
    <x v="3264"/>
    <n v="0"/>
  </r>
  <r>
    <n v="805"/>
    <s v="RI JAPAN - USE THIS (AUD)"/>
    <x v="3265"/>
    <n v="0"/>
  </r>
  <r>
    <n v="805"/>
    <s v="RI JAPAN - USE THIS (AUD)"/>
    <x v="3266"/>
    <n v="0"/>
  </r>
  <r>
    <n v="805"/>
    <s v="RI JAPAN - USE THIS (AUD)"/>
    <x v="3267"/>
    <n v="0"/>
  </r>
  <r>
    <n v="805"/>
    <s v="RI JAPAN - USE THIS (AUD)"/>
    <x v="3268"/>
    <n v="5289"/>
  </r>
  <r>
    <n v="805"/>
    <s v="RI JAPAN - USE THIS (AUD)"/>
    <x v="3269"/>
    <n v="5843.53"/>
  </r>
  <r>
    <n v="805"/>
    <s v="RI JAPAN - USE THIS (AUD)"/>
    <x v="3270"/>
    <n v="5843.53"/>
  </r>
  <r>
    <n v="805"/>
    <s v="RI JAPAN - USE THIS (AUD)"/>
    <x v="3271"/>
    <n v="5843.53"/>
  </r>
  <r>
    <n v="805"/>
    <s v="RI JAPAN - USE THIS (AUD)"/>
    <x v="3272"/>
    <n v="5843.53"/>
  </r>
  <r>
    <n v="805"/>
    <s v="RI JAPAN - USE THIS (AUD)"/>
    <x v="3273"/>
    <n v="5289"/>
  </r>
  <r>
    <n v="805"/>
    <s v="RI JAPAN - USE THIS (AUD)"/>
    <x v="3274"/>
    <n v="5843.53"/>
  </r>
  <r>
    <n v="805"/>
    <s v="RI JAPAN - USE THIS (AUD)"/>
    <x v="3275"/>
    <n v="5289"/>
  </r>
  <r>
    <n v="805"/>
    <s v="RI JAPAN - USE THIS (AUD)"/>
    <x v="3276"/>
    <n v="5843.53"/>
  </r>
  <r>
    <n v="805"/>
    <s v="RI JAPAN - USE THIS (AUD)"/>
    <x v="3277"/>
    <n v="0"/>
  </r>
  <r>
    <n v="805"/>
    <s v="RI JAPAN - USE THIS (AUD)"/>
    <x v="3278"/>
    <n v="0"/>
  </r>
  <r>
    <n v="805"/>
    <s v="RI JAPAN - USE THIS (AUD)"/>
    <x v="3279"/>
    <n v="0"/>
  </r>
  <r>
    <n v="805"/>
    <s v="RI JAPAN - USE THIS (AUD)"/>
    <x v="3280"/>
    <n v="4018"/>
  </r>
  <r>
    <n v="805"/>
    <s v="RI JAPAN - USE THIS (AUD)"/>
    <x v="3281"/>
    <n v="4713.9799999999996"/>
  </r>
  <r>
    <n v="805"/>
    <s v="RI JAPAN - USE THIS (AUD)"/>
    <x v="3282"/>
    <n v="0"/>
  </r>
  <r>
    <n v="805"/>
    <s v="RI JAPAN - USE THIS (AUD)"/>
    <x v="3283"/>
    <n v="6508.75"/>
  </r>
  <r>
    <n v="805"/>
    <s v="RI JAPAN - USE THIS (AUD)"/>
    <x v="3284"/>
    <n v="9392.08"/>
  </r>
  <r>
    <n v="805"/>
    <s v="RI JAPAN - USE THIS (AUD)"/>
    <x v="3285"/>
    <n v="0"/>
  </r>
  <r>
    <n v="805"/>
    <s v="RI JAPAN - USE THIS (AUD)"/>
    <x v="3286"/>
    <n v="0"/>
  </r>
  <r>
    <n v="805"/>
    <s v="RI JAPAN - USE THIS (AUD)"/>
    <x v="3287"/>
    <n v="0"/>
  </r>
  <r>
    <n v="805"/>
    <s v="RI JAPAN - USE THIS (AUD)"/>
    <x v="3288"/>
    <n v="4841.08"/>
  </r>
  <r>
    <n v="805"/>
    <s v="RI JAPAN - USE THIS (AUD)"/>
    <x v="3289"/>
    <n v="14348.98"/>
  </r>
  <r>
    <n v="805"/>
    <s v="RI JAPAN - USE THIS (AUD)"/>
    <x v="3290"/>
    <n v="7173.98"/>
  </r>
  <r>
    <n v="805"/>
    <s v="RI JAPAN - USE THIS (AUD)"/>
    <x v="3291"/>
    <n v="7173.98"/>
  </r>
  <r>
    <n v="805"/>
    <s v="RI JAPAN - USE THIS (AUD)"/>
    <x v="3292"/>
    <n v="8822.17"/>
  </r>
  <r>
    <n v="805"/>
    <s v="RI JAPAN - USE THIS (AUD)"/>
    <x v="3293"/>
    <n v="4704.75"/>
  </r>
  <r>
    <n v="805"/>
    <s v="RI JAPAN - USE THIS (AUD)"/>
    <x v="3294"/>
    <n v="0"/>
  </r>
  <r>
    <n v="805"/>
    <s v="RI JAPAN - USE THIS (AUD)"/>
    <x v="3295"/>
    <n v="0"/>
  </r>
  <r>
    <n v="805"/>
    <s v="RI JAPAN - USE THIS (AUD)"/>
    <x v="3296"/>
    <n v="0"/>
  </r>
  <r>
    <n v="805"/>
    <s v="RI JAPAN - USE THIS (AUD)"/>
    <x v="3297"/>
    <n v="0"/>
  </r>
  <r>
    <n v="805"/>
    <s v="RI JAPAN - USE THIS (AUD)"/>
    <x v="3298"/>
    <n v="0"/>
  </r>
  <r>
    <n v="805"/>
    <s v="RI JAPAN - USE THIS (AUD)"/>
    <x v="3299"/>
    <n v="0"/>
  </r>
  <r>
    <n v="805"/>
    <s v="RI JAPAN - USE THIS (AUD)"/>
    <x v="3300"/>
    <n v="0"/>
  </r>
  <r>
    <n v="805"/>
    <s v="RI JAPAN - USE THIS (AUD)"/>
    <x v="3301"/>
    <n v="0"/>
  </r>
  <r>
    <n v="805"/>
    <s v="RI JAPAN - USE THIS (AUD)"/>
    <x v="3302"/>
    <n v="0"/>
  </r>
  <r>
    <n v="805"/>
    <s v="RI JAPAN - USE THIS (AUD)"/>
    <x v="3303"/>
    <n v="0"/>
  </r>
  <r>
    <n v="805"/>
    <s v="RI JAPAN - USE THIS (AUD)"/>
    <x v="3304"/>
    <n v="0"/>
  </r>
  <r>
    <n v="805"/>
    <s v="RI JAPAN - USE THIS (AUD)"/>
    <x v="3305"/>
    <n v="0"/>
  </r>
  <r>
    <n v="805"/>
    <s v="RI JAPAN - USE THIS (AUD)"/>
    <x v="3306"/>
    <n v="380"/>
  </r>
  <r>
    <n v="805"/>
    <s v="RI JAPAN - USE THIS (AUD)"/>
    <x v="3307"/>
    <n v="380"/>
  </r>
  <r>
    <n v="805"/>
    <s v="RI JAPAN - USE THIS (AUD)"/>
    <x v="3308"/>
    <n v="380"/>
  </r>
  <r>
    <n v="805"/>
    <s v="RI JAPAN - USE THIS (AUD)"/>
    <x v="3309"/>
    <n v="380"/>
  </r>
  <r>
    <n v="805"/>
    <s v="RI JAPAN - USE THIS (AUD)"/>
    <x v="3310"/>
    <n v="380"/>
  </r>
  <r>
    <n v="805"/>
    <s v="RI JAPAN - USE THIS (AUD)"/>
    <x v="3311"/>
    <n v="380"/>
  </r>
  <r>
    <n v="805"/>
    <s v="RI JAPAN - USE THIS (AUD)"/>
    <x v="3312"/>
    <n v="380"/>
  </r>
  <r>
    <n v="805"/>
    <s v="RI JAPAN - USE THIS (AUD)"/>
    <x v="3313"/>
    <n v="768.75"/>
  </r>
  <r>
    <n v="805"/>
    <s v="RI JAPAN- DO NOT USE (JPY), USE #9310007 (AUD)"/>
    <x v="3314"/>
    <n v="0"/>
  </r>
  <r>
    <n v="805"/>
    <s v="RI JAPAN- DO NOT USE (JPY), USE #9310007 (AUD)"/>
    <x v="3315"/>
    <n v="0"/>
  </r>
  <r>
    <n v="805"/>
    <s v="RI JAPAN- DO NOT USE (JPY), USE #9310007 (AUD)"/>
    <x v="3316"/>
    <n v="0"/>
  </r>
  <r>
    <n v="805"/>
    <s v="RI JAPAN- DO NOT USE (JPY), USE #9310007 (AUD)"/>
    <x v="3317"/>
    <n v="0"/>
  </r>
  <r>
    <n v="805"/>
    <s v="RI JAPAN- DO NOT USE (JPY), USE #9310007 (AUD)"/>
    <x v="3318"/>
    <n v="0"/>
  </r>
  <r>
    <n v="805"/>
    <s v="RI KOREA"/>
    <x v="3319"/>
    <n v="0"/>
  </r>
  <r>
    <n v="805"/>
    <s v="RI KOREA"/>
    <x v="3320"/>
    <n v="70350"/>
  </r>
  <r>
    <n v="805"/>
    <s v="RI KOREA"/>
    <x v="3321"/>
    <n v="153750"/>
  </r>
  <r>
    <n v="805"/>
    <s v="RI KOREA"/>
    <x v="3322"/>
    <n v="0"/>
  </r>
  <r>
    <n v="805"/>
    <s v="RI KOREA"/>
    <x v="3323"/>
    <n v="18000"/>
  </r>
  <r>
    <n v="805"/>
    <s v="RI KOREA"/>
    <x v="3324"/>
    <n v="0"/>
  </r>
  <r>
    <n v="805"/>
    <s v="RI KOREA"/>
    <x v="3325"/>
    <n v="27687.67"/>
  </r>
  <r>
    <n v="805"/>
    <s v="RI KOREA"/>
    <x v="3326"/>
    <n v="27687.67"/>
  </r>
  <r>
    <n v="805"/>
    <s v="RI KOREA"/>
    <x v="3327"/>
    <n v="27687.67"/>
  </r>
  <r>
    <n v="805"/>
    <s v="RI SINGAPORE"/>
    <x v="3328"/>
    <n v="0"/>
  </r>
  <r>
    <n v="805"/>
    <s v="RI SINGAPORE"/>
    <x v="3329"/>
    <n v="2050"/>
  </r>
  <r>
    <n v="805"/>
    <s v="RI SINGAPORE"/>
    <x v="3330"/>
    <n v="4305"/>
  </r>
  <r>
    <n v="805"/>
    <s v="RI SINGAPORE"/>
    <x v="3331"/>
    <n v="0"/>
  </r>
  <r>
    <n v="805"/>
    <s v="RI SINGAPORE"/>
    <x v="3332"/>
    <n v="0"/>
  </r>
  <r>
    <n v="805"/>
    <s v="RI SINGAPORE"/>
    <x v="3333"/>
    <n v="7123.75"/>
  </r>
  <r>
    <n v="805"/>
    <s v="RI SINGAPORE"/>
    <x v="3334"/>
    <n v="6406.25"/>
  </r>
  <r>
    <n v="805"/>
    <s v="RI SINGAPORE"/>
    <x v="3335"/>
    <n v="0"/>
  </r>
  <r>
    <n v="805"/>
    <s v="RI SINGAPORE"/>
    <x v="3336"/>
    <n v="0"/>
  </r>
  <r>
    <n v="805"/>
    <s v="RI SINGAPORE"/>
    <x v="3337"/>
    <n v="0"/>
  </r>
  <r>
    <n v="805"/>
    <s v="RI SINGAPORE"/>
    <x v="3338"/>
    <n v="6085"/>
  </r>
  <r>
    <n v="805"/>
    <s v="RI SINGAPORE"/>
    <x v="3339"/>
    <n v="7840"/>
  </r>
  <r>
    <n v="805"/>
    <s v="RI SINGAPORE"/>
    <x v="3340"/>
    <n v="11497"/>
  </r>
  <r>
    <n v="805"/>
    <s v="RI SINGAPORE"/>
    <x v="3341"/>
    <n v="15522"/>
  </r>
  <r>
    <n v="805"/>
    <s v="RI SINGAPORE"/>
    <x v="3342"/>
    <n v="10323"/>
  </r>
  <r>
    <n v="805"/>
    <s v="RI SINGAPORE"/>
    <x v="3343"/>
    <n v="12913"/>
  </r>
  <r>
    <n v="805"/>
    <s v="RI SINGAPORE"/>
    <x v="3344"/>
    <n v="0"/>
  </r>
  <r>
    <n v="805"/>
    <s v="RI SINGAPORE"/>
    <x v="3345"/>
    <n v="0"/>
  </r>
  <r>
    <n v="805"/>
    <s v="RI SINGAPORE"/>
    <x v="3346"/>
    <n v="2097"/>
  </r>
  <r>
    <n v="805"/>
    <s v="RI SINGAPORE"/>
    <x v="3347"/>
    <n v="2697"/>
  </r>
  <r>
    <n v="805"/>
    <s v="RI SINGAPORE"/>
    <x v="3348"/>
    <n v="4129"/>
  </r>
  <r>
    <n v="805"/>
    <s v="RI SINGAPORE"/>
    <x v="3349"/>
    <n v="3681"/>
  </r>
  <r>
    <n v="805"/>
    <s v="RI SINGAPORE"/>
    <x v="3350"/>
    <n v="4128"/>
  </r>
  <r>
    <n v="805"/>
    <s v="RI SINGAPORE"/>
    <x v="3351"/>
    <n v="0"/>
  </r>
  <r>
    <n v="805"/>
    <s v="RI SINGAPORE"/>
    <x v="3352"/>
    <n v="0"/>
  </r>
  <r>
    <n v="805"/>
    <s v="RI SINGAPORE"/>
    <x v="3353"/>
    <n v="0"/>
  </r>
  <r>
    <n v="805"/>
    <s v="RI SINGAPORE"/>
    <x v="3354"/>
    <n v="0"/>
  </r>
  <r>
    <n v="805"/>
    <s v="RI SINGAPORE"/>
    <x v="3355"/>
    <n v="0"/>
  </r>
  <r>
    <n v="805"/>
    <s v="RI SINGAPORE"/>
    <x v="3356"/>
    <n v="0"/>
  </r>
  <r>
    <n v="805"/>
    <s v="RI SINGAPORE"/>
    <x v="3357"/>
    <n v="0"/>
  </r>
  <r>
    <n v="805"/>
    <s v="RI SINGAPORE"/>
    <x v="3358"/>
    <n v="10500"/>
  </r>
  <r>
    <n v="805"/>
    <s v="RI SINGAPORE"/>
    <x v="3359"/>
    <n v="0"/>
  </r>
  <r>
    <n v="805"/>
    <s v="RI SINGAPORE"/>
    <x v="3360"/>
    <n v="0"/>
  </r>
  <r>
    <n v="805"/>
    <s v="RI SINGAPORE"/>
    <x v="3361"/>
    <n v="0"/>
  </r>
  <r>
    <n v="805"/>
    <s v="RI SINGAPORE"/>
    <x v="3362"/>
    <n v="12170"/>
  </r>
  <r>
    <n v="805"/>
    <s v="RI SINGAPORE"/>
    <x v="3363"/>
    <n v="3850"/>
  </r>
  <r>
    <n v="805"/>
    <s v="RI SINGAPORE"/>
    <x v="3364"/>
    <n v="4235"/>
  </r>
  <r>
    <n v="805"/>
    <s v="RI SINGAPORE"/>
    <x v="3365"/>
    <n v="0"/>
  </r>
  <r>
    <n v="805"/>
    <s v="RI SINGAPORE"/>
    <x v="3366"/>
    <n v="0"/>
  </r>
  <r>
    <n v="805"/>
    <s v="RI SINGAPORE"/>
    <x v="3367"/>
    <n v="4165"/>
  </r>
  <r>
    <n v="805"/>
    <s v="RI SINGAPORE"/>
    <x v="3368"/>
    <n v="0"/>
  </r>
  <r>
    <n v="805"/>
    <s v="RI SINGAPORE"/>
    <x v="3369"/>
    <n v="4450"/>
  </r>
  <r>
    <n v="805"/>
    <s v="RI SINGAPORE"/>
    <x v="3370"/>
    <n v="3060"/>
  </r>
  <r>
    <n v="805"/>
    <s v="RI SINGAPORE"/>
    <x v="3371"/>
    <n v="5600"/>
  </r>
  <r>
    <n v="805"/>
    <s v="RI SINGAPORE"/>
    <x v="3372"/>
    <n v="0"/>
  </r>
  <r>
    <n v="805"/>
    <s v="RI SINGAPORE"/>
    <x v="3373"/>
    <n v="0"/>
  </r>
  <r>
    <n v="805"/>
    <s v="RI SINGAPORE"/>
    <x v="3374"/>
    <n v="65600"/>
  </r>
  <r>
    <n v="805"/>
    <s v="RI SINGAPORE"/>
    <x v="3375"/>
    <n v="0"/>
  </r>
  <r>
    <n v="805"/>
    <s v="RI SINGAPORE"/>
    <x v="3376"/>
    <n v="7100"/>
  </r>
  <r>
    <n v="805"/>
    <s v="RI SINGAPORE"/>
    <x v="3377"/>
    <n v="8800"/>
  </r>
  <r>
    <n v="805"/>
    <s v="RI SINGAPORE"/>
    <x v="3378"/>
    <n v="8250"/>
  </r>
  <r>
    <n v="805"/>
    <s v="RI SINGAPORE"/>
    <x v="3379"/>
    <n v="5400"/>
  </r>
  <r>
    <n v="805"/>
    <s v="RI SINGAPORE"/>
    <x v="3380"/>
    <n v="0"/>
  </r>
  <r>
    <n v="805"/>
    <s v="RI SINGAPORE"/>
    <x v="3381"/>
    <n v="0"/>
  </r>
  <r>
    <n v="805"/>
    <s v="RI SINGAPORE"/>
    <x v="3382"/>
    <n v="0"/>
  </r>
  <r>
    <n v="805"/>
    <s v="RI SINGAPORE"/>
    <x v="3383"/>
    <n v="0"/>
  </r>
  <r>
    <n v="805"/>
    <s v="RI SINGAPORE"/>
    <x v="3384"/>
    <n v="0"/>
  </r>
  <r>
    <n v="805"/>
    <s v="RI SINGAPORE"/>
    <x v="3385"/>
    <n v="0"/>
  </r>
  <r>
    <n v="805"/>
    <s v="RODEO AGENCY"/>
    <x v="3386"/>
    <n v="5830"/>
  </r>
  <r>
    <n v="805"/>
    <s v="ROY MORGAN PTY LTD"/>
    <x v="3387"/>
    <n v="0"/>
  </r>
  <r>
    <n v="805"/>
    <s v="ROY MORGAN PTY LTD"/>
    <x v="3388"/>
    <n v="0"/>
  </r>
  <r>
    <n v="805"/>
    <s v="ROY MORGAN PTY LTD"/>
    <x v="3389"/>
    <n v="0"/>
  </r>
  <r>
    <n v="805"/>
    <s v="ROY MORGAN PTY LTD"/>
    <x v="3390"/>
    <n v="3431.87"/>
  </r>
  <r>
    <n v="805"/>
    <s v="ROY MORGAN PTY LTD"/>
    <x v="3391"/>
    <n v="848.02"/>
  </r>
  <r>
    <n v="805"/>
    <s v="ROY MORGAN PTY LTD"/>
    <x v="3392"/>
    <n v="1206.07"/>
  </r>
  <r>
    <n v="805"/>
    <s v="ROY MORGAN PTY LTD"/>
    <x v="3393"/>
    <n v="1098.81"/>
  </r>
  <r>
    <n v="805"/>
    <s v="ROY MORGAN PTY LTD"/>
    <x v="3394"/>
    <n v="1109.42"/>
  </r>
  <r>
    <n v="805"/>
    <s v="ROY MORGAN PTY LTD"/>
    <x v="3395"/>
    <n v="0"/>
  </r>
  <r>
    <n v="805"/>
    <s v="ROY MORGAN PTY LTD"/>
    <x v="3396"/>
    <n v="0"/>
  </r>
  <r>
    <n v="805"/>
    <s v="ROY MORGAN PTY LTD"/>
    <x v="3397"/>
    <n v="10369.209999999999"/>
  </r>
  <r>
    <n v="805"/>
    <s v="RUBY CHA CHA PTY LTD"/>
    <x v="3398"/>
    <n v="0"/>
  </r>
  <r>
    <n v="805"/>
    <s v="RUBY CHA CHA PTY LTD"/>
    <x v="3399"/>
    <n v="1987.3"/>
  </r>
  <r>
    <n v="805"/>
    <s v="RUBY CHA CHA PTY LTD"/>
    <x v="3400"/>
    <n v="0"/>
  </r>
  <r>
    <n v="805"/>
    <s v="RUBY CHA CHA PTY LTD"/>
    <x v="3401"/>
    <n v="1166.24"/>
  </r>
  <r>
    <n v="805"/>
    <s v="RUBY CHA CHA PTY LTD"/>
    <x v="3402"/>
    <n v="3351.1"/>
  </r>
  <r>
    <n v="805"/>
    <s v="RUBY CHA CHA PTY LTD"/>
    <x v="3403"/>
    <n v="627"/>
  </r>
  <r>
    <n v="805"/>
    <s v="Research International - China"/>
    <x v="3404"/>
    <n v="0"/>
  </r>
  <r>
    <n v="805"/>
    <s v="Research International - China"/>
    <x v="3405"/>
    <n v="0"/>
  </r>
  <r>
    <n v="805"/>
    <s v="Research International - China"/>
    <x v="3406"/>
    <n v="0"/>
  </r>
  <r>
    <n v="805"/>
    <s v="Research International - China"/>
    <x v="3407"/>
    <n v="0"/>
  </r>
  <r>
    <n v="805"/>
    <s v="Research International - China"/>
    <x v="3408"/>
    <n v="7585"/>
  </r>
  <r>
    <n v="805"/>
    <s v="Research International - China"/>
    <x v="3409"/>
    <n v="7687.5"/>
  </r>
  <r>
    <n v="805"/>
    <s v="Research International Singapore"/>
    <x v="3410"/>
    <n v="3750"/>
  </r>
  <r>
    <n v="805"/>
    <s v="SAATCHI &amp; SAATCHI (NZ)"/>
    <x v="3411"/>
    <n v="1770"/>
  </r>
  <r>
    <n v="805"/>
    <s v="SAFFRON HILL RESEARCH"/>
    <x v="3412"/>
    <n v="0"/>
  </r>
  <r>
    <n v="805"/>
    <s v="SAFFRON HILL RESEARCH"/>
    <x v="3413"/>
    <n v="0"/>
  </r>
  <r>
    <n v="805"/>
    <s v="SAFFRON HILL RESEARCH"/>
    <x v="3414"/>
    <n v="0"/>
  </r>
  <r>
    <n v="805"/>
    <s v="SAFFRON HILL RESEARCH"/>
    <x v="3415"/>
    <n v="0"/>
  </r>
  <r>
    <n v="805"/>
    <s v="SAFFRON HILL RESEARCH"/>
    <x v="3416"/>
    <n v="318"/>
  </r>
  <r>
    <n v="805"/>
    <s v="SAFFRON HILL RESEARCH"/>
    <x v="3417"/>
    <n v="221.1"/>
  </r>
  <r>
    <n v="805"/>
    <s v="SAFFRON HILL RESEARCH"/>
    <x v="3418"/>
    <n v="304"/>
  </r>
  <r>
    <n v="805"/>
    <s v="SAFFRON HILL RESEARCH"/>
    <x v="3419"/>
    <n v="0"/>
  </r>
  <r>
    <n v="805"/>
    <s v="SAFFRON HILL RESEARCH"/>
    <x v="3420"/>
    <n v="0"/>
  </r>
  <r>
    <n v="805"/>
    <s v="SARAH BROWN &amp; ASSOCIATES"/>
    <x v="3421"/>
    <n v="0"/>
  </r>
  <r>
    <n v="805"/>
    <s v="SHAIRVIEWS RESEARCH LTD"/>
    <x v="3422"/>
    <n v="0"/>
  </r>
  <r>
    <n v="805"/>
    <s v="SHAIRVIEWS RESEARCH LTD"/>
    <x v="3423"/>
    <n v="0"/>
  </r>
  <r>
    <n v="805"/>
    <s v="SHANGHAI DIAGAID MARKETING RESEARCH CO.,LTD."/>
    <x v="3424"/>
    <n v="4058.62"/>
  </r>
  <r>
    <n v="805"/>
    <s v="SHANGHAI DIAGAID MARKETING RESEARCH CO.,LTD."/>
    <x v="3425"/>
    <n v="2565.6999999999998"/>
  </r>
  <r>
    <n v="805"/>
    <s v="SHANGHAI DIAGAID MARKETING RESEARCH CO.,LTD."/>
    <x v="3426"/>
    <n v="11104.01"/>
  </r>
  <r>
    <n v="805"/>
    <s v="SHANGHAI DIAGAID MARKETING RESEARCH CO.,LTD."/>
    <x v="3427"/>
    <n v="0"/>
  </r>
  <r>
    <n v="805"/>
    <s v="SHANGHAI DIAGAID MARKETING RESEARCH CO.,LTD."/>
    <x v="3428"/>
    <n v="27310.48"/>
  </r>
  <r>
    <n v="805"/>
    <s v="SHANGHAI DIAGAID MARKETING RESEARCH CO.,LTD."/>
    <x v="3429"/>
    <n v="0"/>
  </r>
  <r>
    <n v="805"/>
    <s v="SMG ASIA PACIFIC REGIONAL CENTER"/>
    <x v="3430"/>
    <n v="0"/>
  </r>
  <r>
    <n v="805"/>
    <s v="SMG ASIA PACIFIC REGIONAL CENTER"/>
    <x v="3431"/>
    <n v="0"/>
  </r>
  <r>
    <n v="805"/>
    <s v="SMG ASIA PACIFIC REGIONAL CENTER"/>
    <x v="3432"/>
    <n v="0"/>
  </r>
  <r>
    <n v="805"/>
    <s v="SMG ASIA PACIFIC REGIONAL CENTER"/>
    <x v="3433"/>
    <n v="0"/>
  </r>
  <r>
    <n v="805"/>
    <s v="SMG ASIA PACIFIC REGIONAL CENTER"/>
    <x v="3434"/>
    <n v="0"/>
  </r>
  <r>
    <n v="805"/>
    <s v="SMG ASIA PACIFIC REGIONAL CENTER"/>
    <x v="3435"/>
    <n v="0"/>
  </r>
  <r>
    <n v="805"/>
    <s v="STANCOMBE RESEARCH"/>
    <x v="3436"/>
    <n v="11475"/>
  </r>
  <r>
    <n v="805"/>
    <s v="STARCOM MEDIAVEST GROUP (AUST) PTY LTD"/>
    <x v="3437"/>
    <n v="0"/>
  </r>
  <r>
    <n v="805"/>
    <s v="STARCOM MEDIAVEST GROUP (AUST) PTY LTD"/>
    <x v="3438"/>
    <n v="6846"/>
  </r>
  <r>
    <n v="805"/>
    <s v="STRACHAN RESEARCH PTY LTD"/>
    <x v="3439"/>
    <n v="0"/>
  </r>
  <r>
    <n v="805"/>
    <s v="SUMITOMO REALTY &amp; DEVELOPMENT CO LTD"/>
    <x v="3440"/>
    <n v="0"/>
  </r>
  <r>
    <n v="805"/>
    <s v="SURVEY SAMPLING AUSTRALIA PTY LTD"/>
    <x v="3441"/>
    <n v="5426.4"/>
  </r>
  <r>
    <n v="805"/>
    <s v="SURVEY SAMPLING AUSTRALIA PTY LTD"/>
    <x v="3442"/>
    <n v="0"/>
  </r>
  <r>
    <n v="805"/>
    <s v="SURVEY SAMPLING AUSTRALIA PTY LTD"/>
    <x v="3443"/>
    <n v="0"/>
  </r>
  <r>
    <n v="805"/>
    <s v="SURVEY SAMPLING AUSTRALIA PTY LTD"/>
    <x v="3444"/>
    <n v="0"/>
  </r>
  <r>
    <n v="805"/>
    <s v="SURVEY SAMPLING INTERNATIONAL (SSI)"/>
    <x v="3445"/>
    <n v="0"/>
  </r>
  <r>
    <n v="805"/>
    <s v="SURVEYtalk"/>
    <x v="3446"/>
    <n v="0"/>
  </r>
  <r>
    <n v="805"/>
    <s v="SWEENEY RESEARCH PTY LTD"/>
    <x v="3447"/>
    <n v="1680"/>
  </r>
  <r>
    <n v="805"/>
    <s v="SWEENEY RESEARCH PTY LTD"/>
    <x v="3448"/>
    <n v="9325"/>
  </r>
  <r>
    <n v="805"/>
    <s v="SWEENEY RESEARCH PTY LTD"/>
    <x v="3449"/>
    <n v="1418"/>
  </r>
  <r>
    <n v="805"/>
    <s v="SWEENEY RESEARCH PTY LTD"/>
    <x v="3450"/>
    <n v="1600"/>
  </r>
  <r>
    <n v="805"/>
    <s v="SWEENEY RESEARCH PTY LTD"/>
    <x v="3451"/>
    <n v="406"/>
  </r>
  <r>
    <n v="805"/>
    <s v="SWEENEY RESEARCH PTY LTD"/>
    <x v="3452"/>
    <n v="750"/>
  </r>
  <r>
    <n v="805"/>
    <s v="SWEENEY RESEARCH PTY LTD"/>
    <x v="3453"/>
    <n v="63500"/>
  </r>
  <r>
    <n v="805"/>
    <s v="SWEENEY RESEARCH PTY LTD"/>
    <x v="3454"/>
    <n v="5500"/>
  </r>
  <r>
    <n v="805"/>
    <s v="SWEENEY RESEARCH PTY LTD"/>
    <x v="3455"/>
    <n v="2160"/>
  </r>
  <r>
    <n v="805"/>
    <s v="SWEENEY RESEARCH PTY LTD"/>
    <x v="3456"/>
    <n v="7500"/>
  </r>
  <r>
    <n v="805"/>
    <s v="SWEENEY RESEARCH PTY LTD"/>
    <x v="3457"/>
    <n v="5000"/>
  </r>
  <r>
    <n v="805"/>
    <s v="SWEENEY RESEARCH PTY LTD"/>
    <x v="3458"/>
    <n v="750"/>
  </r>
  <r>
    <n v="805"/>
    <s v="SWEENEY RESEARCH PTY LTD"/>
    <x v="3459"/>
    <n v="3500"/>
  </r>
  <r>
    <n v="805"/>
    <s v="SWEENEY RESEARCH PTY LTD"/>
    <x v="3460"/>
    <n v="750"/>
  </r>
  <r>
    <n v="805"/>
    <s v="SWEENEY RESEARCH PTY LTD"/>
    <x v="3461"/>
    <n v="3446"/>
  </r>
  <r>
    <n v="805"/>
    <s v="SWEENEY RESEARCH PTY LTD"/>
    <x v="3462"/>
    <n v="14587"/>
  </r>
  <r>
    <n v="805"/>
    <s v="SWEENEY RESEARCH PTY LTD"/>
    <x v="3463"/>
    <n v="16600"/>
  </r>
  <r>
    <n v="805"/>
    <s v="SWEENEY RESEARCH PTY LTD"/>
    <x v="3464"/>
    <n v="750"/>
  </r>
  <r>
    <n v="805"/>
    <s v="SWEENEY RESEARCH PTY LTD"/>
    <x v="3465"/>
    <n v="1400"/>
  </r>
  <r>
    <n v="805"/>
    <s v="SWEENEY RESEARCH PTY LTD"/>
    <x v="3466"/>
    <n v="64785"/>
  </r>
  <r>
    <n v="805"/>
    <s v="SWEENEY RESEARCH PTY LTD"/>
    <x v="3467"/>
    <n v="1275"/>
  </r>
  <r>
    <n v="805"/>
    <s v="SWEENEY RESEARCH PTY LTD"/>
    <x v="3468"/>
    <n v="18031"/>
  </r>
  <r>
    <n v="805"/>
    <s v="SWEENEY RESEARCH PTY LTD"/>
    <x v="3469"/>
    <n v="1850"/>
  </r>
  <r>
    <n v="805"/>
    <s v="SYNOVATE AUSTRALIA"/>
    <x v="3470"/>
    <n v="0"/>
  </r>
  <r>
    <n v="805"/>
    <s v="Synovate"/>
    <x v="3471"/>
    <n v="0"/>
  </r>
  <r>
    <n v="805"/>
    <s v="Synovate"/>
    <x v="3472"/>
    <n v="3320"/>
  </r>
  <r>
    <n v="805"/>
    <s v="TAVERNER RESEARCH"/>
    <x v="3473"/>
    <n v="94500"/>
  </r>
  <r>
    <n v="805"/>
    <s v="TAYLOR NELSON SOFRES - KOREA"/>
    <x v="3474"/>
    <n v="0"/>
  </r>
  <r>
    <n v="805"/>
    <s v="TAYLOR NELSON SOFRES - KOREA"/>
    <x v="3475"/>
    <n v="0"/>
  </r>
  <r>
    <n v="805"/>
    <s v="TAYLOR NELSON SOFRES - KOREA"/>
    <x v="3476"/>
    <n v="0"/>
  </r>
  <r>
    <n v="805"/>
    <s v="TAYLOR NELSON SOFRES - KOREA"/>
    <x v="3477"/>
    <n v="0"/>
  </r>
  <r>
    <n v="805"/>
    <s v="TAYLOR NELSON SOFRES - KOREA"/>
    <x v="3478"/>
    <n v="0"/>
  </r>
  <r>
    <n v="805"/>
    <s v="TAYLOR NELSON SOFRES - KOREA"/>
    <x v="3479"/>
    <n v="0"/>
  </r>
  <r>
    <n v="805"/>
    <s v="TAYLOR NELSON SOFRES - KOREA"/>
    <x v="3480"/>
    <n v="0"/>
  </r>
  <r>
    <n v="805"/>
    <s v="TAYLOR NELSON SOFRES - KOREA"/>
    <x v="3481"/>
    <n v="0"/>
  </r>
  <r>
    <n v="805"/>
    <s v="TAYLOR NELSON SOFRES - KOREA"/>
    <x v="3482"/>
    <n v="0"/>
  </r>
  <r>
    <n v="805"/>
    <s v="TAYLOR NELSON SOFRES - KOREA"/>
    <x v="3483"/>
    <n v="0"/>
  </r>
  <r>
    <n v="805"/>
    <s v="TAYLOR NELSON SOFRES - KOREA"/>
    <x v="3484"/>
    <n v="0"/>
  </r>
  <r>
    <n v="805"/>
    <s v="TAYLOR NELSON SOFRES - KOREA"/>
    <x v="3485"/>
    <n v="0"/>
  </r>
  <r>
    <n v="805"/>
    <s v="TAYLOR NELSON SOFRES - KOREA"/>
    <x v="3486"/>
    <n v="0"/>
  </r>
  <r>
    <n v="805"/>
    <s v="TAYLOR NELSON SOFRES - KOREA"/>
    <x v="3487"/>
    <n v="0"/>
  </r>
  <r>
    <n v="805"/>
    <s v="TAYLOR NELSON SOFRES - KOREA"/>
    <x v="3488"/>
    <n v="0"/>
  </r>
  <r>
    <n v="805"/>
    <s v="TAYLOR NELSON SOFRES - KOREA"/>
    <x v="3489"/>
    <n v="0"/>
  </r>
  <r>
    <n v="805"/>
    <s v="TAYLOR NELSON SOFRES - KOREA"/>
    <x v="3490"/>
    <n v="0"/>
  </r>
  <r>
    <n v="805"/>
    <s v="TAYLOR NELSON SOFRES - KOREA"/>
    <x v="3491"/>
    <n v="0"/>
  </r>
  <r>
    <n v="805"/>
    <s v="TAYLOR NELSON SOFRES - KOREA"/>
    <x v="3492"/>
    <n v="0"/>
  </r>
  <r>
    <n v="805"/>
    <s v="TAYLOR NELSON SOFRES - KOREA"/>
    <x v="3493"/>
    <n v="0"/>
  </r>
  <r>
    <n v="805"/>
    <s v="TAYLOR NELSON SOFRES - KOREA"/>
    <x v="3494"/>
    <n v="0"/>
  </r>
  <r>
    <n v="805"/>
    <s v="TAYLOR NELSON SOFRES - KOREA"/>
    <x v="3495"/>
    <n v="0"/>
  </r>
  <r>
    <n v="805"/>
    <s v="TAYLOR NELSON SOFRES - KOREA"/>
    <x v="3496"/>
    <n v="0"/>
  </r>
  <r>
    <n v="805"/>
    <s v="TAYLOR NELSON SOFRES - KOREA"/>
    <x v="3497"/>
    <n v="0"/>
  </r>
  <r>
    <n v="805"/>
    <s v="TAYLOR NELSON SOFRES - KOREA"/>
    <x v="3498"/>
    <n v="0"/>
  </r>
  <r>
    <n v="805"/>
    <s v="TAYLOR NELSON SOFRES - KOREA"/>
    <x v="3499"/>
    <n v="2260"/>
  </r>
  <r>
    <n v="805"/>
    <s v="TAYLOR NELSON SOFRES - KOREA"/>
    <x v="3500"/>
    <n v="1000"/>
  </r>
  <r>
    <n v="805"/>
    <s v="TAYLOR NELSON SOFRES - KOREA"/>
    <x v="3501"/>
    <n v="1275"/>
  </r>
  <r>
    <n v="805"/>
    <s v="TAYLOR NELSON SOFRES - KOREA"/>
    <x v="3502"/>
    <n v="950"/>
  </r>
  <r>
    <n v="805"/>
    <s v="TAYLOR NELSON SOFRES HONG KONG LIMITED"/>
    <x v="3503"/>
    <n v="2275"/>
  </r>
  <r>
    <n v="805"/>
    <s v="TAYLOR NELSON SOFRES MALAYSIA SDN BHD"/>
    <x v="3504"/>
    <n v="0"/>
  </r>
  <r>
    <n v="805"/>
    <s v="TAYLOR NELSON SOFRES MALAYSIA SDN BHD"/>
    <x v="3505"/>
    <n v="7800"/>
  </r>
  <r>
    <n v="805"/>
    <s v="TAYLOR NELSON SOFRES MALAYSIA SDN BHD"/>
    <x v="3506"/>
    <n v="11044.8"/>
  </r>
  <r>
    <n v="805"/>
    <s v="TAYLOR NELSON SOFRES MALAYSIA SDN BHD"/>
    <x v="3507"/>
    <n v="0"/>
  </r>
  <r>
    <n v="805"/>
    <s v="TAYLOR NELSON SOFRES MALAYSIA SDN BHD"/>
    <x v="3508"/>
    <n v="19110"/>
  </r>
  <r>
    <n v="805"/>
    <s v="TAYLOR NELSON SOFRES MALAYSIA SDN BHD"/>
    <x v="3509"/>
    <n v="22401.599999999999"/>
  </r>
  <r>
    <n v="805"/>
    <s v="TAYLOR NELSON SOFRES MALAYSIA SDN BHD"/>
    <x v="3510"/>
    <n v="24905.4"/>
  </r>
  <r>
    <n v="805"/>
    <s v="TAYLOR NELSON SOFRES MALAYSIA SDN BHD"/>
    <x v="3511"/>
    <n v="897"/>
  </r>
  <r>
    <n v="805"/>
    <s v="TAYLOR NELSON SOFRES MALAYSIA SDN BHD"/>
    <x v="3512"/>
    <n v="595.79999999999995"/>
  </r>
  <r>
    <n v="805"/>
    <s v="TAYLOR NELSON SOFRES MALAYSIA SDN BHD"/>
    <x v="3513"/>
    <n v="243"/>
  </r>
  <r>
    <n v="805"/>
    <s v="TAYLOR NELSON SOFRES MALAYSIA SDN BHD"/>
    <x v="3514"/>
    <n v="2089.5"/>
  </r>
  <r>
    <n v="805"/>
    <s v="TAYLOR NELSON SOFRES MALAYSIA SDN BHD"/>
    <x v="3515"/>
    <n v="3762.2"/>
  </r>
  <r>
    <n v="805"/>
    <s v="TAYLOR NELSON SOFRES MALAYSIA SDN BHD"/>
    <x v="3516"/>
    <n v="0"/>
  </r>
  <r>
    <n v="805"/>
    <s v="TAYLOR NELSON SOFRES TAIWAN"/>
    <x v="3517"/>
    <n v="11700"/>
  </r>
  <r>
    <n v="805"/>
    <s v="TAYLOR NELSON SOFRES TAIWAN"/>
    <x v="3518"/>
    <n v="27393.599999999999"/>
  </r>
  <r>
    <n v="805"/>
    <s v="TAYLOR NELSON SOFRES TAIWAN"/>
    <x v="3519"/>
    <n v="0"/>
  </r>
  <r>
    <n v="805"/>
    <s v="THE ACID TEST PTY LTD"/>
    <x v="3520"/>
    <n v="24970"/>
  </r>
  <r>
    <n v="805"/>
    <s v="THE ACID TEST PTY LTD"/>
    <x v="3521"/>
    <n v="2700"/>
  </r>
  <r>
    <n v="805"/>
    <s v="THE ACID TEST PTY LTD"/>
    <x v="3522"/>
    <n v="4000"/>
  </r>
  <r>
    <n v="805"/>
    <s v="THE ACID TEST PTY LTD"/>
    <x v="3523"/>
    <n v="18500"/>
  </r>
  <r>
    <n v="805"/>
    <s v="THE ACID TEST PTY LTD"/>
    <x v="3524"/>
    <n v="2610"/>
  </r>
  <r>
    <n v="805"/>
    <s v="THE ACID TEST PTY LTD"/>
    <x v="3525"/>
    <n v="3282"/>
  </r>
  <r>
    <n v="805"/>
    <s v="THE ACID Test Pty Ltd"/>
    <x v="3526"/>
    <n v="11875"/>
  </r>
  <r>
    <n v="805"/>
    <s v="THE ACID Test Pty Ltd"/>
    <x v="3527"/>
    <n v="2033"/>
  </r>
  <r>
    <n v="805"/>
    <s v="THE ACID Test Pty Ltd"/>
    <x v="3528"/>
    <n v="17050"/>
  </r>
  <r>
    <n v="805"/>
    <s v="THE ACID Test Pty Ltd"/>
    <x v="3529"/>
    <n v="3500"/>
  </r>
  <r>
    <n v="805"/>
    <s v="THE HONGKONG AND SHANGHAI BANKING CORPORATION LIMI"/>
    <x v="3530"/>
    <n v="0"/>
  </r>
  <r>
    <n v="805"/>
    <s v="THE KLEIN PARTNERSHIP"/>
    <x v="3531"/>
    <n v="2960.4"/>
  </r>
  <r>
    <n v="805"/>
    <s v="THE KLEIN PARTNERSHIP"/>
    <x v="3532"/>
    <n v="1000"/>
  </r>
  <r>
    <n v="805"/>
    <s v="THE KLEIN PARTNERSHIP"/>
    <x v="3533"/>
    <n v="1398"/>
  </r>
  <r>
    <n v="805"/>
    <s v="THE LEADING EDGE SG"/>
    <x v="3534"/>
    <n v="0"/>
  </r>
  <r>
    <n v="805"/>
    <s v="THE LEADING EDGE SG"/>
    <x v="3535"/>
    <n v="0"/>
  </r>
  <r>
    <n v="805"/>
    <s v="THE NIELSEN COMPANY (HONG KONG) LTD"/>
    <x v="3536"/>
    <n v="0"/>
  </r>
  <r>
    <n v="805"/>
    <s v="THE NIELSEN COMPANY (HONG KONG) LTD"/>
    <x v="3537"/>
    <n v="0"/>
  </r>
  <r>
    <n v="805"/>
    <s v="THE NIELSEN COMPANY (HONG KONG) LTD"/>
    <x v="3538"/>
    <n v="0"/>
  </r>
  <r>
    <n v="805"/>
    <s v="THE NIELSEN COMPANY (HONG KONG) LTD"/>
    <x v="3539"/>
    <n v="0"/>
  </r>
  <r>
    <n v="805"/>
    <s v="THE NIELSEN COMPANY (HONG KONG) LTD"/>
    <x v="3540"/>
    <n v="0"/>
  </r>
  <r>
    <n v="805"/>
    <s v="THE NIELSEN COMPANY (HONG KONG) LTD"/>
    <x v="3541"/>
    <n v="0"/>
  </r>
  <r>
    <n v="805"/>
    <s v="THE NIELSEN COMPANY (HONG KONG) LTD"/>
    <x v="3542"/>
    <n v="0"/>
  </r>
  <r>
    <n v="805"/>
    <s v="THE NIELSEN COMPANY (HONG KONG) LTD"/>
    <x v="3543"/>
    <n v="0"/>
  </r>
  <r>
    <n v="805"/>
    <s v="THE NIELSEN COMPANY (HONG KONG) LTD"/>
    <x v="3544"/>
    <n v="0"/>
  </r>
  <r>
    <n v="805"/>
    <s v="THE NIELSEN COMPANY (HONG KONG) LTD"/>
    <x v="3545"/>
    <n v="0"/>
  </r>
  <r>
    <n v="805"/>
    <s v="THE NIELSEN COMPANY (HONG KONG) LTD"/>
    <x v="3546"/>
    <n v="0"/>
  </r>
  <r>
    <n v="805"/>
    <s v="THE NIELSEN COMPANY (HONG KONG) LTD"/>
    <x v="3547"/>
    <n v="0"/>
  </r>
  <r>
    <n v="805"/>
    <s v="THE NIELSEN COMPANY (HONG KONG) LTD"/>
    <x v="3548"/>
    <n v="0"/>
  </r>
  <r>
    <n v="805"/>
    <s v="THE NIELSEN COMPANY (HONG KONG) LTD"/>
    <x v="3549"/>
    <n v="0"/>
  </r>
  <r>
    <n v="805"/>
    <s v="THE NIELSEN COMPANY (HONG KONG) LTD"/>
    <x v="3550"/>
    <n v="0"/>
  </r>
  <r>
    <n v="805"/>
    <s v="THE NIELSEN COMPANY (HONG KONG) LTD"/>
    <x v="3551"/>
    <n v="0"/>
  </r>
  <r>
    <n v="805"/>
    <s v="THE NIELSEN COMPANY (HONG KONG) LTD"/>
    <x v="3552"/>
    <n v="0"/>
  </r>
  <r>
    <n v="805"/>
    <s v="THE NIELSEN COMPANY (HONG KONG) LTD"/>
    <x v="3553"/>
    <n v="0"/>
  </r>
  <r>
    <n v="805"/>
    <s v="THE NIELSEN COMPANY (HONG KONG) LTD"/>
    <x v="3554"/>
    <n v="0"/>
  </r>
  <r>
    <n v="805"/>
    <s v="THE NIELSEN COMPANY (HONG KONG) LTD"/>
    <x v="3555"/>
    <n v="261.12"/>
  </r>
  <r>
    <n v="805"/>
    <s v="THE NIELSEN COMPANY (HONG KONG) LTD"/>
    <x v="3556"/>
    <n v="174.01"/>
  </r>
  <r>
    <n v="805"/>
    <s v="THE NIELSEN COMPANY (HONG KONG) LTD"/>
    <x v="3557"/>
    <n v="245.85"/>
  </r>
  <r>
    <n v="805"/>
    <s v="THE NIELSEN COMPANY (HONG KONG) LTD"/>
    <x v="3558"/>
    <n v="0"/>
  </r>
  <r>
    <n v="805"/>
    <s v="THE NIELSEN COMPANY (HONG KONG) LTD"/>
    <x v="3559"/>
    <n v="0"/>
  </r>
  <r>
    <n v="805"/>
    <s v="THE NIELSEN COMPANY (HONG KONG) LTD"/>
    <x v="3560"/>
    <n v="0"/>
  </r>
  <r>
    <n v="805"/>
    <s v="THE NIELSEN COMPANY (HONG KONG) LTD"/>
    <x v="3561"/>
    <n v="0"/>
  </r>
  <r>
    <n v="805"/>
    <s v="THE NIELSEN COMPANY (HONG KONG) LTD"/>
    <x v="3562"/>
    <n v="0"/>
  </r>
  <r>
    <n v="805"/>
    <s v="THE NIELSEN COMPANY (HONG KONG) LTD"/>
    <x v="3563"/>
    <n v="0"/>
  </r>
  <r>
    <n v="805"/>
    <s v="THE NIELSEN COMPANY (HONG KONG) LTD"/>
    <x v="3564"/>
    <n v="0"/>
  </r>
  <r>
    <n v="805"/>
    <s v="THE NIELSEN COMPANY (HONG KONG) LTD"/>
    <x v="3565"/>
    <n v="0"/>
  </r>
  <r>
    <n v="805"/>
    <s v="THE NIELSEN COMPANY (HONG KONG) LTD"/>
    <x v="3566"/>
    <n v="0"/>
  </r>
  <r>
    <n v="805"/>
    <s v="THE NIELSEN COMPANY (HONG KONG) LTD"/>
    <x v="3567"/>
    <n v="3281.04"/>
  </r>
  <r>
    <n v="805"/>
    <s v="THE NIELSEN COMPANY (HONG KONG) LTD"/>
    <x v="3568"/>
    <n v="6641"/>
  </r>
  <r>
    <n v="805"/>
    <s v="THE NIELSEN COMPANY (HONG KONG) LTD"/>
    <x v="3569"/>
    <n v="24219"/>
  </r>
  <r>
    <n v="805"/>
    <s v="THE NIELSEN COMPANY (HONG KONG) LTD"/>
    <x v="3570"/>
    <n v="5461.2"/>
  </r>
  <r>
    <n v="805"/>
    <s v="THE NIELSEN COMPANY (HONG KONG) LTD"/>
    <x v="3571"/>
    <n v="30215"/>
  </r>
  <r>
    <n v="805"/>
    <s v="THE NIELSEN COMPANY (HONG KONG) LTD"/>
    <x v="3572"/>
    <n v="49220"/>
  </r>
  <r>
    <n v="805"/>
    <s v="THE NIELSEN COMPANY (HONG KONG) LTD"/>
    <x v="3573"/>
    <n v="13281"/>
  </r>
  <r>
    <n v="805"/>
    <s v="THE NIELSEN COMPANY (HONG KONG) LTD"/>
    <x v="3574"/>
    <n v="19546.849999999999"/>
  </r>
  <r>
    <n v="805"/>
    <s v="THE NIELSEN COMPANY (HONG KONG) LTD"/>
    <x v="3575"/>
    <n v="8788.5"/>
  </r>
  <r>
    <n v="805"/>
    <s v="THE NIELSEN COMPANY (HONG KONG) LTD"/>
    <x v="3576"/>
    <n v="2539"/>
  </r>
  <r>
    <n v="805"/>
    <s v="THE NIELSEN COMPANY (HONG KONG) LTD"/>
    <x v="3577"/>
    <n v="4766"/>
  </r>
  <r>
    <n v="805"/>
    <s v="THE NIELSEN COMPANY (HONG KONG) LTD"/>
    <x v="3578"/>
    <n v="0"/>
  </r>
  <r>
    <n v="805"/>
    <s v="THE NIELSEN COMPANY (HONG KONG) LTD"/>
    <x v="3579"/>
    <n v="5250"/>
  </r>
  <r>
    <n v="805"/>
    <s v="THE NIELSEN COMPANY (HONG KONG) LTD"/>
    <x v="3580"/>
    <n v="13771"/>
  </r>
  <r>
    <n v="805"/>
    <s v="THE NIELSEN COMPANY (HONG KONG) LTD"/>
    <x v="3581"/>
    <n v="39064"/>
  </r>
  <r>
    <n v="805"/>
    <s v="THE NIELSEN COMPANY (HONG KONG) LTD"/>
    <x v="3582"/>
    <n v="11719"/>
  </r>
  <r>
    <n v="805"/>
    <s v="THE NIELSEN COMPANY (HONG KONG) LTD"/>
    <x v="3583"/>
    <n v="12999.9"/>
  </r>
  <r>
    <n v="805"/>
    <s v="THE NIELSEN COMPANY (HONG KONG) LTD"/>
    <x v="3584"/>
    <n v="15938"/>
  </r>
  <r>
    <n v="805"/>
    <s v="THE NIELSEN COMPANY (HONG KONG) LTD"/>
    <x v="3585"/>
    <n v="2148"/>
  </r>
  <r>
    <n v="805"/>
    <s v="THE NIELSEN COMPANY (HONG KONG) LTD"/>
    <x v="3586"/>
    <n v="6836"/>
  </r>
  <r>
    <n v="805"/>
    <s v="THE NIELSEN COMPANY (HONG KONG) LTD"/>
    <x v="3587"/>
    <n v="9609.7999999999993"/>
  </r>
  <r>
    <n v="805"/>
    <s v="THE NIELSEN COMPANY (HONG KONG) LTD"/>
    <x v="3588"/>
    <n v="6250"/>
  </r>
  <r>
    <n v="805"/>
    <s v="THE NIELSEN COMPANY (HONG KONG) LTD"/>
    <x v="3589"/>
    <n v="40929.120000000003"/>
  </r>
  <r>
    <n v="805"/>
    <s v="THE NIELSEN COMPANY (HONG KONG) LTD"/>
    <x v="3590"/>
    <n v="37579"/>
  </r>
  <r>
    <n v="805"/>
    <s v="THE NIELSEN COMPANY (HONG KONG) LTD"/>
    <x v="3591"/>
    <n v="12655.82"/>
  </r>
  <r>
    <n v="805"/>
    <s v="THE NIELSEN COMPANY (MALAYSIA) SDN BHD"/>
    <x v="3592"/>
    <n v="0"/>
  </r>
  <r>
    <n v="805"/>
    <s v="THE NIELSEN COMPANY (MALAYSIA) SDN BHD"/>
    <x v="3593"/>
    <n v="0"/>
  </r>
  <r>
    <n v="805"/>
    <s v="THE NIELSEN COMPANY (MALAYSIA) SDN BHD"/>
    <x v="3594"/>
    <n v="2498.5"/>
  </r>
  <r>
    <n v="805"/>
    <s v="THE NIELSEN COMPANY (MALAYSIA) SDN BHD"/>
    <x v="3595"/>
    <n v="0"/>
  </r>
  <r>
    <n v="805"/>
    <s v="THE NIELSEN COMPANY (MALAYSIA) SDN BHD"/>
    <x v="3596"/>
    <n v="0"/>
  </r>
  <r>
    <n v="805"/>
    <s v="THE NIELSEN COMPANY (MALAYSIA) SDN BHD"/>
    <x v="3597"/>
    <n v="0"/>
  </r>
  <r>
    <n v="805"/>
    <s v="THE NIELSEN COMPANY (MALAYSIA) SDN BHD"/>
    <x v="3598"/>
    <n v="0"/>
  </r>
  <r>
    <n v="805"/>
    <s v="THE NIELSEN COMPANY (MALAYSIA) SDN BHD (RM)"/>
    <x v="3599"/>
    <n v="0"/>
  </r>
  <r>
    <n v="805"/>
    <s v="THE NIELSEN COMPANY (MALAYSIA) SDN BHD (RM)"/>
    <x v="3600"/>
    <n v="0"/>
  </r>
  <r>
    <n v="805"/>
    <s v="THE NIELSEN COMPANY (MALAYSIA) SDN BHD (RM)"/>
    <x v="3601"/>
    <n v="833"/>
  </r>
  <r>
    <n v="805"/>
    <s v="THE NIELSEN COMPANY (SINGAPORE) PTE LTD"/>
    <x v="3602"/>
    <n v="0"/>
  </r>
  <r>
    <n v="805"/>
    <s v="THE NIELSEN COMPANY (SINGAPORE) PTE LTD"/>
    <x v="3603"/>
    <n v="0"/>
  </r>
  <r>
    <n v="805"/>
    <s v="THE NIELSEN COMPANY (SINGAPORE) PTE LTD"/>
    <x v="3604"/>
    <n v="0"/>
  </r>
  <r>
    <n v="805"/>
    <s v="THE NIELSEN COMPANY (SINGAPORE) PTE LTD"/>
    <x v="3605"/>
    <n v="1537.5"/>
  </r>
  <r>
    <n v="805"/>
    <s v="THE NIELSEN COMPANY (SINGAPORE) PTE LTD"/>
    <x v="3606"/>
    <n v="1344.7"/>
  </r>
  <r>
    <n v="805"/>
    <s v="THE NIELSEN COMPANY (SINGAPORE) PTE LTD"/>
    <x v="3607"/>
    <n v="2883"/>
  </r>
  <r>
    <n v="805"/>
    <s v="THE NIELSEN COMPANY (SINGAPORE) PTE LTD"/>
    <x v="3608"/>
    <n v="1058.94"/>
  </r>
  <r>
    <n v="805"/>
    <s v="THE NIELSEN COMPANY (SINGAPORE) PTE LTD"/>
    <x v="3609"/>
    <n v="0"/>
  </r>
  <r>
    <n v="805"/>
    <s v="THE NIELSEN COMPANY (SINGAPORE) PTE LTD"/>
    <x v="3610"/>
    <n v="0"/>
  </r>
  <r>
    <n v="805"/>
    <s v="THE NIELSEN COMPANY (SINGAPORE) PTE LTD"/>
    <x v="3611"/>
    <n v="0"/>
  </r>
  <r>
    <n v="805"/>
    <s v="THE NIELSEN COMPANY (SINGAPORE) PTE LTD"/>
    <x v="3612"/>
    <n v="0"/>
  </r>
  <r>
    <n v="805"/>
    <s v="THE NIELSEN COMPANY (SINGAPORE) PTE LTD"/>
    <x v="3613"/>
    <n v="0"/>
  </r>
  <r>
    <n v="805"/>
    <s v="THE NIELSEN COMPANY (SINGAPORE) PTE LTD"/>
    <x v="3614"/>
    <n v="0"/>
  </r>
  <r>
    <n v="805"/>
    <s v="THE NIELSEN COMPANY (SINGAPORE) PTE LTD"/>
    <x v="3615"/>
    <n v="0"/>
  </r>
  <r>
    <n v="805"/>
    <s v="THE NIELSEN COMPANY (SINGAPORE) PTE LTD"/>
    <x v="3616"/>
    <n v="0"/>
  </r>
  <r>
    <n v="805"/>
    <s v="THE NIELSEN COMPANY (SINGAPORE) PTE LTD"/>
    <x v="3617"/>
    <n v="0"/>
  </r>
  <r>
    <n v="805"/>
    <s v="THE NIELSEN COMPANY (SINGAPORE) PTE LTD"/>
    <x v="3618"/>
    <n v="0"/>
  </r>
  <r>
    <n v="805"/>
    <s v="THE NIELSEN COMPANY (SINGAPORE) PTE LTD"/>
    <x v="3619"/>
    <n v="0"/>
  </r>
  <r>
    <n v="805"/>
    <s v="THE NIELSEN COMPANY (SINGAPORE) PTE LTD"/>
    <x v="3620"/>
    <n v="0"/>
  </r>
  <r>
    <n v="805"/>
    <s v="THE NIELSEN COMPANY (SINGAPORE) PTE LTD"/>
    <x v="3621"/>
    <n v="0"/>
  </r>
  <r>
    <n v="805"/>
    <s v="THE NIELSEN COMPANY (SINGAPORE) PTE LTD"/>
    <x v="3622"/>
    <n v="0"/>
  </r>
  <r>
    <n v="805"/>
    <s v="THE NIELSEN COMPANY (SINGAPORE) PTE LTD"/>
    <x v="3623"/>
    <n v="0"/>
  </r>
  <r>
    <n v="805"/>
    <s v="THE NIELSEN COMPANY (SINGAPORE) PTE LTD"/>
    <x v="3624"/>
    <n v="833"/>
  </r>
  <r>
    <n v="805"/>
    <s v="THE NIELSEN COMPANY (SINGAPORE) PTE LTD"/>
    <x v="3625"/>
    <n v="0"/>
  </r>
  <r>
    <n v="805"/>
    <s v="THE NIELSEN COMPANY (SINGAPORE) PTE LTD"/>
    <x v="3626"/>
    <n v="0"/>
  </r>
  <r>
    <n v="805"/>
    <s v="THE NIELSEN COMPANY (SINGAPORE) PTE LTD"/>
    <x v="3627"/>
    <n v="0"/>
  </r>
  <r>
    <n v="805"/>
    <s v="THE NIELSEN COMPANY (SINGAPORE) PTE LTD"/>
    <x v="3628"/>
    <n v="0"/>
  </r>
  <r>
    <n v="805"/>
    <s v="THE NIELSEN COMPANY (SINGAPORE) PTE LTD"/>
    <x v="3629"/>
    <n v="0"/>
  </r>
  <r>
    <n v="805"/>
    <s v="THE NIELSEN COMPANY (SINGAPORE) PTE LTD"/>
    <x v="3630"/>
    <n v="0"/>
  </r>
  <r>
    <n v="805"/>
    <s v="THE NIELSEN COMPANY (SINGAPORE) PTE LTD"/>
    <x v="3631"/>
    <n v="0"/>
  </r>
  <r>
    <n v="805"/>
    <s v="THE NIELSEN COMPANY (SINGAPORE) PTE LTD"/>
    <x v="3632"/>
    <n v="0"/>
  </r>
  <r>
    <n v="805"/>
    <s v="THE NIELSEN COMPANY (SINGAPORE) PTE LTD"/>
    <x v="3633"/>
    <n v="0"/>
  </r>
  <r>
    <n v="805"/>
    <s v="THE NIELSEN COMPANY (SINGAPORE) PTE LTD"/>
    <x v="3634"/>
    <n v="0"/>
  </r>
  <r>
    <n v="805"/>
    <s v="THE NIELSEN COMPANY (SINGAPORE) PTE LTD"/>
    <x v="3635"/>
    <n v="0"/>
  </r>
  <r>
    <n v="805"/>
    <s v="THE NIELSEN COMPANY (SINGAPORE) PTE LTD"/>
    <x v="3636"/>
    <n v="641"/>
  </r>
  <r>
    <n v="805"/>
    <s v="THE NIELSEN COMPANY (SINGAPORE) PTE LTD"/>
    <x v="3637"/>
    <n v="0"/>
  </r>
  <r>
    <n v="805"/>
    <s v="THE NIELSEN COMPANY (SINGAPORE) PTE LTD"/>
    <x v="3638"/>
    <n v="0"/>
  </r>
  <r>
    <n v="805"/>
    <s v="THE NIELSEN COMPANY (SINGAPORE) PTE LTD"/>
    <x v="3639"/>
    <n v="0"/>
  </r>
  <r>
    <n v="805"/>
    <s v="THE NIELSEN COMPANY (SINGAPORE) PTE LTD"/>
    <x v="3640"/>
    <n v="641"/>
  </r>
  <r>
    <n v="805"/>
    <s v="THE NIELSEN COMPANY (SINGAPORE) PTE LTD"/>
    <x v="3641"/>
    <n v="0"/>
  </r>
  <r>
    <n v="805"/>
    <s v="THE NIELSEN COMPANY (SINGAPORE) PTE LTD"/>
    <x v="3642"/>
    <n v="0"/>
  </r>
  <r>
    <n v="805"/>
    <s v="THE NIELSEN COMPANY (SINGAPORE) PTE LTD"/>
    <x v="3643"/>
    <n v="0"/>
  </r>
  <r>
    <n v="805"/>
    <s v="THE NIELSEN COMPANY (SINGAPORE) PTE LTD"/>
    <x v="3644"/>
    <n v="0"/>
  </r>
  <r>
    <n v="805"/>
    <s v="THE NIELSEN COMPANY (SINGAPORE) PTE LTD"/>
    <x v="3645"/>
    <n v="0"/>
  </r>
  <r>
    <n v="805"/>
    <s v="THE NIELSEN COMPANY (SINGAPORE) PTE LTD"/>
    <x v="3646"/>
    <n v="770"/>
  </r>
  <r>
    <n v="805"/>
    <s v="THE NIELSEN COMPANY (SINGAPORE) PTE LTD"/>
    <x v="3647"/>
    <n v="770"/>
  </r>
  <r>
    <n v="805"/>
    <s v="THE NIELSEN COMPANY (SINGAPORE) PTE LTD"/>
    <x v="3648"/>
    <n v="384"/>
  </r>
  <r>
    <n v="805"/>
    <s v="THE NIELSEN COMPANY (SINGAPORE) PTE LTD"/>
    <x v="3649"/>
    <n v="0"/>
  </r>
  <r>
    <n v="805"/>
    <s v="THE NIELSEN COMPANY (SINGAPORE) PTE LTD"/>
    <x v="3650"/>
    <n v="192"/>
  </r>
  <r>
    <n v="805"/>
    <s v="THE NIELSEN COMPANY (SINGAPORE) PTE LTD"/>
    <x v="3651"/>
    <n v="0"/>
  </r>
  <r>
    <n v="805"/>
    <s v="THE NIELSEN COMPANY (SINGAPORE) PTE LTD"/>
    <x v="3652"/>
    <n v="154"/>
  </r>
  <r>
    <n v="805"/>
    <s v="THE NIELSEN COMPANY (SINGAPORE) PTE LTD"/>
    <x v="3653"/>
    <n v="1544"/>
  </r>
  <r>
    <n v="805"/>
    <s v="THE NIELSEN COMPANY (SINGAPORE) PTE LTD"/>
    <x v="3654"/>
    <n v="0"/>
  </r>
  <r>
    <n v="805"/>
    <s v="THE NIELSEN COMPANY (SINGAPORE) PTE LTD"/>
    <x v="3655"/>
    <n v="0"/>
  </r>
  <r>
    <n v="805"/>
    <s v="THE NIELSEN COMPANY (SINGAPORE) PTE LTD"/>
    <x v="3656"/>
    <n v="987"/>
  </r>
  <r>
    <n v="805"/>
    <s v="THE NIELSEN COMPANY (SINGAPORE) PTE LTD"/>
    <x v="3657"/>
    <n v="537.6"/>
  </r>
  <r>
    <n v="805"/>
    <s v="THE NIELSEN COMPANY (SINGAPORE) PTE LTD"/>
    <x v="3658"/>
    <n v="0"/>
  </r>
  <r>
    <n v="805"/>
    <s v="THE NIELSEN COMPANY (SINGAPORE) PTE LTD"/>
    <x v="3659"/>
    <n v="0"/>
  </r>
  <r>
    <n v="805"/>
    <s v="THE NIELSEN COMPANY (SINGAPORE) PTE LTD"/>
    <x v="3660"/>
    <n v="0"/>
  </r>
  <r>
    <n v="805"/>
    <s v="THE NIELSEN COMPANY (SINGAPORE) PTE LTD"/>
    <x v="3661"/>
    <n v="0"/>
  </r>
  <r>
    <n v="805"/>
    <s v="THE NIELSEN COMPANY (SINGAPORE) PTE LTD"/>
    <x v="3662"/>
    <n v="0"/>
  </r>
  <r>
    <n v="805"/>
    <s v="THE NIELSEN COMPANY (SINGAPORE) PTE LTD"/>
    <x v="3663"/>
    <n v="0"/>
  </r>
  <r>
    <n v="805"/>
    <s v="THE NIELSEN COMPANY (SINGAPORE) PTE LTD"/>
    <x v="3664"/>
    <n v="0"/>
  </r>
  <r>
    <n v="805"/>
    <s v="THE NIELSEN COMPANY (SINGAPORE) PTE LTD"/>
    <x v="3665"/>
    <n v="0"/>
  </r>
  <r>
    <n v="805"/>
    <s v="THE NIELSEN COMPANY (SINGAPORE) PTE LTD"/>
    <x v="3666"/>
    <n v="0"/>
  </r>
  <r>
    <n v="805"/>
    <s v="THE NIELSEN COMPANY (SINGAPORE) PTE LTD"/>
    <x v="3667"/>
    <n v="1503.74"/>
  </r>
  <r>
    <n v="805"/>
    <s v="THE NIELSEN COMPANY (SINGAPORE) PTE LTD"/>
    <x v="3668"/>
    <n v="1494.4"/>
  </r>
  <r>
    <n v="805"/>
    <s v="THE NIELSEN COMPANY (SINGAPORE) PTE LTD"/>
    <x v="3669"/>
    <n v="460.8"/>
  </r>
  <r>
    <n v="805"/>
    <s v="THE NIELSEN COMPANY (SINGAPORE) PTE LTD"/>
    <x v="3670"/>
    <n v="3189.8"/>
  </r>
  <r>
    <n v="805"/>
    <s v="THE NIELSEN COMPANY (SINGAPORE) PTE LTD"/>
    <x v="3671"/>
    <n v="0"/>
  </r>
  <r>
    <n v="805"/>
    <s v="THE NIELSEN COMPANY (SINGAPORE) PTE LTD"/>
    <x v="3672"/>
    <n v="0"/>
  </r>
  <r>
    <n v="805"/>
    <s v="THE NIELSEN COMPANY (SINGAPORE) PTE LTD"/>
    <x v="3673"/>
    <n v="0"/>
  </r>
  <r>
    <n v="805"/>
    <s v="THE NIELSEN COMPANY (SINGAPORE) PTE LTD"/>
    <x v="3674"/>
    <n v="0"/>
  </r>
  <r>
    <n v="805"/>
    <s v="THE NIELSEN COMPANY (SINGAPORE) PTE LTD"/>
    <x v="3675"/>
    <n v="0"/>
  </r>
  <r>
    <n v="805"/>
    <s v="THE NIELSEN COMPANY (SINGAPORE) PTE LTD"/>
    <x v="3676"/>
    <n v="0"/>
  </r>
  <r>
    <n v="805"/>
    <s v="THE NIELSEN COMPANY (SINGAPORE) PTE LTD"/>
    <x v="3677"/>
    <n v="0"/>
  </r>
  <r>
    <n v="805"/>
    <s v="THE NIELSEN COMPANY (SINGAPORE) PTE LTD"/>
    <x v="3678"/>
    <n v="0"/>
  </r>
  <r>
    <n v="805"/>
    <s v="THE NIELSEN COMPANY (SINGAPORE) PTE LTD"/>
    <x v="3679"/>
    <n v="0"/>
  </r>
  <r>
    <n v="805"/>
    <s v="THE NIELSEN COMPANY (SINGAPORE) PTE LTD"/>
    <x v="3680"/>
    <n v="0"/>
  </r>
  <r>
    <n v="805"/>
    <s v="THE NIELSEN COMPANY (SINGAPORE) PTE LTD"/>
    <x v="3681"/>
    <n v="0"/>
  </r>
  <r>
    <n v="805"/>
    <s v="THE NIELSEN COMPANY (SINGAPORE) PTE LTD"/>
    <x v="3682"/>
    <n v="0"/>
  </r>
  <r>
    <n v="805"/>
    <s v="THE NIELSEN COMPANY (SINGAPORE) PTE LTD"/>
    <x v="3683"/>
    <n v="0"/>
  </r>
  <r>
    <n v="805"/>
    <s v="THE NIELSEN COMPANY (SINGAPORE) PTE LTD"/>
    <x v="3684"/>
    <n v="0"/>
  </r>
  <r>
    <n v="805"/>
    <s v="THE NIELSEN COMPANY (THAILAND)"/>
    <x v="3685"/>
    <n v="15312.08"/>
  </r>
  <r>
    <n v="805"/>
    <s v="THE NIELSEN COMPANY (THAILAND)"/>
    <x v="3686"/>
    <n v="0"/>
  </r>
  <r>
    <n v="805"/>
    <s v="THE NIELSEN COMPANY (THAILAND)"/>
    <x v="3687"/>
    <n v="0"/>
  </r>
  <r>
    <n v="805"/>
    <s v="THE NIELSEN COMPANY (THAILAND)"/>
    <x v="3688"/>
    <n v="0"/>
  </r>
  <r>
    <n v="805"/>
    <s v="THE NIELSEN COMPANY (THAILAND)"/>
    <x v="3689"/>
    <n v="52204.52"/>
  </r>
  <r>
    <n v="805"/>
    <s v="THE NIELSEN COMPANY (THAILAND)"/>
    <x v="3690"/>
    <n v="0"/>
  </r>
  <r>
    <n v="805"/>
    <s v="THE NIELSEN COMPANY (THAILAND)"/>
    <x v="3691"/>
    <n v="0"/>
  </r>
  <r>
    <n v="805"/>
    <s v="THE NIELSEN COMPANY (THAILAND)"/>
    <x v="3692"/>
    <n v="0"/>
  </r>
  <r>
    <n v="805"/>
    <s v="THE NIELSEN COMPANY (THAILAND)"/>
    <x v="3693"/>
    <n v="0"/>
  </r>
  <r>
    <n v="805"/>
    <s v="THE NIELSEN COMPANY (THAILAND)"/>
    <x v="3694"/>
    <n v="0"/>
  </r>
  <r>
    <n v="805"/>
    <s v="THE NIELSEN COMPANY (THAILAND)"/>
    <x v="3695"/>
    <n v="0"/>
  </r>
  <r>
    <n v="805"/>
    <s v="THE NIELSEN COMPANY (THAILAND)"/>
    <x v="3696"/>
    <n v="0"/>
  </r>
  <r>
    <n v="805"/>
    <s v="THE NIELSEN COMPANY (THAILAND)"/>
    <x v="3697"/>
    <n v="0"/>
  </r>
  <r>
    <n v="805"/>
    <s v="THE NIELSEN COMPANY - KOREA"/>
    <x v="3698"/>
    <n v="0"/>
  </r>
  <r>
    <n v="805"/>
    <s v="THE NIELSEN COMPANY - KOREA"/>
    <x v="3699"/>
    <n v="0"/>
  </r>
  <r>
    <n v="805"/>
    <s v="THE NIELSEN COMPANY - KOREA"/>
    <x v="3700"/>
    <n v="0"/>
  </r>
  <r>
    <n v="805"/>
    <s v="THE NIELSEN COMPANY JAPAN"/>
    <x v="3701"/>
    <n v="1380"/>
  </r>
  <r>
    <n v="805"/>
    <s v="THE NIELSEN COMPANY JAPAN"/>
    <x v="3702"/>
    <n v="0"/>
  </r>
  <r>
    <n v="805"/>
    <s v="THE NIELSEN COMPANY JAPAN"/>
    <x v="3703"/>
    <n v="0"/>
  </r>
  <r>
    <n v="805"/>
    <s v="THE NIELSEN COMPANY JAPAN"/>
    <x v="3704"/>
    <n v="0"/>
  </r>
  <r>
    <n v="805"/>
    <s v="THE NIELSEN COMPANY JAPAN"/>
    <x v="3705"/>
    <n v="0"/>
  </r>
  <r>
    <n v="805"/>
    <s v="THE NIELSEN COMPANY JAPAN"/>
    <x v="3706"/>
    <n v="0"/>
  </r>
  <r>
    <n v="805"/>
    <s v="THE NIELSEN COMPANY JAPAN"/>
    <x v="3707"/>
    <n v="0"/>
  </r>
  <r>
    <n v="805"/>
    <s v="THE NIELSEN COMPANY JAPAN"/>
    <x v="3708"/>
    <n v="0"/>
  </r>
  <r>
    <n v="805"/>
    <s v="THE NIELSEN COMPANY KOREA"/>
    <x v="3709"/>
    <n v="2728"/>
  </r>
  <r>
    <n v="805"/>
    <s v="THE NPD GROUP (CHINA)"/>
    <x v="3710"/>
    <n v="0"/>
  </r>
  <r>
    <n v="805"/>
    <s v="THE NPD GROUP (CHINA)"/>
    <x v="3711"/>
    <n v="7379.01"/>
  </r>
  <r>
    <n v="805"/>
    <s v="THE NPD GROUP (CHINA)"/>
    <x v="3712"/>
    <n v="10578.09"/>
  </r>
  <r>
    <n v="805"/>
    <s v="THE NPD GROUP (CHINA)"/>
    <x v="3713"/>
    <n v="7545"/>
  </r>
  <r>
    <n v="805"/>
    <s v="THE NPD GROUP (CHINA)"/>
    <x v="3714"/>
    <n v="5915.28"/>
  </r>
  <r>
    <n v="805"/>
    <s v="THE NPD GROUP (CHINA)"/>
    <x v="3715"/>
    <n v="4496.82"/>
  </r>
  <r>
    <n v="805"/>
    <s v="THE NPD GROUP (CHINA)"/>
    <x v="3716"/>
    <n v="7436.6"/>
  </r>
  <r>
    <n v="805"/>
    <s v="THE NPD GROUP (CHINA)"/>
    <x v="3717"/>
    <n v="144460.64000000001"/>
  </r>
  <r>
    <n v="805"/>
    <s v="THE NPD GROUP AUSTRALIA PTY LIMITED"/>
    <x v="3718"/>
    <n v="0"/>
  </r>
  <r>
    <n v="805"/>
    <s v="THE NTF GROUP PTY LTD"/>
    <x v="3719"/>
    <n v="2335"/>
  </r>
  <r>
    <n v="805"/>
    <s v="THE NUANCE GROUP (AUSTRALIA) PTY LIMITED"/>
    <x v="3720"/>
    <n v="0"/>
  </r>
  <r>
    <n v="805"/>
    <s v="THE RESEARCH PARTNERSHIP"/>
    <x v="3721"/>
    <n v="858"/>
  </r>
  <r>
    <n v="805"/>
    <s v="THE RESEARCH PARTNERSHIP"/>
    <x v="3722"/>
    <n v="1837.6"/>
  </r>
  <r>
    <n v="805"/>
    <s v="THE RESEARCH PARTNERSHIP"/>
    <x v="3723"/>
    <n v="0"/>
  </r>
  <r>
    <n v="805"/>
    <s v="THE RESEARCH PARTNERSHIP"/>
    <x v="3724"/>
    <n v="0"/>
  </r>
  <r>
    <n v="805"/>
    <s v="THE RESEARCH PARTNERSHIP"/>
    <x v="3725"/>
    <n v="0"/>
  </r>
  <r>
    <n v="805"/>
    <s v="THE RESEARCH PARTNERSHIP"/>
    <x v="3726"/>
    <n v="0"/>
  </r>
  <r>
    <n v="805"/>
    <s v="THE RESEARCH PARTNERSHIP"/>
    <x v="3727"/>
    <n v="0"/>
  </r>
  <r>
    <n v="805"/>
    <s v="THINK FOR ACTION INFORMATION &amp; CONSULTING"/>
    <x v="3728"/>
    <n v="1680"/>
  </r>
  <r>
    <n v="805"/>
    <s v="TICKETEK INSIGHTS PTY LTD"/>
    <x v="3729"/>
    <n v="0"/>
  </r>
  <r>
    <n v="805"/>
    <s v="TICKETEK INSIGHTS PTY LTD"/>
    <x v="3730"/>
    <n v="0"/>
  </r>
  <r>
    <n v="805"/>
    <s v="TNEX"/>
    <x v="3731"/>
    <n v="4000"/>
  </r>
  <r>
    <n v="805"/>
    <s v="TNEX"/>
    <x v="3732"/>
    <n v="400"/>
  </r>
  <r>
    <n v="805"/>
    <s v="TNS AUSTRALIA LTD"/>
    <x v="3733"/>
    <n v="3214"/>
  </r>
  <r>
    <n v="805"/>
    <s v="TNS AUSTRALIA LTD"/>
    <x v="3734"/>
    <n v="3850"/>
  </r>
  <r>
    <n v="805"/>
    <s v="TNS AUSTRALIA LTD"/>
    <x v="3735"/>
    <n v="73150"/>
  </r>
  <r>
    <n v="805"/>
    <s v="TNS AUSTRALIA LTD"/>
    <x v="3736"/>
    <n v="0"/>
  </r>
  <r>
    <n v="805"/>
    <s v="TNS AUSTRALIA LTD"/>
    <x v="3737"/>
    <n v="0"/>
  </r>
  <r>
    <n v="805"/>
    <s v="TNS AUSTRALIA LTD"/>
    <x v="3738"/>
    <n v="8060"/>
  </r>
  <r>
    <n v="805"/>
    <s v="TNS AUSTRALIA LTD"/>
    <x v="3739"/>
    <n v="10194"/>
  </r>
  <r>
    <n v="805"/>
    <s v="TNS AUSTRALIA LTD"/>
    <x v="3740"/>
    <n v="10650"/>
  </r>
  <r>
    <n v="805"/>
    <s v="TNS AUSTRALIA LTD"/>
    <x v="3741"/>
    <n v="7400"/>
  </r>
  <r>
    <n v="805"/>
    <s v="TNS AUSTRALIA LTD"/>
    <x v="3742"/>
    <n v="5000"/>
  </r>
  <r>
    <n v="805"/>
    <s v="TNS AUSTRALIA LTD"/>
    <x v="3743"/>
    <n v="2507"/>
  </r>
  <r>
    <n v="805"/>
    <s v="TNS AUSTRALIA LTD"/>
    <x v="3744"/>
    <n v="3444"/>
  </r>
  <r>
    <n v="805"/>
    <s v="TNS AUSTRALIA LTD"/>
    <x v="3745"/>
    <n v="10518"/>
  </r>
  <r>
    <n v="805"/>
    <s v="TNS AUSTRALIA LTD"/>
    <x v="3746"/>
    <n v="3810"/>
  </r>
  <r>
    <n v="805"/>
    <s v="TNS AUSTRALIA LTD"/>
    <x v="3747"/>
    <n v="9186"/>
  </r>
  <r>
    <n v="805"/>
    <s v="TNS AUSTRALIA LTD"/>
    <x v="3748"/>
    <n v="6358"/>
  </r>
  <r>
    <n v="805"/>
    <s v="TNS AUSTRALIA LTD"/>
    <x v="3749"/>
    <n v="1240"/>
  </r>
  <r>
    <n v="805"/>
    <s v="TNS AUSTRALIA LTD"/>
    <x v="3750"/>
    <n v="2610"/>
  </r>
  <r>
    <n v="805"/>
    <s v="TNS AUSTRALIA LTD"/>
    <x v="3751"/>
    <n v="2363"/>
  </r>
  <r>
    <n v="805"/>
    <s v="TNS AUSTRALIA LTD"/>
    <x v="3752"/>
    <n v="1474"/>
  </r>
  <r>
    <n v="805"/>
    <s v="TNS AUSTRALIA LTD"/>
    <x v="3753"/>
    <n v="9050"/>
  </r>
  <r>
    <n v="805"/>
    <s v="TNS AUSTRALIA LTD"/>
    <x v="3754"/>
    <n v="6970"/>
  </r>
  <r>
    <n v="805"/>
    <s v="TNS AUSTRALIA LTD"/>
    <x v="3755"/>
    <n v="9761.0400000000009"/>
  </r>
  <r>
    <n v="805"/>
    <s v="TNS AUSTRALIA LTD"/>
    <x v="3756"/>
    <n v="2363"/>
  </r>
  <r>
    <n v="805"/>
    <s v="TNS AUSTRALIA LTD"/>
    <x v="3757"/>
    <n v="3200"/>
  </r>
  <r>
    <n v="805"/>
    <s v="TNS AUSTRALIA LTD"/>
    <x v="3758"/>
    <n v="2675"/>
  </r>
  <r>
    <n v="805"/>
    <s v="TNS AUSTRALIA LTD"/>
    <x v="3759"/>
    <n v="0"/>
  </r>
  <r>
    <n v="805"/>
    <s v="TNS AUSTRALIA LTD"/>
    <x v="3760"/>
    <n v="12384"/>
  </r>
  <r>
    <n v="805"/>
    <s v="TNS AUSTRALIA LTD"/>
    <x v="3761"/>
    <n v="6166"/>
  </r>
  <r>
    <n v="805"/>
    <s v="TNS AUSTRALIA LTD"/>
    <x v="3762"/>
    <n v="1479"/>
  </r>
  <r>
    <n v="805"/>
    <s v="TNS AUSTRALIA LTD"/>
    <x v="3763"/>
    <n v="1769"/>
  </r>
  <r>
    <n v="805"/>
    <s v="TNS AUSTRALIA LTD"/>
    <x v="3764"/>
    <n v="0"/>
  </r>
  <r>
    <n v="805"/>
    <s v="TNS AUSTRALIA LTD"/>
    <x v="3765"/>
    <n v="3595"/>
  </r>
  <r>
    <n v="805"/>
    <s v="TNS AUSTRALIA LTD"/>
    <x v="3766"/>
    <n v="1936.25"/>
  </r>
  <r>
    <n v="805"/>
    <s v="TNS AUSTRALIA LTD"/>
    <x v="3767"/>
    <n v="2835"/>
  </r>
  <r>
    <n v="805"/>
    <s v="TNS AUSTRALIA LTD"/>
    <x v="3768"/>
    <n v="2835"/>
  </r>
  <r>
    <n v="805"/>
    <s v="TNS AUSTRALIA LTD"/>
    <x v="3769"/>
    <n v="2295"/>
  </r>
  <r>
    <n v="805"/>
    <s v="TNS AUSTRALIA LTD"/>
    <x v="3770"/>
    <n v="2908"/>
  </r>
  <r>
    <n v="805"/>
    <s v="TNS AUSTRALIA LTD"/>
    <x v="3771"/>
    <n v="35112"/>
  </r>
  <r>
    <n v="805"/>
    <s v="TNS AUSTRALIA LTD"/>
    <x v="3772"/>
    <n v="0"/>
  </r>
  <r>
    <n v="805"/>
    <s v="TNS AUSTRALIA LTD"/>
    <x v="3773"/>
    <n v="1518"/>
  </r>
  <r>
    <n v="805"/>
    <s v="TNS AUSTRALIA LTD"/>
    <x v="3774"/>
    <n v="11963"/>
  </r>
  <r>
    <n v="805"/>
    <s v="TNS AUSTRALIA LTD"/>
    <x v="3775"/>
    <n v="1830"/>
  </r>
  <r>
    <n v="805"/>
    <s v="TNS AUSTRALIA LTD"/>
    <x v="3776"/>
    <n v="2670"/>
  </r>
  <r>
    <n v="805"/>
    <s v="TNS AUSTRALIA LTD"/>
    <x v="3777"/>
    <n v="3880"/>
  </r>
  <r>
    <n v="805"/>
    <s v="TNS AUSTRALIA LTD"/>
    <x v="3778"/>
    <n v="2300"/>
  </r>
  <r>
    <n v="805"/>
    <s v="TNS AUSTRALIA LTD"/>
    <x v="3779"/>
    <n v="1600"/>
  </r>
  <r>
    <n v="805"/>
    <s v="TNS AUSTRALIA LTD"/>
    <x v="3780"/>
    <n v="1"/>
  </r>
  <r>
    <n v="805"/>
    <s v="TNS AUSTRALIA LTD"/>
    <x v="3781"/>
    <n v="2500"/>
  </r>
  <r>
    <n v="805"/>
    <s v="TNS AUSTRALIA LTD"/>
    <x v="3782"/>
    <n v="13616.78"/>
  </r>
  <r>
    <n v="805"/>
    <s v="TNS AUSTRALIA LTD"/>
    <x v="3783"/>
    <n v="6836"/>
  </r>
  <r>
    <n v="805"/>
    <s v="TNS AUSTRALIA LTD"/>
    <x v="3784"/>
    <n v="7948"/>
  </r>
  <r>
    <n v="805"/>
    <s v="TNS AUSTRALIA LTD"/>
    <x v="3785"/>
    <n v="5572.27"/>
  </r>
  <r>
    <n v="805"/>
    <s v="TNS AUSTRALIA LTD"/>
    <x v="3786"/>
    <n v="0"/>
  </r>
  <r>
    <n v="805"/>
    <s v="TNS AUSTRALIA LTD"/>
    <x v="3787"/>
    <n v="1301"/>
  </r>
  <r>
    <n v="805"/>
    <s v="TNS AUSTRALIA LTD"/>
    <x v="3788"/>
    <n v="0"/>
  </r>
  <r>
    <n v="805"/>
    <s v="TNS AUSTRALIA LTD"/>
    <x v="3789"/>
    <n v="2992"/>
  </r>
  <r>
    <n v="805"/>
    <s v="TNS AUSTRALIA LTD"/>
    <x v="3790"/>
    <n v="2103"/>
  </r>
  <r>
    <n v="805"/>
    <s v="TNS AUSTRALIA LTD"/>
    <x v="3791"/>
    <n v="1000"/>
  </r>
  <r>
    <n v="805"/>
    <s v="TNS AUSTRALIA LTD"/>
    <x v="3792"/>
    <n v="1"/>
  </r>
  <r>
    <n v="805"/>
    <s v="TNS AUSTRALIA LTD"/>
    <x v="3793"/>
    <n v="3540"/>
  </r>
  <r>
    <n v="805"/>
    <s v="TNS AUSTRALIA LTD"/>
    <x v="3794"/>
    <n v="2007"/>
  </r>
  <r>
    <n v="805"/>
    <s v="TNS AUSTRALIA LTD"/>
    <x v="3795"/>
    <n v="1936"/>
  </r>
  <r>
    <n v="805"/>
    <s v="TNS AUSTRALIA LTD"/>
    <x v="3796"/>
    <n v="1143"/>
  </r>
  <r>
    <n v="805"/>
    <s v="TNS AUSTRALIA LTD"/>
    <x v="3797"/>
    <n v="1359"/>
  </r>
  <r>
    <n v="805"/>
    <s v="TNS AUSTRALIA LTD"/>
    <x v="3798"/>
    <n v="1930"/>
  </r>
  <r>
    <n v="805"/>
    <s v="TNS AUSTRALIA LTD"/>
    <x v="3799"/>
    <n v="2305"/>
  </r>
  <r>
    <n v="805"/>
    <s v="TNS AUSTRALIA LTD"/>
    <x v="3800"/>
    <n v="680"/>
  </r>
  <r>
    <n v="805"/>
    <s v="TNS AUSTRALIA LTD"/>
    <x v="3801"/>
    <n v="0"/>
  </r>
  <r>
    <n v="805"/>
    <s v="TNS AUSTRALIA LTD"/>
    <x v="3802"/>
    <n v="15132.36"/>
  </r>
  <r>
    <n v="805"/>
    <s v="TNS AUSTRALIA LTD"/>
    <x v="3803"/>
    <n v="1404"/>
  </r>
  <r>
    <n v="805"/>
    <s v="TNS AUSTRALIA LTD"/>
    <x v="3804"/>
    <n v="11739.66"/>
  </r>
  <r>
    <n v="805"/>
    <s v="TNS AUSTRALIA LTD"/>
    <x v="3805"/>
    <n v="18900"/>
  </r>
  <r>
    <n v="805"/>
    <s v="TNS AUSTRALIA LTD"/>
    <x v="3806"/>
    <n v="2270"/>
  </r>
  <r>
    <n v="805"/>
    <s v="TNS AUSTRALIA LTD"/>
    <x v="3807"/>
    <n v="8095"/>
  </r>
  <r>
    <n v="805"/>
    <s v="TNS AUSTRALIA LTD"/>
    <x v="3808"/>
    <n v="33700"/>
  </r>
  <r>
    <n v="805"/>
    <s v="TNS AUSTRALIA LTD"/>
    <x v="3809"/>
    <n v="26950"/>
  </r>
  <r>
    <n v="805"/>
    <s v="TNS AUSTRALIA LTD"/>
    <x v="3810"/>
    <n v="1400"/>
  </r>
  <r>
    <n v="805"/>
    <s v="TNS AUSTRALIA LTD"/>
    <x v="3811"/>
    <n v="1532.5"/>
  </r>
  <r>
    <n v="805"/>
    <s v="TNS AUSTRALIA LTD"/>
    <x v="3812"/>
    <n v="1400"/>
  </r>
  <r>
    <n v="805"/>
    <s v="TNS AUSTRALIA LTD"/>
    <x v="3813"/>
    <n v="1500"/>
  </r>
  <r>
    <n v="805"/>
    <s v="TNS AUSTRALIA LTD"/>
    <x v="3814"/>
    <n v="1400"/>
  </r>
  <r>
    <n v="805"/>
    <s v="TNS AUSTRALIA LTD"/>
    <x v="3815"/>
    <n v="1400"/>
  </r>
  <r>
    <n v="805"/>
    <s v="TNS AUSTRALIA LTD"/>
    <x v="3816"/>
    <n v="0"/>
  </r>
  <r>
    <n v="805"/>
    <s v="TNS AUSTRALIA LTD"/>
    <x v="3817"/>
    <n v="0"/>
  </r>
  <r>
    <n v="805"/>
    <s v="TNS AUSTRALIA LTD"/>
    <x v="3818"/>
    <n v="3966"/>
  </r>
  <r>
    <n v="805"/>
    <s v="TNS AUSTRALIA LTD"/>
    <x v="3819"/>
    <n v="22182"/>
  </r>
  <r>
    <n v="805"/>
    <s v="TNS AUSTRALIA LTD"/>
    <x v="3820"/>
    <n v="0"/>
  </r>
  <r>
    <n v="805"/>
    <s v="TNS AUSTRALIA LTD"/>
    <x v="3821"/>
    <n v="0"/>
  </r>
  <r>
    <n v="805"/>
    <s v="TNS AUSTRALIA LTD"/>
    <x v="3822"/>
    <n v="375"/>
  </r>
  <r>
    <n v="805"/>
    <s v="TNS AUSTRALIA LTD"/>
    <x v="3823"/>
    <n v="2835"/>
  </r>
  <r>
    <n v="805"/>
    <s v="TNS AUSTRALIA LTD"/>
    <x v="3824"/>
    <n v="1145"/>
  </r>
  <r>
    <n v="805"/>
    <s v="TNS AUSTRALIA LTD"/>
    <x v="3825"/>
    <n v="4158"/>
  </r>
  <r>
    <n v="805"/>
    <s v="TNS AUSTRALIA LTD"/>
    <x v="3826"/>
    <n v="11919.22"/>
  </r>
  <r>
    <n v="805"/>
    <s v="TNS AUSTRALIA LTD"/>
    <x v="3827"/>
    <n v="11287.68"/>
  </r>
  <r>
    <n v="805"/>
    <s v="TNS AUSTRALIA LTD"/>
    <x v="3828"/>
    <n v="6540"/>
  </r>
  <r>
    <n v="805"/>
    <s v="TNS AUSTRALIA LTD"/>
    <x v="3829"/>
    <n v="21250"/>
  </r>
  <r>
    <n v="805"/>
    <s v="TNS AUSTRALIA LTD"/>
    <x v="3830"/>
    <n v="16725"/>
  </r>
  <r>
    <n v="805"/>
    <s v="TNS AUSTRALIA LTD"/>
    <x v="3831"/>
    <n v="4487"/>
  </r>
  <r>
    <n v="805"/>
    <s v="TNS AUSTRALIA LTD"/>
    <x v="3832"/>
    <n v="0"/>
  </r>
  <r>
    <n v="805"/>
    <s v="TNS AUSTRALIA LTD"/>
    <x v="3833"/>
    <n v="2835"/>
  </r>
  <r>
    <n v="805"/>
    <s v="TNS AUSTRALIA LTD"/>
    <x v="3834"/>
    <n v="13530"/>
  </r>
  <r>
    <n v="805"/>
    <s v="TNS AUSTRALIA LTD"/>
    <x v="3835"/>
    <n v="0"/>
  </r>
  <r>
    <n v="805"/>
    <s v="TNS AUSTRALIA LTD"/>
    <x v="3836"/>
    <n v="0"/>
  </r>
  <r>
    <n v="805"/>
    <s v="TNS AUSTRALIA LTD"/>
    <x v="3837"/>
    <n v="0"/>
  </r>
  <r>
    <n v="805"/>
    <s v="TNS AUSTRALIA LTD"/>
    <x v="3838"/>
    <n v="0"/>
  </r>
  <r>
    <n v="805"/>
    <s v="TNS AUSTRALIA LTD"/>
    <x v="3839"/>
    <n v="2387"/>
  </r>
  <r>
    <n v="805"/>
    <s v="TNS AUSTRALIA LTD"/>
    <x v="3840"/>
    <n v="0"/>
  </r>
  <r>
    <n v="805"/>
    <s v="TNS AUSTRALIA LTD"/>
    <x v="3841"/>
    <n v="2835"/>
  </r>
  <r>
    <n v="805"/>
    <s v="TNS AUSTRALIA LTD"/>
    <x v="3842"/>
    <n v="0"/>
  </r>
  <r>
    <n v="805"/>
    <s v="TNS AUSTRALIA LTD"/>
    <x v="3843"/>
    <n v="1080.04"/>
  </r>
  <r>
    <n v="805"/>
    <s v="TNS AUSTRALIA LTD"/>
    <x v="3844"/>
    <n v="0"/>
  </r>
  <r>
    <n v="805"/>
    <s v="TNS AUSTRALIA LTD"/>
    <x v="3845"/>
    <n v="0"/>
  </r>
  <r>
    <n v="805"/>
    <s v="TNS AUSTRALIA LTD"/>
    <x v="3846"/>
    <n v="0"/>
  </r>
  <r>
    <n v="805"/>
    <s v="TNS AUSTRALIA LTD"/>
    <x v="3847"/>
    <n v="6455"/>
  </r>
  <r>
    <n v="805"/>
    <s v="TNS AUSTRALIA LTD"/>
    <x v="3848"/>
    <n v="6600"/>
  </r>
  <r>
    <n v="805"/>
    <s v="TNS AUSTRALIA LTD"/>
    <x v="3849"/>
    <n v="3852"/>
  </r>
  <r>
    <n v="805"/>
    <s v="TNS AUSTRALIA LTD"/>
    <x v="3850"/>
    <n v="3343.25"/>
  </r>
  <r>
    <n v="805"/>
    <s v="TNS AUSTRALIA LTD"/>
    <x v="3851"/>
    <n v="19134.18"/>
  </r>
  <r>
    <n v="805"/>
    <s v="TNS AUSTRALIA LTD"/>
    <x v="3852"/>
    <n v="16099.38"/>
  </r>
  <r>
    <n v="805"/>
    <s v="TNS AUSTRALIA LTD"/>
    <x v="3853"/>
    <n v="0"/>
  </r>
  <r>
    <n v="805"/>
    <s v="TNS AUSTRALIA LTD"/>
    <x v="3854"/>
    <n v="0"/>
  </r>
  <r>
    <n v="805"/>
    <s v="TNS AUSTRALIA LTD"/>
    <x v="3855"/>
    <n v="43886.25"/>
  </r>
  <r>
    <n v="805"/>
    <s v="TNS AUSTRALIA LTD"/>
    <x v="3856"/>
    <n v="0"/>
  </r>
  <r>
    <n v="805"/>
    <s v="TNS AUSTRALIA LTD"/>
    <x v="3857"/>
    <n v="0"/>
  </r>
  <r>
    <n v="805"/>
    <s v="TNS AUSTRALIA LTD"/>
    <x v="3858"/>
    <n v="8250.5"/>
  </r>
  <r>
    <n v="805"/>
    <s v="TNS AUSTRALIA LTD"/>
    <x v="3859"/>
    <n v="0"/>
  </r>
  <r>
    <n v="805"/>
    <s v="TNS AUSTRALIA LTD"/>
    <x v="3860"/>
    <n v="5631.03"/>
  </r>
  <r>
    <n v="805"/>
    <s v="TNS AUSTRALIA LTD"/>
    <x v="3861"/>
    <n v="0"/>
  </r>
  <r>
    <n v="805"/>
    <s v="TNS AUSTRALIA LTD"/>
    <x v="3862"/>
    <n v="0"/>
  </r>
  <r>
    <n v="805"/>
    <s v="TNS AUSTRALIA LTD"/>
    <x v="3863"/>
    <n v="0"/>
  </r>
  <r>
    <n v="805"/>
    <s v="TNS AUSTRALIA LTD"/>
    <x v="3864"/>
    <n v="0"/>
  </r>
  <r>
    <n v="805"/>
    <s v="TNS AUSTRALIA LTD"/>
    <x v="3865"/>
    <n v="0"/>
  </r>
  <r>
    <n v="805"/>
    <s v="TNS AUSTRALIA LTD"/>
    <x v="3866"/>
    <n v="16387.16"/>
  </r>
  <r>
    <n v="805"/>
    <s v="TNS AUSTRALIA LTD"/>
    <x v="3867"/>
    <n v="29008.75"/>
  </r>
  <r>
    <n v="805"/>
    <s v="TNS AUSTRALIA LTD"/>
    <x v="3868"/>
    <n v="0"/>
  </r>
  <r>
    <n v="805"/>
    <s v="TNS AUSTRALIA LTD"/>
    <x v="3869"/>
    <n v="5001"/>
  </r>
  <r>
    <n v="805"/>
    <s v="TNS AUSTRALIA LTD"/>
    <x v="3870"/>
    <n v="2500"/>
  </r>
  <r>
    <n v="805"/>
    <s v="TNS AUSTRALIA LTD"/>
    <x v="3871"/>
    <n v="0"/>
  </r>
  <r>
    <n v="805"/>
    <s v="TNS AUSTRALIA LTD"/>
    <x v="3872"/>
    <n v="1782.4"/>
  </r>
  <r>
    <n v="805"/>
    <s v="TNS AUSTRALIA LTD"/>
    <x v="3873"/>
    <n v="18900"/>
  </r>
  <r>
    <n v="805"/>
    <s v="TNS AUSTRALIA LTD"/>
    <x v="3874"/>
    <n v="26496"/>
  </r>
  <r>
    <n v="805"/>
    <s v="TNS AUSTRALIA LTD"/>
    <x v="3875"/>
    <n v="10284.200000000001"/>
  </r>
  <r>
    <n v="805"/>
    <s v="TNS AUSTRALIA LTD"/>
    <x v="3876"/>
    <n v="0"/>
  </r>
  <r>
    <n v="805"/>
    <s v="TNS AUSTRALIA LTD"/>
    <x v="3877"/>
    <n v="0"/>
  </r>
  <r>
    <n v="805"/>
    <s v="TNS AUSTRALIA LTD"/>
    <x v="3878"/>
    <n v="0"/>
  </r>
  <r>
    <n v="805"/>
    <s v="TNS AUSTRALIA LTD"/>
    <x v="3879"/>
    <n v="0"/>
  </r>
  <r>
    <n v="805"/>
    <s v="TNS AUSTRALIA LTD"/>
    <x v="3880"/>
    <n v="5200"/>
  </r>
  <r>
    <n v="805"/>
    <s v="TNS AUSTRALIA LTD"/>
    <x v="3881"/>
    <n v="0"/>
  </r>
  <r>
    <n v="805"/>
    <s v="TNS AUSTRALIA LTD"/>
    <x v="3882"/>
    <n v="0"/>
  </r>
  <r>
    <n v="805"/>
    <s v="TNS AUSTRALIA LTD"/>
    <x v="3883"/>
    <n v="5100"/>
  </r>
  <r>
    <n v="805"/>
    <s v="TNS AUSTRALIA LTD"/>
    <x v="3884"/>
    <n v="9100"/>
  </r>
  <r>
    <n v="805"/>
    <s v="TNS AUSTRALIA LTD"/>
    <x v="3885"/>
    <n v="0"/>
  </r>
  <r>
    <n v="805"/>
    <s v="TNS AUSTRALIA LTD"/>
    <x v="3886"/>
    <n v="9000"/>
  </r>
  <r>
    <n v="805"/>
    <s v="TNS AUSTRALIA LTD"/>
    <x v="3887"/>
    <n v="13020"/>
  </r>
  <r>
    <n v="805"/>
    <s v="TNS AUSTRALIA LTD"/>
    <x v="3888"/>
    <n v="23940"/>
  </r>
  <r>
    <n v="805"/>
    <s v="TNS AUSTRALIA LTD"/>
    <x v="3889"/>
    <n v="19280"/>
  </r>
  <r>
    <n v="805"/>
    <s v="TNS AUSTRALIA LTD"/>
    <x v="3890"/>
    <n v="20482.04"/>
  </r>
  <r>
    <n v="805"/>
    <s v="TNS AUSTRALIA LTD"/>
    <x v="3891"/>
    <n v="22959.18"/>
  </r>
  <r>
    <n v="805"/>
    <s v="TNS AUSTRALIA LTD"/>
    <x v="3892"/>
    <n v="3150"/>
  </r>
  <r>
    <n v="805"/>
    <s v="TNS AUSTRALIA LTD"/>
    <x v="3893"/>
    <n v="11000"/>
  </r>
  <r>
    <n v="805"/>
    <s v="TNS AUSTRALIA LTD"/>
    <x v="3894"/>
    <n v="7650"/>
  </r>
  <r>
    <n v="805"/>
    <s v="TNS AUSTRALIA LTD"/>
    <x v="3895"/>
    <n v="3150"/>
  </r>
  <r>
    <n v="805"/>
    <s v="TNS AUSTRALIA LTD"/>
    <x v="3896"/>
    <n v="16560"/>
  </r>
  <r>
    <n v="805"/>
    <s v="TNS AUSTRALIA LTD"/>
    <x v="3897"/>
    <n v="9000"/>
  </r>
  <r>
    <n v="805"/>
    <s v="TNS AUSTRALIA LTD"/>
    <x v="3898"/>
    <n v="9000"/>
  </r>
  <r>
    <n v="805"/>
    <s v="TNS AUSTRALIA LTD"/>
    <x v="3899"/>
    <n v="0"/>
  </r>
  <r>
    <n v="805"/>
    <s v="TNS AUSTRALIA LTD"/>
    <x v="3900"/>
    <n v="0"/>
  </r>
  <r>
    <n v="805"/>
    <s v="TNS AUSTRALIA LTD"/>
    <x v="3901"/>
    <n v="16460"/>
  </r>
  <r>
    <n v="805"/>
    <s v="TNS AUSTRALIA LTD"/>
    <x v="3902"/>
    <n v="0"/>
  </r>
  <r>
    <n v="805"/>
    <s v="TNS AUSTRALIA LTD"/>
    <x v="3903"/>
    <n v="8190"/>
  </r>
  <r>
    <n v="805"/>
    <s v="TNS AUSTRALIA LTD"/>
    <x v="3904"/>
    <n v="13720"/>
  </r>
  <r>
    <n v="805"/>
    <s v="TNS AUSTRALIA LTD"/>
    <x v="3905"/>
    <n v="17720"/>
  </r>
  <r>
    <n v="805"/>
    <s v="TNS AUSTRALIA LTD"/>
    <x v="3906"/>
    <n v="13460"/>
  </r>
  <r>
    <n v="805"/>
    <s v="TNS AUSTRALIA LTD"/>
    <x v="3907"/>
    <n v="15399"/>
  </r>
  <r>
    <n v="805"/>
    <s v="TNS AUSTRALIA LTD"/>
    <x v="3908"/>
    <n v="0"/>
  </r>
  <r>
    <n v="805"/>
    <s v="TNS AUSTRALIA LTD"/>
    <x v="3909"/>
    <n v="3150"/>
  </r>
  <r>
    <n v="805"/>
    <s v="TNS AUSTRALIA LTD"/>
    <x v="3910"/>
    <n v="16119.95"/>
  </r>
  <r>
    <n v="805"/>
    <s v="TNS AUSTRALIA LTD"/>
    <x v="3911"/>
    <n v="0"/>
  </r>
  <r>
    <n v="805"/>
    <s v="TNS AUSTRALIA LTD"/>
    <x v="3912"/>
    <n v="0"/>
  </r>
  <r>
    <n v="805"/>
    <s v="TNS AUSTRALIA LTD"/>
    <x v="3913"/>
    <n v="25198.75"/>
  </r>
  <r>
    <n v="805"/>
    <s v="TNS AUSTRALIA LTD"/>
    <x v="3914"/>
    <n v="2556"/>
  </r>
  <r>
    <n v="805"/>
    <s v="TNS AUSTRALIA LTD"/>
    <x v="3915"/>
    <n v="0"/>
  </r>
  <r>
    <n v="805"/>
    <s v="TNS AUSTRALIA LTD"/>
    <x v="3916"/>
    <n v="3700"/>
  </r>
  <r>
    <n v="805"/>
    <s v="TNS AUSTRALIA LTD"/>
    <x v="3917"/>
    <n v="6200"/>
  </r>
  <r>
    <n v="805"/>
    <s v="TNS AUSTRALIA LTD"/>
    <x v="3918"/>
    <n v="5700"/>
  </r>
  <r>
    <n v="805"/>
    <s v="TNS AUSTRALIA LTD"/>
    <x v="3919"/>
    <n v="0"/>
  </r>
  <r>
    <n v="805"/>
    <s v="TNS AUSTRALIA LTD"/>
    <x v="3920"/>
    <n v="0"/>
  </r>
  <r>
    <n v="805"/>
    <s v="TNS AUSTRALIA LTD"/>
    <x v="3921"/>
    <n v="0"/>
  </r>
  <r>
    <n v="805"/>
    <s v="TNS AUSTRALIA LTD"/>
    <x v="3922"/>
    <n v="0"/>
  </r>
  <r>
    <n v="805"/>
    <s v="TNS AUSTRALIA LTD"/>
    <x v="3923"/>
    <n v="0"/>
  </r>
  <r>
    <n v="805"/>
    <s v="TNS AUSTRALIA LTD"/>
    <x v="3924"/>
    <n v="0"/>
  </r>
  <r>
    <n v="805"/>
    <s v="TNS AUSTRALIA LTD"/>
    <x v="3925"/>
    <n v="0"/>
  </r>
  <r>
    <n v="805"/>
    <s v="TNS AUSTRALIA LTD"/>
    <x v="3926"/>
    <n v="0"/>
  </r>
  <r>
    <n v="805"/>
    <s v="TNS AUSTRALIA LTD"/>
    <x v="3927"/>
    <n v="0"/>
  </r>
  <r>
    <n v="805"/>
    <s v="TNS AUSTRALIA LTD"/>
    <x v="3928"/>
    <n v="27501.7"/>
  </r>
  <r>
    <n v="805"/>
    <s v="TNS AUSTRALIA LTD"/>
    <x v="3929"/>
    <n v="87.4"/>
  </r>
  <r>
    <n v="805"/>
    <s v="TNS AUSTRALIA LTD"/>
    <x v="3930"/>
    <n v="8461.76"/>
  </r>
  <r>
    <n v="805"/>
    <s v="TNS AUSTRALIA LTD"/>
    <x v="3931"/>
    <n v="18760"/>
  </r>
  <r>
    <n v="805"/>
    <s v="TNS AUSTRALIA LTD"/>
    <x v="3932"/>
    <n v="9490.09"/>
  </r>
  <r>
    <n v="805"/>
    <s v="TNS AUSTRALIA LTD"/>
    <x v="3933"/>
    <n v="0"/>
  </r>
  <r>
    <n v="805"/>
    <s v="TNS AUSTRALIA LTD"/>
    <x v="3934"/>
    <n v="25127.5"/>
  </r>
  <r>
    <n v="805"/>
    <s v="TNS AUSTRALIA LTD"/>
    <x v="3935"/>
    <n v="0"/>
  </r>
  <r>
    <n v="805"/>
    <s v="TNS AUSTRALIA LTD"/>
    <x v="3936"/>
    <n v="0"/>
  </r>
  <r>
    <n v="805"/>
    <s v="TNS AUSTRALIA LTD"/>
    <x v="3937"/>
    <n v="8072.4"/>
  </r>
  <r>
    <n v="805"/>
    <s v="TNS AUSTRALIA LTD"/>
    <x v="3938"/>
    <n v="2731.82"/>
  </r>
  <r>
    <n v="805"/>
    <s v="TNS AUSTRALIA LTD"/>
    <x v="3939"/>
    <n v="0"/>
  </r>
  <r>
    <n v="805"/>
    <s v="TNS AUSTRALIA LTD"/>
    <x v="3940"/>
    <n v="0"/>
  </r>
  <r>
    <n v="805"/>
    <s v="TNS AUSTRALIA LTD"/>
    <x v="3941"/>
    <n v="42918"/>
  </r>
  <r>
    <n v="805"/>
    <s v="TNS AUSTRALIA LTD"/>
    <x v="3942"/>
    <n v="0"/>
  </r>
  <r>
    <n v="805"/>
    <s v="TNS AUSTRALIA LTD"/>
    <x v="3943"/>
    <n v="13870"/>
  </r>
  <r>
    <n v="805"/>
    <s v="TNS AUSTRALIA LTD"/>
    <x v="3944"/>
    <n v="2037.61"/>
  </r>
  <r>
    <n v="805"/>
    <s v="TNS AUSTRALIA LTD"/>
    <x v="3945"/>
    <n v="23520"/>
  </r>
  <r>
    <n v="805"/>
    <s v="TNS AUSTRALIA LTD"/>
    <x v="3946"/>
    <n v="6734.83"/>
  </r>
  <r>
    <n v="805"/>
    <s v="TNS AUSTRALIA LTD"/>
    <x v="3947"/>
    <n v="12356"/>
  </r>
  <r>
    <n v="805"/>
    <s v="TNS AUSTRALIA LTD"/>
    <x v="3948"/>
    <n v="16300"/>
  </r>
  <r>
    <n v="805"/>
    <s v="TNS AUSTRALIA LTD"/>
    <x v="3949"/>
    <n v="2189.52"/>
  </r>
  <r>
    <n v="805"/>
    <s v="TNS BEIJING"/>
    <x v="3950"/>
    <n v="25"/>
  </r>
  <r>
    <n v="805"/>
    <s v="TNS BEIJING"/>
    <x v="3951"/>
    <n v="0"/>
  </r>
  <r>
    <n v="805"/>
    <s v="TNS BEIJING"/>
    <x v="3952"/>
    <n v="0"/>
  </r>
  <r>
    <n v="805"/>
    <s v="TNS BEIJING"/>
    <x v="3953"/>
    <n v="0"/>
  </r>
  <r>
    <n v="805"/>
    <s v="TNS BEIJING"/>
    <x v="3954"/>
    <n v="0"/>
  </r>
  <r>
    <n v="805"/>
    <s v="TNS BEIJING"/>
    <x v="3955"/>
    <n v="0"/>
  </r>
  <r>
    <n v="805"/>
    <s v="TNS BEIJING"/>
    <x v="3956"/>
    <n v="0"/>
  </r>
  <r>
    <n v="805"/>
    <s v="TNS BEIJING"/>
    <x v="3957"/>
    <n v="1320"/>
  </r>
  <r>
    <n v="805"/>
    <s v="TNS BEIJING"/>
    <x v="3958"/>
    <n v="0"/>
  </r>
  <r>
    <n v="805"/>
    <s v="TNS BEIJING"/>
    <x v="3959"/>
    <n v="34441.83"/>
  </r>
  <r>
    <n v="805"/>
    <s v="TNS BEIJING"/>
    <x v="3960"/>
    <n v="17063.28"/>
  </r>
  <r>
    <n v="805"/>
    <s v="TNS BEIJING"/>
    <x v="3961"/>
    <n v="5448"/>
  </r>
  <r>
    <n v="805"/>
    <s v="TNS BEIJING"/>
    <x v="3962"/>
    <n v="20871"/>
  </r>
  <r>
    <n v="805"/>
    <s v="TNS BEIJING"/>
    <x v="3963"/>
    <n v="420"/>
  </r>
  <r>
    <n v="805"/>
    <s v="TNS BEIJING"/>
    <x v="3964"/>
    <n v="33521"/>
  </r>
  <r>
    <n v="805"/>
    <s v="TNS BEIJING"/>
    <x v="3965"/>
    <n v="41344.199999999997"/>
  </r>
  <r>
    <n v="805"/>
    <s v="TNS BEIJING"/>
    <x v="3966"/>
    <n v="13780.8"/>
  </r>
  <r>
    <n v="805"/>
    <s v="TNS BEIJING"/>
    <x v="3967"/>
    <n v="2625.6"/>
  </r>
  <r>
    <n v="805"/>
    <s v="TNS BEIJING"/>
    <x v="3968"/>
    <n v="49218"/>
  </r>
  <r>
    <n v="805"/>
    <s v="TNS BEIJING"/>
    <x v="3969"/>
    <n v="41015"/>
  </r>
  <r>
    <n v="805"/>
    <s v="TNS HONG KONG"/>
    <x v="3970"/>
    <n v="8890"/>
  </r>
  <r>
    <n v="805"/>
    <s v="TNS HONG KONG"/>
    <x v="3971"/>
    <n v="1871"/>
  </r>
  <r>
    <n v="805"/>
    <s v="TNS HONG KONG"/>
    <x v="3972"/>
    <n v="1460"/>
  </r>
  <r>
    <n v="805"/>
    <s v="TNS HONG KONG"/>
    <x v="3973"/>
    <n v="7565"/>
  </r>
  <r>
    <n v="805"/>
    <s v="TNS HONG KONG LTD"/>
    <x v="3974"/>
    <n v="23455"/>
  </r>
  <r>
    <n v="805"/>
    <s v="TNS HONG KONG LTD"/>
    <x v="3975"/>
    <n v="0"/>
  </r>
  <r>
    <n v="805"/>
    <s v="TNS HONG KONG LTD"/>
    <x v="3976"/>
    <n v="58000"/>
  </r>
  <r>
    <n v="805"/>
    <s v="TNS HONG KONG LTD"/>
    <x v="3977"/>
    <n v="319550"/>
  </r>
  <r>
    <n v="805"/>
    <s v="TNS HONG KONG LTD"/>
    <x v="3978"/>
    <n v="0"/>
  </r>
  <r>
    <n v="805"/>
    <s v="TNS HONG KONG LTD"/>
    <x v="3979"/>
    <n v="58380"/>
  </r>
  <r>
    <n v="805"/>
    <s v="TNS HONG KONG LTD"/>
    <x v="3980"/>
    <n v="21600"/>
  </r>
  <r>
    <n v="805"/>
    <s v="TNS HONG KONG LTD"/>
    <x v="3981"/>
    <n v="101790"/>
  </r>
  <r>
    <n v="805"/>
    <s v="TNS HONG KONG LTD"/>
    <x v="3982"/>
    <n v="18480"/>
  </r>
  <r>
    <n v="805"/>
    <s v="TNS HONG KONG LTD"/>
    <x v="3983"/>
    <n v="132093"/>
  </r>
  <r>
    <n v="805"/>
    <s v="TNS HONG KONG LTD"/>
    <x v="3984"/>
    <n v="19250"/>
  </r>
  <r>
    <n v="805"/>
    <s v="TNS HONG KONG LTD"/>
    <x v="3985"/>
    <n v="123460"/>
  </r>
  <r>
    <n v="805"/>
    <s v="TNS HONG KONG LTD"/>
    <x v="3986"/>
    <n v="101392"/>
  </r>
  <r>
    <n v="805"/>
    <s v="TNS HONG KONG LTD"/>
    <x v="3987"/>
    <n v="16575"/>
  </r>
  <r>
    <n v="805"/>
    <s v="TNS HONG KONG LTD"/>
    <x v="3988"/>
    <n v="21904"/>
  </r>
  <r>
    <n v="805"/>
    <s v="TNS HONG KONG LTD"/>
    <x v="3989"/>
    <n v="19401"/>
  </r>
  <r>
    <n v="805"/>
    <s v="TNS HONG KONG LTD"/>
    <x v="3990"/>
    <n v="21480"/>
  </r>
  <r>
    <n v="805"/>
    <s v="TNS HONG KONG LTD"/>
    <x v="3991"/>
    <n v="85590"/>
  </r>
  <r>
    <n v="805"/>
    <s v="TNS HONG KONG LTD"/>
    <x v="3992"/>
    <n v="7505"/>
  </r>
  <r>
    <n v="805"/>
    <s v="TNS HONG KONG LTD"/>
    <x v="3993"/>
    <n v="19401"/>
  </r>
  <r>
    <n v="805"/>
    <s v="TNS HONG KONG LTD"/>
    <x v="3994"/>
    <n v="23050"/>
  </r>
  <r>
    <n v="805"/>
    <s v="TNS HONG KONG LTD"/>
    <x v="3995"/>
    <n v="23426"/>
  </r>
  <r>
    <n v="805"/>
    <s v="TNS HONG KONG LTD"/>
    <x v="3996"/>
    <n v="28420"/>
  </r>
  <r>
    <n v="805"/>
    <s v="TNS HONG KONG LTD"/>
    <x v="3997"/>
    <n v="20904"/>
  </r>
  <r>
    <n v="805"/>
    <s v="TNS HONG KONG LTD"/>
    <x v="3998"/>
    <n v="188700"/>
  </r>
  <r>
    <n v="805"/>
    <s v="TNS HONG KONG LTD"/>
    <x v="3999"/>
    <n v="121080"/>
  </r>
  <r>
    <n v="805"/>
    <s v="TNS HONG KONG LTD"/>
    <x v="4000"/>
    <n v="68866"/>
  </r>
  <r>
    <n v="805"/>
    <s v="TNS HONG KONG LTD"/>
    <x v="4001"/>
    <n v="68866"/>
  </r>
  <r>
    <n v="805"/>
    <s v="TNS HONG KONG LTD"/>
    <x v="4002"/>
    <n v="68866"/>
  </r>
  <r>
    <n v="805"/>
    <s v="TNS HONG KONG LTD"/>
    <x v="4003"/>
    <n v="60450"/>
  </r>
  <r>
    <n v="805"/>
    <s v="TNS HONG KONG LTD"/>
    <x v="4004"/>
    <n v="66300"/>
  </r>
  <r>
    <n v="805"/>
    <s v="TNS HONG KONG LTD"/>
    <x v="4005"/>
    <n v="0"/>
  </r>
  <r>
    <n v="805"/>
    <s v="TNS HONG KONG LTD"/>
    <x v="4006"/>
    <n v="0"/>
  </r>
  <r>
    <n v="805"/>
    <s v="TNS HONG KONG LTD"/>
    <x v="4007"/>
    <n v="62088"/>
  </r>
  <r>
    <n v="805"/>
    <s v="TNS HONG KONG LTD"/>
    <x v="4008"/>
    <n v="8000"/>
  </r>
  <r>
    <n v="805"/>
    <s v="TNS HONG KONG LTD"/>
    <x v="4009"/>
    <n v="5480"/>
  </r>
  <r>
    <n v="805"/>
    <s v="TNS HONG KONG LTD"/>
    <x v="4010"/>
    <n v="87360"/>
  </r>
  <r>
    <n v="805"/>
    <s v="TNS HONG KONG LTD"/>
    <x v="4011"/>
    <n v="27870"/>
  </r>
  <r>
    <n v="805"/>
    <s v="TNS HONG KONG LTD"/>
    <x v="4012"/>
    <n v="49705"/>
  </r>
  <r>
    <n v="805"/>
    <s v="TNS HONG KONG LTD"/>
    <x v="4013"/>
    <n v="81713"/>
  </r>
  <r>
    <n v="805"/>
    <s v="TNS HONG KONG LTD"/>
    <x v="4014"/>
    <n v="0"/>
  </r>
  <r>
    <n v="805"/>
    <s v="TNS HONG KONG LTD"/>
    <x v="4015"/>
    <n v="15600"/>
  </r>
  <r>
    <n v="805"/>
    <s v="TNS HONG KONG LTD"/>
    <x v="4016"/>
    <n v="91660"/>
  </r>
  <r>
    <n v="805"/>
    <s v="TNS HONG KONG LTD"/>
    <x v="4017"/>
    <n v="0"/>
  </r>
  <r>
    <n v="805"/>
    <s v="TNS HONG KONG LTD"/>
    <x v="4018"/>
    <n v="36418"/>
  </r>
  <r>
    <n v="805"/>
    <s v="TNS HONG KONG LTD"/>
    <x v="4019"/>
    <n v="0"/>
  </r>
  <r>
    <n v="805"/>
    <s v="TNS HONG KONG LTD"/>
    <x v="4020"/>
    <n v="37706"/>
  </r>
  <r>
    <n v="805"/>
    <s v="TNS HONG KONG LTD"/>
    <x v="4021"/>
    <n v="0"/>
  </r>
  <r>
    <n v="805"/>
    <s v="TNS HONG KONG LTD"/>
    <x v="4022"/>
    <n v="0"/>
  </r>
  <r>
    <n v="805"/>
    <s v="TNS HONG KONG LTD"/>
    <x v="4023"/>
    <n v="38656.800000000003"/>
  </r>
  <r>
    <n v="805"/>
    <s v="TNS HONG KONG LTD"/>
    <x v="4024"/>
    <n v="41230.800000000003"/>
  </r>
  <r>
    <n v="805"/>
    <s v="TNS HONG KONG LTD"/>
    <x v="4025"/>
    <n v="7176"/>
  </r>
  <r>
    <n v="805"/>
    <s v="TNS HONG KONG LTD"/>
    <x v="4026"/>
    <n v="0"/>
  </r>
  <r>
    <n v="805"/>
    <s v="TNS HONG KONG LTD"/>
    <x v="4027"/>
    <n v="22557.599999999999"/>
  </r>
  <r>
    <n v="805"/>
    <s v="TNS HONG KONG LTD"/>
    <x v="4028"/>
    <n v="0"/>
  </r>
  <r>
    <n v="805"/>
    <s v="TNS HONG KONG LTD"/>
    <x v="4029"/>
    <n v="44460"/>
  </r>
  <r>
    <n v="805"/>
    <s v="TNS HONG KONG LTD"/>
    <x v="4030"/>
    <n v="34476"/>
  </r>
  <r>
    <n v="805"/>
    <s v="TNS HONG KONG LTD"/>
    <x v="4031"/>
    <n v="59342"/>
  </r>
  <r>
    <n v="805"/>
    <s v="TNS HONG KONG LTD"/>
    <x v="4032"/>
    <n v="46665"/>
  </r>
  <r>
    <n v="805"/>
    <s v="TNS HONG KONG LTD"/>
    <x v="4033"/>
    <n v="36650"/>
  </r>
  <r>
    <n v="805"/>
    <s v="TNS HONG KONG LTD"/>
    <x v="4034"/>
    <n v="30040"/>
  </r>
  <r>
    <n v="805"/>
    <s v="TNS HONG KONG LTD"/>
    <x v="4035"/>
    <n v="61320"/>
  </r>
  <r>
    <n v="805"/>
    <s v="TNS HONG KONG LTD"/>
    <x v="4036"/>
    <n v="19635"/>
  </r>
  <r>
    <n v="805"/>
    <s v="TNS HONG KONG LTD"/>
    <x v="4037"/>
    <n v="93789"/>
  </r>
  <r>
    <n v="805"/>
    <s v="TNS HONG KONG LTD"/>
    <x v="4038"/>
    <n v="2740"/>
  </r>
  <r>
    <n v="805"/>
    <s v="TNS HONG KONG LTD"/>
    <x v="4039"/>
    <n v="33230"/>
  </r>
  <r>
    <n v="805"/>
    <s v="TNS HONG KONG LTD"/>
    <x v="4040"/>
    <n v="74256"/>
  </r>
  <r>
    <n v="805"/>
    <s v="TNS HONG KONG LTD"/>
    <x v="4041"/>
    <n v="51261.599999999999"/>
  </r>
  <r>
    <n v="805"/>
    <s v="TNS HONG KONG LTD"/>
    <x v="4042"/>
    <n v="53242.8"/>
  </r>
  <r>
    <n v="805"/>
    <s v="TNS HONG KONG LTD"/>
    <x v="4043"/>
    <n v="57005"/>
  </r>
  <r>
    <n v="805"/>
    <s v="TNS HONG KONG LTD"/>
    <x v="4044"/>
    <n v="0"/>
  </r>
  <r>
    <n v="805"/>
    <s v="TNS HONG KONG LTD"/>
    <x v="4045"/>
    <n v="78405"/>
  </r>
  <r>
    <n v="805"/>
    <s v="TNS HONG KONG LTD"/>
    <x v="4046"/>
    <n v="134177"/>
  </r>
  <r>
    <n v="805"/>
    <s v="TNS HONG KONG LTD"/>
    <x v="4047"/>
    <n v="20716.8"/>
  </r>
  <r>
    <n v="805"/>
    <s v="TNS HONG KONG LTD"/>
    <x v="4048"/>
    <n v="30053.4"/>
  </r>
  <r>
    <n v="805"/>
    <s v="TNS HONG KONG LTD"/>
    <x v="4049"/>
    <n v="62969.4"/>
  </r>
  <r>
    <n v="805"/>
    <s v="TNS HONG KONG LTD"/>
    <x v="4050"/>
    <n v="62478"/>
  </r>
  <r>
    <n v="805"/>
    <s v="TNS HONG KONG LTD"/>
    <x v="4051"/>
    <n v="37112.400000000001"/>
  </r>
  <r>
    <n v="805"/>
    <s v="TNS HONG KONG LTD"/>
    <x v="4052"/>
    <n v="21473"/>
  </r>
  <r>
    <n v="805"/>
    <s v="TNS HONG KONG LTD"/>
    <x v="4053"/>
    <n v="31660"/>
  </r>
  <r>
    <n v="805"/>
    <s v="TNS HONG KONG LTD"/>
    <x v="4054"/>
    <n v="40045"/>
  </r>
  <r>
    <n v="805"/>
    <s v="TNS HONG KONG LTD"/>
    <x v="4055"/>
    <n v="30160"/>
  </r>
  <r>
    <n v="805"/>
    <s v="TNS HONG KONG LTD"/>
    <x v="4056"/>
    <n v="28641.599999999999"/>
  </r>
  <r>
    <n v="805"/>
    <s v="TNS HONG KONG LTD"/>
    <x v="4057"/>
    <n v="9125"/>
  </r>
  <r>
    <n v="805"/>
    <s v="TNS HONG KONG LTD"/>
    <x v="4058"/>
    <n v="0"/>
  </r>
  <r>
    <n v="805"/>
    <s v="TNS HONG KONG LTD"/>
    <x v="4059"/>
    <n v="25966"/>
  </r>
  <r>
    <n v="805"/>
    <s v="TNS HONG KONG LTD"/>
    <x v="4060"/>
    <n v="130837.2"/>
  </r>
  <r>
    <n v="805"/>
    <s v="TNS HONG KONG LTD"/>
    <x v="4061"/>
    <n v="1684.8"/>
  </r>
  <r>
    <n v="805"/>
    <s v="TNS HONG KONG LTD"/>
    <x v="4062"/>
    <n v="4914"/>
  </r>
  <r>
    <n v="805"/>
    <s v="TNS HONG KONG LTD"/>
    <x v="4063"/>
    <n v="5413.2"/>
  </r>
  <r>
    <n v="805"/>
    <s v="TNS HONG KONG LTD"/>
    <x v="4064"/>
    <n v="7800"/>
  </r>
  <r>
    <n v="805"/>
    <s v="TNS HONG KONG LTD"/>
    <x v="4065"/>
    <n v="10943.4"/>
  </r>
  <r>
    <n v="805"/>
    <s v="TNS HONG KONG LTD"/>
    <x v="4066"/>
    <n v="41125"/>
  </r>
  <r>
    <n v="805"/>
    <s v="TNS HONG KONG LTD"/>
    <x v="4067"/>
    <n v="37970.400000000001"/>
  </r>
  <r>
    <n v="805"/>
    <s v="TNS HONG KONG LTD"/>
    <x v="4068"/>
    <n v="86835"/>
  </r>
  <r>
    <n v="805"/>
    <s v="TNS HONG KONG LTD"/>
    <x v="4069"/>
    <n v="27518.400000000001"/>
  </r>
  <r>
    <n v="805"/>
    <s v="TNS HONG KONG LTD"/>
    <x v="4070"/>
    <n v="29078.400000000001"/>
  </r>
  <r>
    <n v="805"/>
    <s v="TNS HONG KONG LTD"/>
    <x v="4071"/>
    <n v="55848"/>
  </r>
  <r>
    <n v="805"/>
    <s v="TNS HONG KONG LTD"/>
    <x v="4072"/>
    <n v="0"/>
  </r>
  <r>
    <n v="805"/>
    <s v="TNS HONG KONG LTD"/>
    <x v="4073"/>
    <n v="36100"/>
  </r>
  <r>
    <n v="805"/>
    <s v="TNS HONG KONG LTD"/>
    <x v="4074"/>
    <n v="76096.800000000003"/>
  </r>
  <r>
    <n v="805"/>
    <s v="TNS HONG KONG LTD"/>
    <x v="4075"/>
    <n v="7114"/>
  </r>
  <r>
    <n v="805"/>
    <s v="TNS HONG KONG LTD"/>
    <x v="4076"/>
    <n v="6052"/>
  </r>
  <r>
    <n v="805"/>
    <s v="TNS HONG KONG LTD"/>
    <x v="4077"/>
    <n v="14720"/>
  </r>
  <r>
    <n v="805"/>
    <s v="TNS HONG KONG LTD"/>
    <x v="4078"/>
    <n v="31200"/>
  </r>
  <r>
    <n v="805"/>
    <s v="TNS HONG KONG LTD"/>
    <x v="4079"/>
    <n v="0"/>
  </r>
  <r>
    <n v="805"/>
    <s v="TNS HONG KONG LTD"/>
    <x v="4080"/>
    <n v="4188"/>
  </r>
  <r>
    <n v="805"/>
    <s v="TNS HONG KONG LTD"/>
    <x v="4081"/>
    <n v="8440"/>
  </r>
  <r>
    <n v="805"/>
    <s v="TNS HONG KONG LTD"/>
    <x v="4082"/>
    <n v="27725"/>
  </r>
  <r>
    <n v="805"/>
    <s v="TNS HONG KONG LTD"/>
    <x v="4083"/>
    <n v="157092"/>
  </r>
  <r>
    <n v="805"/>
    <s v="TNS HONG KONG LTD"/>
    <x v="4084"/>
    <n v="18720"/>
  </r>
  <r>
    <n v="805"/>
    <s v="TNS HONG KONG LTD"/>
    <x v="4085"/>
    <n v="9650"/>
  </r>
  <r>
    <n v="805"/>
    <s v="TNS HONG KONG LTD"/>
    <x v="4086"/>
    <n v="28144"/>
  </r>
  <r>
    <n v="805"/>
    <s v="TNS HONG KONG LTD"/>
    <x v="4087"/>
    <n v="27550"/>
  </r>
  <r>
    <n v="805"/>
    <s v="TNS HONG KONG LTD"/>
    <x v="4088"/>
    <n v="34200"/>
  </r>
  <r>
    <n v="805"/>
    <s v="TNS HONG KONG LTD"/>
    <x v="4089"/>
    <n v="38515"/>
  </r>
  <r>
    <n v="805"/>
    <s v="TNS HONG KONG LTD"/>
    <x v="4090"/>
    <n v="9150"/>
  </r>
  <r>
    <n v="805"/>
    <s v="TNS HONG KONG LTD"/>
    <x v="4091"/>
    <n v="92460"/>
  </r>
  <r>
    <n v="805"/>
    <s v="TNS HONG KONG LTD"/>
    <x v="4092"/>
    <n v="50544"/>
  </r>
  <r>
    <n v="805"/>
    <s v="TNS HONG KONG LTD"/>
    <x v="4093"/>
    <n v="16169.4"/>
  </r>
  <r>
    <n v="805"/>
    <s v="TNS HONG KONG LTD"/>
    <x v="4094"/>
    <n v="19234.8"/>
  </r>
  <r>
    <n v="805"/>
    <s v="TNS HONG KONG LTD"/>
    <x v="4095"/>
    <n v="18977.400000000001"/>
  </r>
  <r>
    <n v="805"/>
    <s v="TNS HONG KONG LTD"/>
    <x v="4096"/>
    <n v="14531.4"/>
  </r>
  <r>
    <n v="805"/>
    <s v="TNS HONG KONG LTD"/>
    <x v="4097"/>
    <n v="53940"/>
  </r>
  <r>
    <n v="805"/>
    <s v="TNS HONG KONG LTD"/>
    <x v="4098"/>
    <n v="11140"/>
  </r>
  <r>
    <n v="805"/>
    <s v="TNS HONG KONG LTD"/>
    <x v="4099"/>
    <n v="185205"/>
  </r>
  <r>
    <n v="805"/>
    <s v="TNS HONG KONG LTD"/>
    <x v="4100"/>
    <n v="454590"/>
  </r>
  <r>
    <n v="805"/>
    <s v="TNS HONG KONG LTD"/>
    <x v="4101"/>
    <n v="33156"/>
  </r>
  <r>
    <n v="805"/>
    <s v="TNS HONG KONG LTD"/>
    <x v="4102"/>
    <n v="40065"/>
  </r>
  <r>
    <n v="805"/>
    <s v="TNS HONG KONG LTD"/>
    <x v="4103"/>
    <n v="36000"/>
  </r>
  <r>
    <n v="805"/>
    <s v="TNS HONG KONG LTD"/>
    <x v="4104"/>
    <n v="8440"/>
  </r>
  <r>
    <n v="805"/>
    <s v="TNS HONG KONG LTD"/>
    <x v="4105"/>
    <n v="27725"/>
  </r>
  <r>
    <n v="805"/>
    <s v="TNS HONG KONG LTD"/>
    <x v="4106"/>
    <n v="12675"/>
  </r>
  <r>
    <n v="805"/>
    <s v="TNS HONG KONG LTD"/>
    <x v="4107"/>
    <n v="32760"/>
  </r>
  <r>
    <n v="805"/>
    <s v="TNS HONG KONG LTD"/>
    <x v="4108"/>
    <n v="103420.2"/>
  </r>
  <r>
    <n v="805"/>
    <s v="TNS HONG KONG LTD"/>
    <x v="4109"/>
    <n v="13650"/>
  </r>
  <r>
    <n v="805"/>
    <s v="TNS HONG KONG LTD"/>
    <x v="4110"/>
    <n v="32690"/>
  </r>
  <r>
    <n v="805"/>
    <s v="TNS HONG KONG LTD"/>
    <x v="4111"/>
    <n v="17940"/>
  </r>
  <r>
    <n v="805"/>
    <s v="TNS HONG KONG LTD"/>
    <x v="4112"/>
    <n v="106995"/>
  </r>
  <r>
    <n v="805"/>
    <s v="TNS HONG KONG LTD"/>
    <x v="4113"/>
    <n v="7800"/>
  </r>
  <r>
    <n v="805"/>
    <s v="TNS HONG KONG LTD"/>
    <x v="4114"/>
    <n v="75940"/>
  </r>
  <r>
    <n v="805"/>
    <s v="TNS HONG KONG LTD"/>
    <x v="4115"/>
    <n v="0"/>
  </r>
  <r>
    <n v="805"/>
    <s v="TNS HONG KONG LTD"/>
    <x v="4116"/>
    <n v="0"/>
  </r>
  <r>
    <n v="805"/>
    <s v="TNS HONG KONG LTD"/>
    <x v="4117"/>
    <n v="0"/>
  </r>
  <r>
    <n v="805"/>
    <s v="TNS HONG KONG LTD"/>
    <x v="4118"/>
    <n v="34228"/>
  </r>
  <r>
    <n v="805"/>
    <s v="TNS HONG KONG LTD"/>
    <x v="4119"/>
    <n v="6240"/>
  </r>
  <r>
    <n v="805"/>
    <s v="TNS HONG KONG LTD"/>
    <x v="4120"/>
    <n v="63757.2"/>
  </r>
  <r>
    <n v="805"/>
    <s v="TNS HONG KONG LTD"/>
    <x v="4121"/>
    <n v="24141"/>
  </r>
  <r>
    <n v="805"/>
    <s v="TNS HONG KONG LTD"/>
    <x v="4122"/>
    <n v="58920"/>
  </r>
  <r>
    <n v="805"/>
    <s v="TNS HONG KONG LTD"/>
    <x v="4123"/>
    <n v="298864"/>
  </r>
  <r>
    <n v="805"/>
    <s v="TNS HONG KONG LTD"/>
    <x v="4124"/>
    <n v="0"/>
  </r>
  <r>
    <n v="805"/>
    <s v="TNS HONG KONG LTD"/>
    <x v="4125"/>
    <n v="17940"/>
  </r>
  <r>
    <n v="805"/>
    <s v="TNS HONG KONG LTD"/>
    <x v="4126"/>
    <n v="28470"/>
  </r>
  <r>
    <n v="805"/>
    <s v="TNS HONG KONG LTD"/>
    <x v="4127"/>
    <n v="70590"/>
  </r>
  <r>
    <n v="805"/>
    <s v="TNS HONG KONG LTD"/>
    <x v="4128"/>
    <n v="22698"/>
  </r>
  <r>
    <n v="805"/>
    <s v="TNS HONG KONG LTD"/>
    <x v="4129"/>
    <n v="33228"/>
  </r>
  <r>
    <n v="805"/>
    <s v="TNS HONG KONG LTD"/>
    <x v="4130"/>
    <n v="126266.4"/>
  </r>
  <r>
    <n v="805"/>
    <s v="TNS HONG KONG LTD"/>
    <x v="4131"/>
    <n v="43672.2"/>
  </r>
  <r>
    <n v="805"/>
    <s v="TNS HONG KONG LTD"/>
    <x v="4132"/>
    <n v="8860.7999999999993"/>
  </r>
  <r>
    <n v="805"/>
    <s v="TNS HONG KONG LTD"/>
    <x v="4133"/>
    <n v="13377"/>
  </r>
  <r>
    <n v="805"/>
    <s v="TNS HONG KONG LTD"/>
    <x v="4134"/>
    <n v="13314.6"/>
  </r>
  <r>
    <n v="805"/>
    <s v="TNS HONG KONG LTD"/>
    <x v="4135"/>
    <n v="0"/>
  </r>
  <r>
    <n v="805"/>
    <s v="TNS HONG KONG LTD"/>
    <x v="4136"/>
    <n v="62250"/>
  </r>
  <r>
    <n v="805"/>
    <s v="TNS HONG KONG LTD"/>
    <x v="4137"/>
    <n v="35385"/>
  </r>
  <r>
    <n v="805"/>
    <s v="TNS HONG KONG LTD"/>
    <x v="4138"/>
    <n v="100835"/>
  </r>
  <r>
    <n v="805"/>
    <s v="TNS HONG KONG LTD"/>
    <x v="4139"/>
    <n v="0"/>
  </r>
  <r>
    <n v="805"/>
    <s v="TNS HONG KONG LTD"/>
    <x v="4140"/>
    <n v="10725"/>
  </r>
  <r>
    <n v="805"/>
    <s v="TNS HONG KONG LTD"/>
    <x v="4141"/>
    <n v="14305.2"/>
  </r>
  <r>
    <n v="805"/>
    <s v="TNS HONG KONG LTD"/>
    <x v="4142"/>
    <n v="7800"/>
  </r>
  <r>
    <n v="805"/>
    <s v="TNS HONG KONG LTD"/>
    <x v="4143"/>
    <n v="15584.4"/>
  </r>
  <r>
    <n v="805"/>
    <s v="TNS HONG KONG LTD"/>
    <x v="4144"/>
    <n v="87016.8"/>
  </r>
  <r>
    <n v="805"/>
    <s v="TNS HONG KONG LTD"/>
    <x v="4145"/>
    <n v="0"/>
  </r>
  <r>
    <n v="805"/>
    <s v="TNS HONG KONG LTD"/>
    <x v="4146"/>
    <n v="24750"/>
  </r>
  <r>
    <n v="805"/>
    <s v="TNS HONG KONG LTD"/>
    <x v="4147"/>
    <n v="8530"/>
  </r>
  <r>
    <n v="805"/>
    <s v="TNS HONG KONG LTD"/>
    <x v="4148"/>
    <n v="10374"/>
  </r>
  <r>
    <n v="805"/>
    <s v="TNS HONG KONG LTD"/>
    <x v="4149"/>
    <n v="25150"/>
  </r>
  <r>
    <n v="805"/>
    <s v="TNS HONG KONG LTD"/>
    <x v="4150"/>
    <n v="8790.6"/>
  </r>
  <r>
    <n v="805"/>
    <s v="TNS HONG KONG LTD"/>
    <x v="4151"/>
    <n v="162313.01"/>
  </r>
  <r>
    <n v="805"/>
    <s v="TNS HONG KONG LTD"/>
    <x v="4152"/>
    <n v="3900"/>
  </r>
  <r>
    <n v="805"/>
    <s v="TNS HONG KONG LTD"/>
    <x v="4153"/>
    <n v="12519"/>
  </r>
  <r>
    <n v="805"/>
    <s v="TNS HONG KONG LTD"/>
    <x v="4154"/>
    <n v="36470"/>
  </r>
  <r>
    <n v="805"/>
    <s v="TNS HONG KONG LTD"/>
    <x v="4155"/>
    <n v="10690"/>
  </r>
  <r>
    <n v="805"/>
    <s v="TNS HONG KONG LTD"/>
    <x v="4156"/>
    <n v="0"/>
  </r>
  <r>
    <n v="805"/>
    <s v="TNS HONG KONG LTD"/>
    <x v="4157"/>
    <n v="8450"/>
  </r>
  <r>
    <n v="805"/>
    <s v="TNS HONG KONG LTD"/>
    <x v="4158"/>
    <n v="36880"/>
  </r>
  <r>
    <n v="805"/>
    <s v="TNS HONG KONG LTD"/>
    <x v="4159"/>
    <n v="15900"/>
  </r>
  <r>
    <n v="805"/>
    <s v="TNS HONG KONG LTD"/>
    <x v="4160"/>
    <n v="0"/>
  </r>
  <r>
    <n v="805"/>
    <s v="TNS HONG KONG LTD"/>
    <x v="4161"/>
    <n v="0"/>
  </r>
  <r>
    <n v="805"/>
    <s v="TNS HONG KONG LTD"/>
    <x v="4162"/>
    <n v="32255"/>
  </r>
  <r>
    <n v="805"/>
    <s v="TNS HONG KONG LTD"/>
    <x v="4163"/>
    <n v="15650"/>
  </r>
  <r>
    <n v="805"/>
    <s v="TNS HONG KONG LTD"/>
    <x v="4164"/>
    <n v="55500"/>
  </r>
  <r>
    <n v="805"/>
    <s v="TNS HONG KONG LTD"/>
    <x v="4165"/>
    <n v="54550"/>
  </r>
  <r>
    <n v="805"/>
    <s v="TNS HONG KONG LTD"/>
    <x v="4166"/>
    <n v="27612"/>
  </r>
  <r>
    <n v="805"/>
    <s v="TNS HONG KONG LTD"/>
    <x v="4167"/>
    <n v="71750"/>
  </r>
  <r>
    <n v="805"/>
    <s v="TNS HONG KONG LTD"/>
    <x v="4168"/>
    <n v="25400"/>
  </r>
  <r>
    <n v="805"/>
    <s v="TNS HONG KONG LTD"/>
    <x v="4169"/>
    <n v="38400"/>
  </r>
  <r>
    <n v="805"/>
    <s v="TNS HONG KONG LTD"/>
    <x v="4170"/>
    <n v="68960"/>
  </r>
  <r>
    <n v="805"/>
    <s v="TNS HONG KONG LTD"/>
    <x v="4171"/>
    <n v="48795"/>
  </r>
  <r>
    <n v="805"/>
    <s v="TNS HONG KONG LTD"/>
    <x v="4172"/>
    <n v="35662"/>
  </r>
  <r>
    <n v="805"/>
    <s v="TNS HONG KONG LTD"/>
    <x v="4173"/>
    <n v="114160.8"/>
  </r>
  <r>
    <n v="805"/>
    <s v="TNS HONG KONG LTD"/>
    <x v="4174"/>
    <n v="48126"/>
  </r>
  <r>
    <n v="805"/>
    <s v="TNS HONG KONG LTD"/>
    <x v="4175"/>
    <n v="190788"/>
  </r>
  <r>
    <n v="805"/>
    <s v="TNS HONG KONG LTD"/>
    <x v="4176"/>
    <n v="120120"/>
  </r>
  <r>
    <n v="805"/>
    <s v="TNS HONG KONG LTD"/>
    <x v="4177"/>
    <n v="18010"/>
  </r>
  <r>
    <n v="805"/>
    <s v="TNS HONG KONG LTD"/>
    <x v="4178"/>
    <n v="11400"/>
  </r>
  <r>
    <n v="805"/>
    <s v="TNS HONG KONG LTD"/>
    <x v="4179"/>
    <n v="13300"/>
  </r>
  <r>
    <n v="805"/>
    <s v="TNS HONG KONG LTD"/>
    <x v="4180"/>
    <n v="8702.5"/>
  </r>
  <r>
    <n v="805"/>
    <s v="TNS HONG KONG LTD"/>
    <x v="4181"/>
    <n v="18390"/>
  </r>
  <r>
    <n v="805"/>
    <s v="TNS HONG KONG LTD"/>
    <x v="4182"/>
    <n v="21265"/>
  </r>
  <r>
    <n v="805"/>
    <s v="TNS HONG KONG LTD"/>
    <x v="4183"/>
    <n v="8580"/>
  </r>
  <r>
    <n v="805"/>
    <s v="TNS HONG KONG LTD"/>
    <x v="4184"/>
    <n v="47600"/>
  </r>
  <r>
    <n v="805"/>
    <s v="TNS HONG KONG LTD"/>
    <x v="4185"/>
    <n v="6650"/>
  </r>
  <r>
    <n v="805"/>
    <s v="TNS HONG KONG LTD"/>
    <x v="4186"/>
    <n v="14760"/>
  </r>
  <r>
    <n v="805"/>
    <s v="TNS HONG KONG LTD"/>
    <x v="4187"/>
    <n v="36985"/>
  </r>
  <r>
    <n v="805"/>
    <s v="TNS HONG KONG LTD"/>
    <x v="4188"/>
    <n v="62825"/>
  </r>
  <r>
    <n v="805"/>
    <s v="TNS HONG KONG LTD"/>
    <x v="4189"/>
    <n v="11310"/>
  </r>
  <r>
    <n v="805"/>
    <s v="TNS HONG KONG LTD"/>
    <x v="4190"/>
    <n v="27745"/>
  </r>
  <r>
    <n v="805"/>
    <s v="TNS HONG KONG LTD"/>
    <x v="4191"/>
    <n v="12875"/>
  </r>
  <r>
    <n v="805"/>
    <s v="TNS HONG KONG LTD"/>
    <x v="4192"/>
    <n v="25900"/>
  </r>
  <r>
    <n v="805"/>
    <s v="TNS HONG KONG LTD"/>
    <x v="4193"/>
    <n v="35280"/>
  </r>
  <r>
    <n v="805"/>
    <s v="TNS HONG KONG LTD"/>
    <x v="4194"/>
    <n v="42400"/>
  </r>
  <r>
    <n v="805"/>
    <s v="TNS HONG KONG LTD"/>
    <x v="4195"/>
    <n v="43095"/>
  </r>
  <r>
    <n v="805"/>
    <s v="TNS HONG KONG LTD"/>
    <x v="4196"/>
    <n v="73000"/>
  </r>
  <r>
    <n v="805"/>
    <s v="TNS HONG KONG LTD"/>
    <x v="4197"/>
    <n v="29413.8"/>
  </r>
  <r>
    <n v="805"/>
    <s v="TNS HONG KONG LTD"/>
    <x v="4198"/>
    <n v="20467.2"/>
  </r>
  <r>
    <n v="805"/>
    <s v="TNS HONG KONG LTD"/>
    <x v="4199"/>
    <n v="52166.5"/>
  </r>
  <r>
    <n v="805"/>
    <s v="TNS HONG KONG LTD"/>
    <x v="4200"/>
    <n v="32604"/>
  </r>
  <r>
    <n v="805"/>
    <s v="TNS HONG KONG LTD"/>
    <x v="4201"/>
    <n v="32549.4"/>
  </r>
  <r>
    <n v="805"/>
    <s v="TNS HONG KONG LTD"/>
    <x v="4202"/>
    <n v="39670.800000000003"/>
  </r>
  <r>
    <n v="805"/>
    <s v="TNS HONG KONG LTD"/>
    <x v="4203"/>
    <n v="35560.199999999997"/>
  </r>
  <r>
    <n v="805"/>
    <s v="TNS HONG KONG LTD"/>
    <x v="4204"/>
    <n v="0"/>
  </r>
  <r>
    <n v="805"/>
    <s v="TNS HONG KONG LTD"/>
    <x v="4205"/>
    <n v="0"/>
  </r>
  <r>
    <n v="805"/>
    <s v="TNS HONG KONG LTD"/>
    <x v="4206"/>
    <n v="20110"/>
  </r>
  <r>
    <n v="805"/>
    <s v="TNS HONG KONG LTD"/>
    <x v="4207"/>
    <n v="36085"/>
  </r>
  <r>
    <n v="805"/>
    <s v="TNS HONG KONG LTD"/>
    <x v="4208"/>
    <n v="88577"/>
  </r>
  <r>
    <n v="805"/>
    <s v="TNS HONG KONG LTD"/>
    <x v="4209"/>
    <n v="34780"/>
  </r>
  <r>
    <n v="805"/>
    <s v="TNS HONG KONG LTD"/>
    <x v="4210"/>
    <n v="35506"/>
  </r>
  <r>
    <n v="805"/>
    <s v="TNS HONG KONG LTD"/>
    <x v="4211"/>
    <n v="51682.8"/>
  </r>
  <r>
    <n v="805"/>
    <s v="TNS HONG KONG LTD"/>
    <x v="4212"/>
    <n v="29764.799999999999"/>
  </r>
  <r>
    <n v="805"/>
    <s v="TNS HONG KONG LTD"/>
    <x v="4213"/>
    <n v="0"/>
  </r>
  <r>
    <n v="805"/>
    <s v="TNS HONG KONG LTD"/>
    <x v="4214"/>
    <n v="0"/>
  </r>
  <r>
    <n v="805"/>
    <s v="TNS HONG KONG LTD"/>
    <x v="4215"/>
    <n v="56924.4"/>
  </r>
  <r>
    <n v="805"/>
    <s v="TNS HONG KONG LTD"/>
    <x v="4216"/>
    <n v="55777.8"/>
  </r>
  <r>
    <n v="805"/>
    <s v="TNS HONG KONG LTD"/>
    <x v="4217"/>
    <n v="61604.4"/>
  </r>
  <r>
    <n v="805"/>
    <s v="TNS HONG KONG LTD"/>
    <x v="4218"/>
    <n v="40000"/>
  </r>
  <r>
    <n v="805"/>
    <s v="TNS HONG KONG LTD"/>
    <x v="4219"/>
    <n v="55620"/>
  </r>
  <r>
    <n v="805"/>
    <s v="TNS HONG KONG LTD"/>
    <x v="4220"/>
    <n v="31621"/>
  </r>
  <r>
    <n v="805"/>
    <s v="TNS HONG KONG LTD"/>
    <x v="4221"/>
    <n v="0"/>
  </r>
  <r>
    <n v="805"/>
    <s v="TNS HONG KONG LTD"/>
    <x v="4222"/>
    <n v="18720"/>
  </r>
  <r>
    <n v="805"/>
    <s v="TNS HONG KONG LTD"/>
    <x v="4223"/>
    <n v="85736.78"/>
  </r>
  <r>
    <n v="805"/>
    <s v="TNS HONG KONG LTD"/>
    <x v="4224"/>
    <n v="11450"/>
  </r>
  <r>
    <n v="805"/>
    <s v="TNS HONG KONG LTD"/>
    <x v="4225"/>
    <n v="10273"/>
  </r>
  <r>
    <n v="805"/>
    <s v="TNS HONG KONG LTD"/>
    <x v="4226"/>
    <n v="18892"/>
  </r>
  <r>
    <n v="805"/>
    <s v="TNS HONG KONG LTD"/>
    <x v="4227"/>
    <n v="10647"/>
  </r>
  <r>
    <n v="805"/>
    <s v="TNS HONG KONG LTD"/>
    <x v="4228"/>
    <n v="25482.6"/>
  </r>
  <r>
    <n v="805"/>
    <s v="TNS HONG KONG LTD"/>
    <x v="4229"/>
    <n v="4914"/>
  </r>
  <r>
    <n v="805"/>
    <s v="TNS HONG KONG LTD"/>
    <x v="4230"/>
    <n v="7800"/>
  </r>
  <r>
    <n v="805"/>
    <s v="TNS HONG KONG LTD"/>
    <x v="4231"/>
    <n v="29640"/>
  </r>
  <r>
    <n v="805"/>
    <s v="TNS HONG KONG LTD"/>
    <x v="4232"/>
    <n v="66604.2"/>
  </r>
  <r>
    <n v="805"/>
    <s v="TNS HONG KONG LTD"/>
    <x v="4233"/>
    <n v="56706"/>
  </r>
  <r>
    <n v="805"/>
    <s v="TNS HONG KONG LTD"/>
    <x v="4234"/>
    <n v="23220"/>
  </r>
  <r>
    <n v="805"/>
    <s v="TNS HONG KONG LTD"/>
    <x v="4235"/>
    <n v="37340"/>
  </r>
  <r>
    <n v="805"/>
    <s v="TNS HONG KONG LTD"/>
    <x v="4236"/>
    <n v="5382"/>
  </r>
  <r>
    <n v="805"/>
    <s v="TNS HONG KONG LTD"/>
    <x v="4237"/>
    <n v="3627"/>
  </r>
  <r>
    <n v="805"/>
    <s v="TNS HONG KONG LTD"/>
    <x v="4238"/>
    <n v="0"/>
  </r>
  <r>
    <n v="805"/>
    <s v="TNS HONG KONG LTD"/>
    <x v="4239"/>
    <n v="10686"/>
  </r>
  <r>
    <n v="805"/>
    <s v="TNS HONG KONG LTD"/>
    <x v="4240"/>
    <n v="28080"/>
  </r>
  <r>
    <n v="805"/>
    <s v="TNS HONG KONG LTD"/>
    <x v="4241"/>
    <n v="39936"/>
  </r>
  <r>
    <n v="805"/>
    <s v="TNS HONG KONG LTD"/>
    <x v="4242"/>
    <n v="35402.400000000001"/>
  </r>
  <r>
    <n v="805"/>
    <s v="TNS HONG KONG LTD"/>
    <x v="4243"/>
    <n v="42650.400000000001"/>
  </r>
  <r>
    <n v="805"/>
    <s v="TNS HONG KONG LTD"/>
    <x v="4244"/>
    <n v="38477.4"/>
  </r>
  <r>
    <n v="805"/>
    <s v="TNS HONG KONG LTD"/>
    <x v="4245"/>
    <n v="11388"/>
  </r>
  <r>
    <n v="805"/>
    <s v="TNS HONG KONG LTD"/>
    <x v="4246"/>
    <n v="44709.599999999999"/>
  </r>
  <r>
    <n v="805"/>
    <s v="TNS HONG KONG LTD"/>
    <x v="4247"/>
    <n v="5194.8"/>
  </r>
  <r>
    <n v="805"/>
    <s v="TNS HONG KONG LTD"/>
    <x v="4248"/>
    <n v="1669.2"/>
  </r>
  <r>
    <n v="805"/>
    <s v="TNS HONG KONG LTD"/>
    <x v="4249"/>
    <n v="288695.40000000002"/>
  </r>
  <r>
    <n v="805"/>
    <s v="TNS HONG KONG LTD"/>
    <x v="4250"/>
    <n v="7800"/>
  </r>
  <r>
    <n v="805"/>
    <s v="TNS HONG KONG LTD"/>
    <x v="4251"/>
    <n v="7800"/>
  </r>
  <r>
    <n v="805"/>
    <s v="TNS HONG KONG LTD"/>
    <x v="4252"/>
    <n v="24484"/>
  </r>
  <r>
    <n v="805"/>
    <s v="TNS HONG KONG LTD"/>
    <x v="4253"/>
    <n v="113400"/>
  </r>
  <r>
    <n v="805"/>
    <s v="TNS HONG KONG LTD"/>
    <x v="4254"/>
    <n v="164400.6"/>
  </r>
  <r>
    <n v="805"/>
    <s v="TNS HONG KONG LTD"/>
    <x v="4255"/>
    <n v="133543.79999999999"/>
  </r>
  <r>
    <n v="805"/>
    <s v="TNS HONG KONG LTD"/>
    <x v="4256"/>
    <n v="12698.4"/>
  </r>
  <r>
    <n v="805"/>
    <s v="TNS HONG KONG LTD"/>
    <x v="4257"/>
    <n v="167817"/>
  </r>
  <r>
    <n v="805"/>
    <s v="TNS HONG KONG LTD"/>
    <x v="4258"/>
    <n v="128450.4"/>
  </r>
  <r>
    <n v="805"/>
    <s v="TNS HONG KONG LTD"/>
    <x v="4259"/>
    <n v="62289.01"/>
  </r>
  <r>
    <n v="805"/>
    <s v="TNS HONG KONG LTD"/>
    <x v="4260"/>
    <n v="38454"/>
  </r>
  <r>
    <n v="805"/>
    <s v="TNS HONG KONG LTD"/>
    <x v="4261"/>
    <n v="38454"/>
  </r>
  <r>
    <n v="805"/>
    <s v="TNS HONG KONG LTD"/>
    <x v="4262"/>
    <n v="77243.399999999994"/>
  </r>
  <r>
    <n v="805"/>
    <s v="TNS HONG KONG LTD"/>
    <x v="4263"/>
    <n v="88982.399999999994"/>
  </r>
  <r>
    <n v="805"/>
    <s v="TNS HONG KONG LTD"/>
    <x v="4264"/>
    <n v="0"/>
  </r>
  <r>
    <n v="805"/>
    <s v="TNS HONG KONG LTD"/>
    <x v="4265"/>
    <n v="39719.160000000003"/>
  </r>
  <r>
    <n v="805"/>
    <s v="TNS HONG KONG LTD"/>
    <x v="4266"/>
    <n v="60000"/>
  </r>
  <r>
    <n v="805"/>
    <s v="TNS HONG KONG LTD"/>
    <x v="4267"/>
    <n v="6201"/>
  </r>
  <r>
    <n v="805"/>
    <s v="TNS HONG KONG LTD"/>
    <x v="4268"/>
    <n v="6318"/>
  </r>
  <r>
    <n v="805"/>
    <s v="TNS HONG KONG LTD"/>
    <x v="4269"/>
    <n v="15500"/>
  </r>
  <r>
    <n v="805"/>
    <s v="TNS HONG KONG LTD"/>
    <x v="4270"/>
    <n v="56910"/>
  </r>
  <r>
    <n v="805"/>
    <s v="TNS HONG KONG LTD"/>
    <x v="4271"/>
    <n v="93256.8"/>
  </r>
  <r>
    <n v="805"/>
    <s v="TNS HONG KONG LTD"/>
    <x v="4272"/>
    <n v="13016"/>
  </r>
  <r>
    <n v="805"/>
    <s v="TNS HONG KONG LTD"/>
    <x v="4273"/>
    <n v="33170"/>
  </r>
  <r>
    <n v="805"/>
    <s v="TNS HONG KONG LTD"/>
    <x v="4274"/>
    <n v="78000"/>
  </r>
  <r>
    <n v="805"/>
    <s v="TNS HONG KONG LTD"/>
    <x v="4275"/>
    <n v="34164"/>
  </r>
  <r>
    <n v="805"/>
    <s v="TNS HONG KONG LTD"/>
    <x v="4276"/>
    <n v="28080"/>
  </r>
  <r>
    <n v="805"/>
    <s v="TNS HONG KONG LTD"/>
    <x v="4277"/>
    <n v="61456.2"/>
  </r>
  <r>
    <n v="805"/>
    <s v="TNS HONG KONG LTD"/>
    <x v="4278"/>
    <n v="33875.4"/>
  </r>
  <r>
    <n v="805"/>
    <s v="TNS HONG KONG LTD"/>
    <x v="4279"/>
    <n v="18624"/>
  </r>
  <r>
    <n v="805"/>
    <s v="TNS HONG KONG LTD"/>
    <x v="4280"/>
    <n v="27300"/>
  </r>
  <r>
    <n v="805"/>
    <s v="TNS HONG KONG LTD"/>
    <x v="4281"/>
    <n v="6201"/>
  </r>
  <r>
    <n v="805"/>
    <s v="TNS HONG KONG LTD"/>
    <x v="4282"/>
    <n v="6318"/>
  </r>
  <r>
    <n v="805"/>
    <s v="TNS HONG KONG LTD"/>
    <x v="4283"/>
    <n v="10686"/>
  </r>
  <r>
    <n v="805"/>
    <s v="TNS HONG KONG LTD"/>
    <x v="4284"/>
    <n v="28080"/>
  </r>
  <r>
    <n v="805"/>
    <s v="TNS HONG KONG LTD"/>
    <x v="4285"/>
    <n v="39550"/>
  </r>
  <r>
    <n v="805"/>
    <s v="TNS HONG KONG LTD"/>
    <x v="4286"/>
    <n v="27900"/>
  </r>
  <r>
    <n v="805"/>
    <s v="TNS HONG KONG LTD"/>
    <x v="4287"/>
    <n v="35005"/>
  </r>
  <r>
    <n v="805"/>
    <s v="TNS HONG KONG LTD"/>
    <x v="4288"/>
    <n v="32654.2"/>
  </r>
  <r>
    <n v="805"/>
    <s v="TNS HONG KONG LTD"/>
    <x v="4289"/>
    <n v="56940"/>
  </r>
  <r>
    <n v="805"/>
    <s v="TNS HONG KONG LTD"/>
    <x v="4290"/>
    <n v="76010.399999999994"/>
  </r>
  <r>
    <n v="805"/>
    <s v="TNS HONG KONG LTD"/>
    <x v="4291"/>
    <n v="0"/>
  </r>
  <r>
    <n v="805"/>
    <s v="TNS HONG KONG LTD"/>
    <x v="4292"/>
    <n v="231192"/>
  </r>
  <r>
    <n v="805"/>
    <s v="TNS HONG KONG LTD"/>
    <x v="4293"/>
    <n v="50825.58"/>
  </r>
  <r>
    <n v="805"/>
    <s v="TNS HONG KONG LTD"/>
    <x v="4294"/>
    <n v="65871.31"/>
  </r>
  <r>
    <n v="805"/>
    <s v="TNS HONG KONG LTD"/>
    <x v="4295"/>
    <n v="47591.26"/>
  </r>
  <r>
    <n v="805"/>
    <s v="TNS HONG KONG LTD"/>
    <x v="4296"/>
    <n v="200528.64000000001"/>
  </r>
  <r>
    <n v="805"/>
    <s v="TNS HONG KONG LTD"/>
    <x v="4297"/>
    <n v="11193"/>
  </r>
  <r>
    <n v="805"/>
    <s v="TNS HONG KONG LTD"/>
    <x v="4298"/>
    <n v="9321"/>
  </r>
  <r>
    <n v="805"/>
    <s v="TNS HONG KONG LTD"/>
    <x v="4299"/>
    <n v="22534"/>
  </r>
  <r>
    <n v="805"/>
    <s v="TNS HONG KONG LTD"/>
    <x v="4300"/>
    <n v="61089.599999999999"/>
  </r>
  <r>
    <n v="805"/>
    <s v="TNS HONG KONG LTD"/>
    <x v="4301"/>
    <n v="65520"/>
  </r>
  <r>
    <n v="805"/>
    <s v="TNS HONG KONG LTD"/>
    <x v="4302"/>
    <n v="37206"/>
  </r>
  <r>
    <n v="805"/>
    <s v="TNS HONG KONG LTD"/>
    <x v="4303"/>
    <n v="3962.4"/>
  </r>
  <r>
    <n v="805"/>
    <s v="TNS HONG KONG LTD"/>
    <x v="4304"/>
    <n v="32760"/>
  </r>
  <r>
    <n v="805"/>
    <s v="TNS HONG KONG LTD"/>
    <x v="4305"/>
    <n v="12854.4"/>
  </r>
  <r>
    <n v="805"/>
    <s v="TNS HONG KONG LTD"/>
    <x v="4306"/>
    <n v="11099.4"/>
  </r>
  <r>
    <n v="805"/>
    <s v="TNS HONG KONG LTD"/>
    <x v="4307"/>
    <n v="72384"/>
  </r>
  <r>
    <n v="805"/>
    <s v="TNS HONG KONG LTD"/>
    <x v="4308"/>
    <n v="73834.8"/>
  </r>
  <r>
    <n v="805"/>
    <s v="TNS HONG KONG LTD"/>
    <x v="4309"/>
    <n v="43102.8"/>
  </r>
  <r>
    <n v="805"/>
    <s v="TNS HONG KONG LTD"/>
    <x v="4310"/>
    <n v="0"/>
  </r>
  <r>
    <n v="805"/>
    <s v="TNS HONG KONG LTD"/>
    <x v="4311"/>
    <n v="21372"/>
  </r>
  <r>
    <n v="805"/>
    <s v="TNS HONG KONG LTD"/>
    <x v="4312"/>
    <n v="2047"/>
  </r>
  <r>
    <n v="805"/>
    <s v="TNS HONG KONG LTD"/>
    <x v="4313"/>
    <n v="38775"/>
  </r>
  <r>
    <n v="805"/>
    <s v="TNS HONG KONG LTD"/>
    <x v="4314"/>
    <n v="38170"/>
  </r>
  <r>
    <n v="805"/>
    <s v="TNS HONG KONG LTD"/>
    <x v="4315"/>
    <n v="2340"/>
  </r>
  <r>
    <n v="805"/>
    <s v="TNS HONG KONG LTD"/>
    <x v="4316"/>
    <n v="2340"/>
  </r>
  <r>
    <n v="805"/>
    <s v="TNS HONG KONG LTD"/>
    <x v="4317"/>
    <n v="8595.6"/>
  </r>
  <r>
    <n v="805"/>
    <s v="TNS HONG KONG LTD"/>
    <x v="4318"/>
    <n v="21028.799999999999"/>
  </r>
  <r>
    <n v="805"/>
    <s v="TNS HONG KONG LTD"/>
    <x v="4319"/>
    <n v="79552.2"/>
  </r>
  <r>
    <n v="805"/>
    <s v="TNS HONG KONG LTD"/>
    <x v="4320"/>
    <n v="37596"/>
  </r>
  <r>
    <n v="805"/>
    <s v="TNS HONG KONG LTD"/>
    <x v="4321"/>
    <n v="77149.8"/>
  </r>
  <r>
    <n v="805"/>
    <s v="TNS HONG KONG LTD"/>
    <x v="4322"/>
    <n v="170984"/>
  </r>
  <r>
    <n v="805"/>
    <s v="TNS HONG KONG LTD"/>
    <x v="4323"/>
    <n v="227550"/>
  </r>
  <r>
    <n v="805"/>
    <s v="TNS HONG KONG LTD"/>
    <x v="4324"/>
    <n v="26621.4"/>
  </r>
  <r>
    <n v="805"/>
    <s v="TNS HONG KONG LTD"/>
    <x v="4325"/>
    <n v="0"/>
  </r>
  <r>
    <n v="805"/>
    <s v="TNS HONG KONG LTD"/>
    <x v="4326"/>
    <n v="27674.400000000001"/>
  </r>
  <r>
    <n v="805"/>
    <s v="TNS HONG KONG LTD"/>
    <x v="4327"/>
    <n v="0"/>
  </r>
  <r>
    <n v="805"/>
    <s v="TNS HONG KONG LTD"/>
    <x v="4328"/>
    <n v="22214.400000000001"/>
  </r>
  <r>
    <n v="805"/>
    <s v="TNS HONG KONG LTD"/>
    <x v="4329"/>
    <n v="26676"/>
  </r>
  <r>
    <n v="805"/>
    <s v="TNS HONG KONG LTD"/>
    <x v="4330"/>
    <n v="6825"/>
  </r>
  <r>
    <n v="805"/>
    <s v="TNS HONG KONG LTD"/>
    <x v="4331"/>
    <n v="10110"/>
  </r>
  <r>
    <n v="805"/>
    <s v="TNS HONG KONG LTD"/>
    <x v="4332"/>
    <n v="16150"/>
  </r>
  <r>
    <n v="805"/>
    <s v="TNS HONG KONG LTD"/>
    <x v="4333"/>
    <n v="7800"/>
  </r>
  <r>
    <n v="805"/>
    <s v="TNS HONG KONG LTD"/>
    <x v="4334"/>
    <n v="709.8"/>
  </r>
  <r>
    <n v="805"/>
    <s v="TNS HONG KONG LTD"/>
    <x v="4335"/>
    <n v="14156"/>
  </r>
  <r>
    <n v="805"/>
    <s v="TNS HONG KONG LTD"/>
    <x v="4336"/>
    <n v="14648.4"/>
  </r>
  <r>
    <n v="805"/>
    <s v="TNS HONG KONG LTD"/>
    <x v="4337"/>
    <n v="49101"/>
  </r>
  <r>
    <n v="805"/>
    <s v="TNS HONG KONG LTD"/>
    <x v="4338"/>
    <n v="7800"/>
  </r>
  <r>
    <n v="805"/>
    <s v="TNS HONG KONG LTD"/>
    <x v="4339"/>
    <n v="42502.2"/>
  </r>
  <r>
    <n v="805"/>
    <s v="TNS HONG KONG LTD"/>
    <x v="4340"/>
    <n v="65317.2"/>
  </r>
  <r>
    <n v="805"/>
    <s v="TNS HONG KONG LTD"/>
    <x v="4341"/>
    <n v="56464.2"/>
  </r>
  <r>
    <n v="805"/>
    <s v="TNS HONG KONG LTD"/>
    <x v="4342"/>
    <n v="67376.399999999994"/>
  </r>
  <r>
    <n v="805"/>
    <s v="TNS HONG KONG LTD"/>
    <x v="4343"/>
    <n v="141468.6"/>
  </r>
  <r>
    <n v="805"/>
    <s v="TNS HONG KONG LTD"/>
    <x v="4344"/>
    <n v="35850"/>
  </r>
  <r>
    <n v="805"/>
    <s v="TNS HONG KONG LTD"/>
    <x v="4345"/>
    <n v="7800"/>
  </r>
  <r>
    <n v="805"/>
    <s v="TNS HONG KONG LTD"/>
    <x v="4346"/>
    <n v="0"/>
  </r>
  <r>
    <n v="805"/>
    <s v="TNS HONG KONG LTD"/>
    <x v="4347"/>
    <n v="32713.200000000001"/>
  </r>
  <r>
    <n v="805"/>
    <s v="TNS HONG KONG LTD"/>
    <x v="4348"/>
    <n v="8704.7999999999993"/>
  </r>
  <r>
    <n v="805"/>
    <s v="TNS HONG KONG LTD"/>
    <x v="4349"/>
    <n v="35318.400000000001"/>
  </r>
  <r>
    <n v="805"/>
    <s v="TNS HONG KONG LTD"/>
    <x v="4350"/>
    <n v="7800"/>
  </r>
  <r>
    <n v="805"/>
    <s v="TNS HONG KONG LTD"/>
    <x v="4351"/>
    <n v="42658"/>
  </r>
  <r>
    <n v="805"/>
    <s v="TNS HONG KONG LTD"/>
    <x v="4352"/>
    <n v="55068"/>
  </r>
  <r>
    <n v="805"/>
    <s v="TNS HONG KONG LTD"/>
    <x v="4353"/>
    <n v="7820.59"/>
  </r>
  <r>
    <n v="805"/>
    <s v="TNS HONG KONG LTD"/>
    <x v="4354"/>
    <n v="62965.5"/>
  </r>
  <r>
    <n v="805"/>
    <s v="TNS HONG KONG LTD"/>
    <x v="4355"/>
    <n v="22074"/>
  </r>
  <r>
    <n v="805"/>
    <s v="TNS HONG KONG LTD"/>
    <x v="4356"/>
    <n v="0"/>
  </r>
  <r>
    <n v="805"/>
    <s v="TNS HONG KONG LTD"/>
    <x v="4357"/>
    <n v="6708"/>
  </r>
  <r>
    <n v="805"/>
    <s v="TNS HONG KONG LTD"/>
    <x v="4358"/>
    <n v="28267.200000000001"/>
  </r>
  <r>
    <n v="805"/>
    <s v="TNS HONG KONG LTD"/>
    <x v="4359"/>
    <n v="20202"/>
  </r>
  <r>
    <n v="805"/>
    <s v="TNS HONG KONG LTD"/>
    <x v="4360"/>
    <n v="0"/>
  </r>
  <r>
    <n v="805"/>
    <s v="TNS HONG KONG LTD"/>
    <x v="4361"/>
    <n v="6762.6"/>
  </r>
  <r>
    <n v="805"/>
    <s v="TNS HONG KONG LTD"/>
    <x v="4362"/>
    <n v="26044.98"/>
  </r>
  <r>
    <n v="805"/>
    <s v="TNS HONG KONG LTD"/>
    <x v="4363"/>
    <n v="19812"/>
  </r>
  <r>
    <n v="805"/>
    <s v="TNS HONG KONG LTD"/>
    <x v="4364"/>
    <n v="8236.7999999999993"/>
  </r>
  <r>
    <n v="805"/>
    <s v="TNS HONG KONG LTD"/>
    <x v="4365"/>
    <n v="22932"/>
  </r>
  <r>
    <n v="805"/>
    <s v="TNS HONG KONG LTD"/>
    <x v="4366"/>
    <n v="23961.599999999999"/>
  </r>
  <r>
    <n v="805"/>
    <s v="TNS HONG KONG LTD"/>
    <x v="4367"/>
    <n v="0"/>
  </r>
  <r>
    <n v="805"/>
    <s v="TNS HONG KONG LTD"/>
    <x v="4368"/>
    <n v="7683"/>
  </r>
  <r>
    <n v="805"/>
    <s v="TNS HONG KONG LTD"/>
    <x v="4369"/>
    <n v="28685.119999999999"/>
  </r>
  <r>
    <n v="805"/>
    <s v="TNS HONG KONG LTD"/>
    <x v="4370"/>
    <n v="50017.58"/>
  </r>
  <r>
    <n v="805"/>
    <s v="TNS HONG KONG LTD"/>
    <x v="4371"/>
    <n v="54756"/>
  </r>
  <r>
    <n v="805"/>
    <s v="TNS HONG KONG LTD"/>
    <x v="4372"/>
    <n v="14324.84"/>
  </r>
  <r>
    <n v="805"/>
    <s v="TNS HONG KONG LTD"/>
    <x v="4373"/>
    <n v="6503.94"/>
  </r>
  <r>
    <n v="805"/>
    <s v="TNS HONG KONG LTD"/>
    <x v="4374"/>
    <n v="8302.44"/>
  </r>
  <r>
    <n v="805"/>
    <s v="TNS HONG KONG LTD"/>
    <x v="4375"/>
    <n v="10117.51"/>
  </r>
  <r>
    <n v="805"/>
    <s v="TNS HONG KONG LTD"/>
    <x v="4376"/>
    <n v="29058.75"/>
  </r>
  <r>
    <n v="805"/>
    <s v="TNS HONG KONG LTD"/>
    <x v="4377"/>
    <n v="8132.67"/>
  </r>
  <r>
    <n v="805"/>
    <s v="TNS HONG KONG LTD"/>
    <x v="4378"/>
    <n v="0"/>
  </r>
  <r>
    <n v="805"/>
    <s v="TNS HONG KONG LTD"/>
    <x v="4379"/>
    <n v="0"/>
  </r>
  <r>
    <n v="805"/>
    <s v="TNS HONG KONG LTD"/>
    <x v="4380"/>
    <n v="0"/>
  </r>
  <r>
    <n v="805"/>
    <s v="TNS HONG KONG LTD"/>
    <x v="4381"/>
    <n v="16356.06"/>
  </r>
  <r>
    <n v="805"/>
    <s v="TNS HONG KONG LTD"/>
    <x v="4382"/>
    <n v="63084.92"/>
  </r>
  <r>
    <n v="805"/>
    <s v="TNS HONG KONG LTD"/>
    <x v="4383"/>
    <n v="82697.2"/>
  </r>
  <r>
    <n v="805"/>
    <s v="TNS HONG KONG LTD"/>
    <x v="4384"/>
    <n v="19743.84"/>
  </r>
  <r>
    <n v="805"/>
    <s v="TNS HONG KONG LTD"/>
    <x v="4385"/>
    <n v="7788.8"/>
  </r>
  <r>
    <n v="805"/>
    <s v="TNS HONG KONG LTD"/>
    <x v="4386"/>
    <n v="58590.48"/>
  </r>
  <r>
    <n v="805"/>
    <s v="TNS HONG KONG LTD"/>
    <x v="4387"/>
    <n v="10381.92"/>
  </r>
  <r>
    <n v="805"/>
    <s v="TNS HONG KONG LTD"/>
    <x v="4388"/>
    <n v="21283.86"/>
  </r>
  <r>
    <n v="805"/>
    <s v="TNS HONG KONG LTD"/>
    <x v="4389"/>
    <n v="7414.56"/>
  </r>
  <r>
    <n v="805"/>
    <s v="TNS HONG KONG LTD"/>
    <x v="4390"/>
    <n v="2702.7"/>
  </r>
  <r>
    <n v="805"/>
    <s v="TNS HONG KONG LTD"/>
    <x v="4391"/>
    <n v="98713.78"/>
  </r>
  <r>
    <n v="805"/>
    <s v="TNS HONG KONG LTD"/>
    <x v="4392"/>
    <n v="59500.19"/>
  </r>
  <r>
    <n v="805"/>
    <s v="TNS HONG KONG LTD"/>
    <x v="4393"/>
    <n v="30820.23"/>
  </r>
  <r>
    <n v="805"/>
    <s v="TNS HONG KONG LTD"/>
    <x v="4394"/>
    <n v="5724.24"/>
  </r>
  <r>
    <n v="805"/>
    <s v="TNS HONG KONG LTD"/>
    <x v="4395"/>
    <n v="0"/>
  </r>
  <r>
    <n v="805"/>
    <s v="TNS HONG KONG LTD"/>
    <x v="4396"/>
    <n v="11682.36"/>
  </r>
  <r>
    <n v="805"/>
    <s v="TNS HONG KONG LTD"/>
    <x v="4397"/>
    <n v="0"/>
  </r>
  <r>
    <n v="805"/>
    <s v="TNS HONG KONG LTD"/>
    <x v="4398"/>
    <n v="10041.969999999999"/>
  </r>
  <r>
    <n v="805"/>
    <s v="TNS HONG KONG LTD"/>
    <x v="4399"/>
    <n v="0"/>
  </r>
  <r>
    <n v="805"/>
    <s v="TNS HONG KONG LTD"/>
    <x v="4400"/>
    <n v="75628"/>
  </r>
  <r>
    <n v="805"/>
    <s v="TNS HONG KONG LTD"/>
    <x v="4401"/>
    <n v="0"/>
  </r>
  <r>
    <n v="805"/>
    <s v="TNS HONG KONG LTD"/>
    <x v="4402"/>
    <n v="69177.25"/>
  </r>
  <r>
    <n v="805"/>
    <s v="TNS HONG KONG LTD"/>
    <x v="4403"/>
    <n v="52003.199999999997"/>
  </r>
  <r>
    <n v="805"/>
    <s v="TNS HONG KONG LTD"/>
    <x v="4404"/>
    <n v="44441.67"/>
  </r>
  <r>
    <n v="805"/>
    <s v="TNS HONG KONG LTD"/>
    <x v="4405"/>
    <n v="71623.199999999997"/>
  </r>
  <r>
    <n v="805"/>
    <s v="TNS HONG KONG LTD"/>
    <x v="4406"/>
    <n v="0"/>
  </r>
  <r>
    <n v="805"/>
    <s v="TNS HONG KONG LTD"/>
    <x v="4407"/>
    <n v="7141.65"/>
  </r>
  <r>
    <n v="805"/>
    <s v="TNS HONG KONG LTD"/>
    <x v="4408"/>
    <n v="29058.75"/>
  </r>
  <r>
    <n v="805"/>
    <s v="TNS HONG KONG LTD"/>
    <x v="4409"/>
    <n v="4400.6899999999996"/>
  </r>
  <r>
    <n v="805"/>
    <s v="TNS HONG KONG LTD"/>
    <x v="4410"/>
    <n v="17991.509999999998"/>
  </r>
  <r>
    <n v="805"/>
    <s v="TNS HONG KONG LTD"/>
    <x v="4411"/>
    <n v="64644"/>
  </r>
  <r>
    <n v="805"/>
    <s v="TNS HONG KONG LTD"/>
    <x v="4412"/>
    <n v="0"/>
  </r>
  <r>
    <n v="805"/>
    <s v="TNS HONG KONG LTD"/>
    <x v="4413"/>
    <n v="4454.45"/>
  </r>
  <r>
    <n v="805"/>
    <s v="TNS HONG KONG LTD"/>
    <x v="4414"/>
    <n v="31994.560000000001"/>
  </r>
  <r>
    <n v="805"/>
    <s v="TNS HONG KONG LTD"/>
    <x v="4415"/>
    <n v="2336.37"/>
  </r>
  <r>
    <n v="805"/>
    <s v="TNS HONG KONG LTD"/>
    <x v="4416"/>
    <n v="3894.3"/>
  </r>
  <r>
    <n v="805"/>
    <s v="TNS HONG KONG LTD"/>
    <x v="4417"/>
    <n v="9774.2999999999993"/>
  </r>
  <r>
    <n v="805"/>
    <s v="TNS HONG KONG LTD"/>
    <x v="4418"/>
    <n v="43756.55"/>
  </r>
  <r>
    <n v="805"/>
    <s v="TNS HONG KONG LTD"/>
    <x v="4419"/>
    <n v="2843.45"/>
  </r>
  <r>
    <n v="805"/>
    <s v="TNS HONG KONG LTD"/>
    <x v="4420"/>
    <n v="6082.8"/>
  </r>
  <r>
    <n v="805"/>
    <s v="TNS HONG KONG LTD"/>
    <x v="4421"/>
    <n v="25702.05"/>
  </r>
  <r>
    <n v="805"/>
    <s v="TNS HONG KONG LTD"/>
    <x v="4422"/>
    <n v="13084.48"/>
  </r>
  <r>
    <n v="805"/>
    <s v="TNS HONG KONG LTD"/>
    <x v="4423"/>
    <n v="22929.919999999998"/>
  </r>
  <r>
    <n v="805"/>
    <s v="TNS HONG KONG LTD"/>
    <x v="4424"/>
    <n v="56078.879999999997"/>
  </r>
  <r>
    <n v="805"/>
    <s v="TNS HONG KONG LTD"/>
    <x v="4425"/>
    <n v="4174.5"/>
  </r>
  <r>
    <n v="805"/>
    <s v="TNS HONG KONG LTD"/>
    <x v="4426"/>
    <n v="7741.36"/>
  </r>
  <r>
    <n v="805"/>
    <s v="TNS HONG KONG LTD"/>
    <x v="4427"/>
    <n v="7789"/>
  </r>
  <r>
    <n v="805"/>
    <s v="TNS HONG KONG LTD"/>
    <x v="4428"/>
    <n v="62308"/>
  </r>
  <r>
    <n v="805"/>
    <s v="TNS HONG KONG LTD"/>
    <x v="4429"/>
    <n v="35664.300000000003"/>
  </r>
  <r>
    <n v="805"/>
    <s v="TNS HONG KONG LTD"/>
    <x v="4430"/>
    <n v="13739.04"/>
  </r>
  <r>
    <n v="805"/>
    <s v="TNS HONG KONG LTD"/>
    <x v="4431"/>
    <n v="35664.300000000003"/>
  </r>
  <r>
    <n v="805"/>
    <s v="TNS HONG KONG LTD"/>
    <x v="4432"/>
    <n v="17991.509999999998"/>
  </r>
  <r>
    <n v="805"/>
    <s v="TNS HONG KONG LTD"/>
    <x v="4433"/>
    <n v="57200.58"/>
  </r>
  <r>
    <n v="805"/>
    <s v="TNS HONG KONG LTD"/>
    <x v="4434"/>
    <n v="17991.509999999998"/>
  </r>
  <r>
    <n v="805"/>
    <s v="TNS HONG KONG LTD"/>
    <x v="4435"/>
    <n v="56079"/>
  </r>
  <r>
    <n v="805"/>
    <s v="TNS HONG KONG LTD"/>
    <x v="4436"/>
    <n v="35664.300000000003"/>
  </r>
  <r>
    <n v="805"/>
    <s v="TNS HONG KONG LTD"/>
    <x v="4437"/>
    <n v="17991.509999999998"/>
  </r>
  <r>
    <n v="805"/>
    <s v="TNS HONG KONG LTD"/>
    <x v="4438"/>
    <n v="56079"/>
  </r>
  <r>
    <n v="805"/>
    <s v="TNS HONG KONG LTD"/>
    <x v="4439"/>
    <n v="35664.300000000003"/>
  </r>
  <r>
    <n v="805"/>
    <s v="TNS HONG KONG LTD"/>
    <x v="4440"/>
    <n v="17991.509999999998"/>
  </r>
  <r>
    <n v="805"/>
    <s v="TNS HONG KONG LTD"/>
    <x v="4441"/>
    <n v="56079"/>
  </r>
  <r>
    <n v="805"/>
    <s v="TNS HONG KONG LTD"/>
    <x v="4442"/>
    <n v="26115.08"/>
  </r>
  <r>
    <n v="805"/>
    <s v="TNS HONG KONG LTD"/>
    <x v="4443"/>
    <n v="14175.07"/>
  </r>
  <r>
    <n v="805"/>
    <s v="TNS HONG KONG LTD"/>
    <x v="4444"/>
    <n v="56662.55"/>
  </r>
  <r>
    <n v="805"/>
    <s v="TNS HONG KONG LTD"/>
    <x v="4445"/>
    <n v="17992.8"/>
  </r>
  <r>
    <n v="805"/>
    <s v="TNS HONG KONG LTD"/>
    <x v="4446"/>
    <n v="6074.64"/>
  </r>
  <r>
    <n v="805"/>
    <s v="TNS HONG KONG LTD"/>
    <x v="4447"/>
    <n v="25140.74"/>
  </r>
  <r>
    <n v="805"/>
    <s v="TNS HONG KONG LTD"/>
    <x v="4448"/>
    <n v="25140.74"/>
  </r>
  <r>
    <n v="805"/>
    <s v="TNS HONG KONG LTD"/>
    <x v="4449"/>
    <n v="6620"/>
  </r>
  <r>
    <n v="805"/>
    <s v="TNS HONG KONG LTD"/>
    <x v="4450"/>
    <n v="9586.9599999999991"/>
  </r>
  <r>
    <n v="805"/>
    <s v="TNS HONG KONG LTD"/>
    <x v="4451"/>
    <n v="14602.5"/>
  </r>
  <r>
    <n v="805"/>
    <s v="TNS HONG KONG LTD"/>
    <x v="4452"/>
    <n v="35050"/>
  </r>
  <r>
    <n v="805"/>
    <s v="TNS HONG KONG LTD"/>
    <x v="4453"/>
    <n v="6401.5"/>
  </r>
  <r>
    <n v="805"/>
    <s v="TNS HONG KONG LTD"/>
    <x v="4454"/>
    <n v="0"/>
  </r>
  <r>
    <n v="805"/>
    <s v="TNS HONG KONG LTD"/>
    <x v="4455"/>
    <n v="13699.06"/>
  </r>
  <r>
    <n v="805"/>
    <s v="TNS HONG KONG LTD"/>
    <x v="4456"/>
    <n v="39564"/>
  </r>
  <r>
    <n v="805"/>
    <s v="TNS HONG KONG LTD"/>
    <x v="4457"/>
    <n v="10592.8"/>
  </r>
  <r>
    <n v="805"/>
    <s v="TNS HONG KONG LTD"/>
    <x v="4458"/>
    <n v="5881.26"/>
  </r>
  <r>
    <n v="805"/>
    <s v="TNS HONG KONG LTD"/>
    <x v="4459"/>
    <n v="9735"/>
  </r>
  <r>
    <n v="805"/>
    <s v="TNS HONG KONG LTD"/>
    <x v="4460"/>
    <n v="26868.6"/>
  </r>
  <r>
    <n v="805"/>
    <s v="TNS HONG KONG LTD"/>
    <x v="4461"/>
    <n v="9735"/>
  </r>
  <r>
    <n v="805"/>
    <s v="TNS HONG KONG LTD"/>
    <x v="4462"/>
    <n v="26868.6"/>
  </r>
  <r>
    <n v="805"/>
    <s v="TNS HONG KONG LTD"/>
    <x v="4463"/>
    <n v="9735"/>
  </r>
  <r>
    <n v="805"/>
    <s v="TNS HONG KONG LTD"/>
    <x v="4464"/>
    <n v="26868.6"/>
  </r>
  <r>
    <n v="805"/>
    <s v="TNS HONG KONG LTD"/>
    <x v="4465"/>
    <n v="5063"/>
  </r>
  <r>
    <n v="805"/>
    <s v="TNS HONG KONG LTD"/>
    <x v="4466"/>
    <n v="39564"/>
  </r>
  <r>
    <n v="805"/>
    <s v="TNS HONG KONG LTD"/>
    <x v="4467"/>
    <n v="10592.8"/>
  </r>
  <r>
    <n v="805"/>
    <s v="TNS HONG KONG LTD"/>
    <x v="4468"/>
    <n v="20853.080000000002"/>
  </r>
  <r>
    <n v="805"/>
    <s v="TNS HONG KONG LTD"/>
    <x v="4469"/>
    <n v="14236.75"/>
  </r>
  <r>
    <n v="805"/>
    <s v="TNS HONG KONG LTD"/>
    <x v="4470"/>
    <n v="0"/>
  </r>
  <r>
    <n v="805"/>
    <s v="TNS HONG KONG LTD"/>
    <x v="4471"/>
    <n v="0"/>
  </r>
  <r>
    <n v="805"/>
    <s v="TNS HONG KONG LTD"/>
    <x v="4472"/>
    <n v="56759.040000000001"/>
  </r>
  <r>
    <n v="805"/>
    <s v="TNS HONG KONG LTD"/>
    <x v="4473"/>
    <n v="33065.839999999997"/>
  </r>
  <r>
    <n v="805"/>
    <s v="TNS HONG KONG LTD"/>
    <x v="4474"/>
    <n v="25234.2"/>
  </r>
  <r>
    <n v="805"/>
    <s v="TNS HONG KONG LTD"/>
    <x v="4475"/>
    <n v="6620"/>
  </r>
  <r>
    <n v="805"/>
    <s v="TNS HONG KONG LTD"/>
    <x v="4476"/>
    <n v="5063"/>
  </r>
  <r>
    <n v="805"/>
    <s v="TNS HONG KONG LTD"/>
    <x v="4477"/>
    <n v="5841.2"/>
  </r>
  <r>
    <n v="805"/>
    <s v="TNS HONG KONG LTD"/>
    <x v="4478"/>
    <n v="19416.8"/>
  </r>
  <r>
    <n v="805"/>
    <s v="TNS HONG KONG LTD"/>
    <x v="4479"/>
    <n v="24004.6"/>
  </r>
  <r>
    <n v="805"/>
    <s v="TNS HONG KONG LTD"/>
    <x v="4480"/>
    <n v="6620"/>
  </r>
  <r>
    <n v="805"/>
    <s v="TNS HONG KONG LTD"/>
    <x v="4481"/>
    <n v="5063"/>
  </r>
  <r>
    <n v="805"/>
    <s v="TNS HONG KONG LTD"/>
    <x v="4482"/>
    <n v="6620"/>
  </r>
  <r>
    <n v="805"/>
    <s v="TNS HONG KONG LTD"/>
    <x v="4483"/>
    <n v="15422.4"/>
  </r>
  <r>
    <n v="805"/>
    <s v="TNS HONG KONG LTD"/>
    <x v="4484"/>
    <n v="7516"/>
  </r>
  <r>
    <n v="805"/>
    <s v="TNS HONG KONG LTD"/>
    <x v="4485"/>
    <n v="0"/>
  </r>
  <r>
    <n v="805"/>
    <s v="TNS HONG KONG LTD"/>
    <x v="4486"/>
    <n v="3516.67"/>
  </r>
  <r>
    <n v="805"/>
    <s v="TNS HONG KONG LTD"/>
    <x v="4487"/>
    <n v="2151.67"/>
  </r>
  <r>
    <n v="805"/>
    <s v="TNS HONK KONG LTD"/>
    <x v="4488"/>
    <n v="0"/>
  </r>
  <r>
    <n v="805"/>
    <s v="TNS HONK KONG LTD"/>
    <x v="4489"/>
    <n v="0"/>
  </r>
  <r>
    <n v="805"/>
    <s v="TNS HONK KONG LTD"/>
    <x v="4490"/>
    <n v="0"/>
  </r>
  <r>
    <n v="805"/>
    <s v="TNS HONK KONG LTD"/>
    <x v="4491"/>
    <n v="0"/>
  </r>
  <r>
    <n v="805"/>
    <s v="TNS HONK KONG LTD"/>
    <x v="4492"/>
    <n v="0"/>
  </r>
  <r>
    <n v="805"/>
    <s v="TNS HONK KONG LTD"/>
    <x v="4493"/>
    <n v="0"/>
  </r>
  <r>
    <n v="805"/>
    <s v="TNS HONK KONG LTD"/>
    <x v="4494"/>
    <n v="0"/>
  </r>
  <r>
    <n v="805"/>
    <s v="TNS HONK KONG LTD"/>
    <x v="4495"/>
    <n v="0"/>
  </r>
  <r>
    <n v="805"/>
    <s v="TNS HONK KONG LTD"/>
    <x v="4496"/>
    <n v="48684"/>
  </r>
  <r>
    <n v="805"/>
    <s v="TNS INFOPLAN"/>
    <x v="4497"/>
    <n v="64584"/>
  </r>
  <r>
    <n v="805"/>
    <s v="TNS KOREA"/>
    <x v="4498"/>
    <n v="3494"/>
  </r>
  <r>
    <n v="805"/>
    <s v="TNS KOREA"/>
    <x v="4499"/>
    <n v="0"/>
  </r>
  <r>
    <n v="805"/>
    <s v="TNS KOREA"/>
    <x v="4500"/>
    <n v="0"/>
  </r>
  <r>
    <n v="805"/>
    <s v="TNS KOREA"/>
    <x v="4501"/>
    <n v="20092"/>
  </r>
  <r>
    <n v="805"/>
    <s v="TNS KOREA"/>
    <x v="4502"/>
    <n v="1468"/>
  </r>
  <r>
    <n v="805"/>
    <s v="TNS KOREA"/>
    <x v="4503"/>
    <n v="8386"/>
  </r>
  <r>
    <n v="805"/>
    <s v="TNS KOREA"/>
    <x v="4504"/>
    <n v="4952"/>
  </r>
  <r>
    <n v="805"/>
    <s v="TNS KOREA"/>
    <x v="4505"/>
    <n v="75812"/>
  </r>
  <r>
    <n v="805"/>
    <s v="TNS KOREA"/>
    <x v="4506"/>
    <n v="23795"/>
  </r>
  <r>
    <n v="805"/>
    <s v="TNS KOREA"/>
    <x v="4507"/>
    <n v="25798"/>
  </r>
  <r>
    <n v="805"/>
    <s v="TNS KOREA"/>
    <x v="4508"/>
    <n v="5361.42"/>
  </r>
  <r>
    <n v="805"/>
    <s v="TNS KOREA"/>
    <x v="4509"/>
    <n v="67578"/>
  </r>
  <r>
    <n v="805"/>
    <s v="TNS KOREA"/>
    <x v="4510"/>
    <n v="71539"/>
  </r>
  <r>
    <n v="805"/>
    <s v="TNS KOREA"/>
    <x v="4511"/>
    <n v="9699"/>
  </r>
  <r>
    <n v="805"/>
    <s v="TNS KOREA"/>
    <x v="4512"/>
    <n v="8342"/>
  </r>
  <r>
    <n v="805"/>
    <s v="TNS KOREA"/>
    <x v="4513"/>
    <n v="8834"/>
  </r>
  <r>
    <n v="805"/>
    <s v="TNS KOREA"/>
    <x v="4514"/>
    <n v="101103"/>
  </r>
  <r>
    <n v="805"/>
    <s v="TNS KOREA"/>
    <x v="4515"/>
    <n v="14082"/>
  </r>
  <r>
    <n v="805"/>
    <s v="TNS KOREA"/>
    <x v="4516"/>
    <n v="22957"/>
  </r>
  <r>
    <n v="805"/>
    <s v="TNS KOREA"/>
    <x v="4517"/>
    <n v="73107"/>
  </r>
  <r>
    <n v="805"/>
    <s v="TNS KOREA"/>
    <x v="4518"/>
    <n v="3711"/>
  </r>
  <r>
    <n v="805"/>
    <s v="TNS KOREA"/>
    <x v="4519"/>
    <n v="26168.25"/>
  </r>
  <r>
    <n v="805"/>
    <s v="TNS KOREA"/>
    <x v="4520"/>
    <n v="2268"/>
  </r>
  <r>
    <n v="805"/>
    <s v="TNS KOREA"/>
    <x v="4521"/>
    <n v="53026"/>
  </r>
  <r>
    <n v="805"/>
    <s v="TNS KOREA"/>
    <x v="4522"/>
    <n v="159228"/>
  </r>
  <r>
    <n v="805"/>
    <s v="TNS KOREA"/>
    <x v="4523"/>
    <n v="25290"/>
  </r>
  <r>
    <n v="805"/>
    <s v="TNS KOREA"/>
    <x v="4524"/>
    <n v="14538"/>
  </r>
  <r>
    <n v="805"/>
    <s v="TNS KOREA"/>
    <x v="4525"/>
    <n v="11601"/>
  </r>
  <r>
    <n v="805"/>
    <s v="TNS KOREA"/>
    <x v="4526"/>
    <n v="18174.5"/>
  </r>
  <r>
    <n v="805"/>
    <s v="TNS KOREA"/>
    <x v="4527"/>
    <n v="16910.5"/>
  </r>
  <r>
    <n v="805"/>
    <s v="TNS KOREA"/>
    <x v="4528"/>
    <n v="7781"/>
  </r>
  <r>
    <n v="805"/>
    <s v="TNS KOREA"/>
    <x v="4529"/>
    <n v="79709.100000000006"/>
  </r>
  <r>
    <n v="805"/>
    <s v="TNS KOREA"/>
    <x v="4530"/>
    <n v="89974.1"/>
  </r>
  <r>
    <n v="805"/>
    <s v="TNS KOREA"/>
    <x v="4531"/>
    <n v="88029.95"/>
  </r>
  <r>
    <n v="805"/>
    <s v="TNS KOREA"/>
    <x v="4532"/>
    <n v="136321.97"/>
  </r>
  <r>
    <n v="805"/>
    <s v="TNS KOREA"/>
    <x v="4533"/>
    <n v="162217.70000000001"/>
  </r>
  <r>
    <n v="805"/>
    <s v="TNS KOREA"/>
    <x v="4534"/>
    <n v="62600.82"/>
  </r>
  <r>
    <n v="805"/>
    <s v="TNS KOREA"/>
    <x v="4535"/>
    <n v="28415"/>
  </r>
  <r>
    <n v="805"/>
    <s v="TNS KOREA"/>
    <x v="4536"/>
    <n v="24538"/>
  </r>
  <r>
    <n v="805"/>
    <s v="TNS KOREA"/>
    <x v="4537"/>
    <n v="12603"/>
  </r>
  <r>
    <n v="805"/>
    <s v="TNS KOREA"/>
    <x v="4538"/>
    <n v="0"/>
  </r>
  <r>
    <n v="805"/>
    <s v="TNS KOREA"/>
    <x v="4539"/>
    <n v="15257"/>
  </r>
  <r>
    <n v="805"/>
    <s v="TNS KOREA"/>
    <x v="4540"/>
    <n v="18692"/>
  </r>
  <r>
    <n v="805"/>
    <s v="TNS KOREA"/>
    <x v="4541"/>
    <n v="2056"/>
  </r>
  <r>
    <n v="805"/>
    <s v="TNS KOREA"/>
    <x v="4542"/>
    <n v="47666"/>
  </r>
  <r>
    <n v="805"/>
    <s v="TNS KOREA"/>
    <x v="4543"/>
    <n v="19400"/>
  </r>
  <r>
    <n v="805"/>
    <s v="TNS KOREA"/>
    <x v="4544"/>
    <n v="85500"/>
  </r>
  <r>
    <n v="805"/>
    <s v="TNS KOREA"/>
    <x v="4545"/>
    <n v="14350"/>
  </r>
  <r>
    <n v="805"/>
    <s v="TNS KOREA"/>
    <x v="4546"/>
    <n v="78"/>
  </r>
  <r>
    <n v="805"/>
    <s v="TNS KOREA"/>
    <x v="4547"/>
    <n v="111366.53"/>
  </r>
  <r>
    <n v="805"/>
    <s v="TNS KOREA"/>
    <x v="4548"/>
    <n v="16698"/>
  </r>
  <r>
    <n v="805"/>
    <s v="TNS KOREA"/>
    <x v="4549"/>
    <n v="6092"/>
  </r>
  <r>
    <n v="805"/>
    <s v="TNS KOREA"/>
    <x v="4550"/>
    <n v="3753"/>
  </r>
  <r>
    <n v="805"/>
    <s v="TNS KOREA"/>
    <x v="4551"/>
    <n v="4908"/>
  </r>
  <r>
    <n v="805"/>
    <s v="TNS KOREA"/>
    <x v="4552"/>
    <n v="1184"/>
  </r>
  <r>
    <n v="805"/>
    <s v="TNS KOREA"/>
    <x v="4553"/>
    <n v="1830"/>
  </r>
  <r>
    <n v="805"/>
    <s v="TNS KOREA"/>
    <x v="4554"/>
    <n v="165"/>
  </r>
  <r>
    <n v="805"/>
    <s v="TNS KOREA"/>
    <x v="4555"/>
    <n v="5234"/>
  </r>
  <r>
    <n v="805"/>
    <s v="TNS KOREA"/>
    <x v="4556"/>
    <n v="4399"/>
  </r>
  <r>
    <n v="805"/>
    <s v="TNS KOREA"/>
    <x v="4557"/>
    <n v="13306"/>
  </r>
  <r>
    <n v="805"/>
    <s v="TNS KOREA"/>
    <x v="4558"/>
    <n v="5192"/>
  </r>
  <r>
    <n v="805"/>
    <s v="TNS KOREA"/>
    <x v="4559"/>
    <n v="2129.6999999999998"/>
  </r>
  <r>
    <n v="805"/>
    <s v="TNS KOREA"/>
    <x v="4560"/>
    <n v="0"/>
  </r>
  <r>
    <n v="805"/>
    <s v="TNS KOREA"/>
    <x v="4561"/>
    <n v="422.44"/>
  </r>
  <r>
    <n v="805"/>
    <s v="TNS KOREA"/>
    <x v="4562"/>
    <n v="14694"/>
  </r>
  <r>
    <n v="805"/>
    <s v="TNS KOREA"/>
    <x v="4563"/>
    <n v="773.28"/>
  </r>
  <r>
    <n v="805"/>
    <s v="TNS KOREA"/>
    <x v="4564"/>
    <n v="1860"/>
  </r>
  <r>
    <n v="805"/>
    <s v="TNS KOREA"/>
    <x v="4565"/>
    <n v="2844"/>
  </r>
  <r>
    <n v="805"/>
    <s v="TNS KOREA"/>
    <x v="4566"/>
    <n v="0"/>
  </r>
  <r>
    <n v="805"/>
    <s v="TNS KOREA"/>
    <x v="4567"/>
    <n v="0"/>
  </r>
  <r>
    <n v="805"/>
    <s v="TNS KOREA"/>
    <x v="4568"/>
    <n v="0"/>
  </r>
  <r>
    <n v="805"/>
    <s v="TNS KOREA"/>
    <x v="4569"/>
    <n v="1084000"/>
  </r>
  <r>
    <n v="805"/>
    <s v="TNS KOREA"/>
    <x v="4570"/>
    <n v="540"/>
  </r>
  <r>
    <n v="805"/>
    <s v="TNS KOREA"/>
    <x v="4571"/>
    <n v="15460"/>
  </r>
  <r>
    <n v="805"/>
    <s v="TNS KOREA"/>
    <x v="4572"/>
    <n v="9300"/>
  </r>
  <r>
    <n v="805"/>
    <s v="TNS KOREA"/>
    <x v="4573"/>
    <n v="18960"/>
  </r>
  <r>
    <n v="805"/>
    <s v="TNS KOREA"/>
    <x v="4574"/>
    <n v="992"/>
  </r>
  <r>
    <n v="805"/>
    <s v="TNS NEW ZEALAND"/>
    <x v="4575"/>
    <n v="0"/>
  </r>
  <r>
    <n v="805"/>
    <s v="TNS NEW ZEALAND"/>
    <x v="4576"/>
    <n v="796"/>
  </r>
  <r>
    <n v="805"/>
    <s v="TNS NEW ZEALAND"/>
    <x v="4577"/>
    <n v="1301"/>
  </r>
  <r>
    <n v="805"/>
    <s v="TNS NEW ZEALAND"/>
    <x v="4578"/>
    <n v="0"/>
  </r>
  <r>
    <n v="805"/>
    <s v="TNS NEW ZEALAND"/>
    <x v="4579"/>
    <n v="796"/>
  </r>
  <r>
    <n v="805"/>
    <s v="TNS NEW ZEALAND"/>
    <x v="4580"/>
    <n v="1031"/>
  </r>
  <r>
    <n v="805"/>
    <s v="TNS NEW ZEALAND"/>
    <x v="4581"/>
    <n v="1650"/>
  </r>
  <r>
    <n v="805"/>
    <s v="TNS NEW ZEALAND"/>
    <x v="4582"/>
    <n v="0"/>
  </r>
  <r>
    <n v="805"/>
    <s v="TNS NEW ZEALAND"/>
    <x v="4583"/>
    <n v="7800"/>
  </r>
  <r>
    <n v="805"/>
    <s v="TNS NEW ZEALAND"/>
    <x v="4584"/>
    <n v="0"/>
  </r>
  <r>
    <n v="805"/>
    <s v="TNS NEW ZEALAND"/>
    <x v="4585"/>
    <n v="0"/>
  </r>
  <r>
    <n v="805"/>
    <s v="TNS NEW ZEALAND"/>
    <x v="4586"/>
    <n v="2750"/>
  </r>
  <r>
    <n v="805"/>
    <s v="TNS NEW ZEALAND"/>
    <x v="4587"/>
    <n v="2050"/>
  </r>
  <r>
    <n v="805"/>
    <s v="TNS NEW ZEALAND"/>
    <x v="4588"/>
    <n v="0"/>
  </r>
  <r>
    <n v="805"/>
    <s v="TNS NEW ZEALAND"/>
    <x v="4589"/>
    <n v="1900"/>
  </r>
  <r>
    <n v="805"/>
    <s v="TNS NEW ZEALAND"/>
    <x v="4590"/>
    <n v="15325"/>
  </r>
  <r>
    <n v="805"/>
    <s v="TNS NEW ZEALAND"/>
    <x v="4591"/>
    <n v="24000"/>
  </r>
  <r>
    <n v="805"/>
    <s v="TNS NEW ZEALAND"/>
    <x v="4592"/>
    <n v="10850"/>
  </r>
  <r>
    <n v="805"/>
    <s v="TNS NEW ZEALAND"/>
    <x v="4593"/>
    <n v="4080"/>
  </r>
  <r>
    <n v="805"/>
    <s v="TNS NEW ZEALAND"/>
    <x v="4594"/>
    <n v="0"/>
  </r>
  <r>
    <n v="805"/>
    <s v="TNS NEW ZEALAND"/>
    <x v="4595"/>
    <n v="0"/>
  </r>
  <r>
    <n v="805"/>
    <s v="TNS NEW ZEALAND"/>
    <x v="4596"/>
    <n v="12025"/>
  </r>
  <r>
    <n v="805"/>
    <s v="TNS NEW ZEALAND"/>
    <x v="4597"/>
    <n v="0"/>
  </r>
  <r>
    <n v="805"/>
    <s v="TNS NEW ZEALAND"/>
    <x v="4598"/>
    <n v="20900"/>
  </r>
  <r>
    <n v="805"/>
    <s v="TNS NEW ZEALAND"/>
    <x v="4599"/>
    <n v="0"/>
  </r>
  <r>
    <n v="805"/>
    <s v="TNS NEW ZEALAND"/>
    <x v="4600"/>
    <n v="2750"/>
  </r>
  <r>
    <n v="805"/>
    <s v="TNS NEW ZEALAND"/>
    <x v="4601"/>
    <n v="0"/>
  </r>
  <r>
    <n v="805"/>
    <s v="TNS NEW ZEALAND"/>
    <x v="4602"/>
    <n v="2750"/>
  </r>
  <r>
    <n v="805"/>
    <s v="TNS NEW ZEALAND"/>
    <x v="4603"/>
    <n v="367"/>
  </r>
  <r>
    <n v="805"/>
    <s v="TNS NEW ZEALAND"/>
    <x v="4604"/>
    <n v="367"/>
  </r>
  <r>
    <n v="805"/>
    <s v="TNS NEW ZEALAND"/>
    <x v="4605"/>
    <n v="367"/>
  </r>
  <r>
    <n v="805"/>
    <s v="TNS NEW ZEALAND"/>
    <x v="4606"/>
    <n v="0"/>
  </r>
  <r>
    <n v="805"/>
    <s v="TNS NEW ZEALAND"/>
    <x v="4607"/>
    <n v="2750"/>
  </r>
  <r>
    <n v="805"/>
    <s v="TNS NEW ZEALAND"/>
    <x v="4608"/>
    <n v="14600"/>
  </r>
  <r>
    <n v="805"/>
    <s v="TNS NEW ZEALAND"/>
    <x v="4609"/>
    <n v="0"/>
  </r>
  <r>
    <n v="805"/>
    <s v="TNS NEW ZEALAND"/>
    <x v="4610"/>
    <n v="0"/>
  </r>
  <r>
    <n v="805"/>
    <s v="TNS NEW ZEALAND"/>
    <x v="4611"/>
    <n v="2366"/>
  </r>
  <r>
    <n v="805"/>
    <s v="TNS NEW ZEALAND"/>
    <x v="4612"/>
    <n v="2000"/>
  </r>
  <r>
    <n v="805"/>
    <s v="TNS NEW ZEALAND"/>
    <x v="4613"/>
    <n v="4150"/>
  </r>
  <r>
    <n v="805"/>
    <s v="TNS NEW ZEALAND"/>
    <x v="4614"/>
    <n v="0"/>
  </r>
  <r>
    <n v="805"/>
    <s v="TNS NEW ZEALAND"/>
    <x v="4615"/>
    <n v="5625"/>
  </r>
  <r>
    <n v="805"/>
    <s v="TNS NEW ZEALAND"/>
    <x v="4616"/>
    <n v="6500"/>
  </r>
  <r>
    <n v="805"/>
    <s v="TNS NEW ZEALAND"/>
    <x v="4617"/>
    <n v="6500"/>
  </r>
  <r>
    <n v="805"/>
    <s v="TNS NEW ZEALAND"/>
    <x v="4618"/>
    <n v="8800"/>
  </r>
  <r>
    <n v="805"/>
    <s v="TNS NEW ZEALAND"/>
    <x v="4619"/>
    <n v="7350"/>
  </r>
  <r>
    <n v="805"/>
    <s v="TNS NEW ZEALAND"/>
    <x v="4620"/>
    <n v="9750"/>
  </r>
  <r>
    <n v="805"/>
    <s v="TNS NEW ZEALAND"/>
    <x v="4621"/>
    <n v="2985"/>
  </r>
  <r>
    <n v="805"/>
    <s v="TNS NEW ZEALAND"/>
    <x v="4622"/>
    <n v="1500"/>
  </r>
  <r>
    <n v="805"/>
    <s v="TNS NEW ZEALAND"/>
    <x v="4623"/>
    <n v="4732"/>
  </r>
  <r>
    <n v="805"/>
    <s v="TNS NEW ZEALAND"/>
    <x v="4624"/>
    <n v="5290"/>
  </r>
  <r>
    <n v="805"/>
    <s v="TNS NEW ZEALAND"/>
    <x v="4625"/>
    <n v="2750"/>
  </r>
  <r>
    <n v="805"/>
    <s v="TNS NEW ZEALAND"/>
    <x v="4626"/>
    <n v="2750"/>
  </r>
  <r>
    <n v="805"/>
    <s v="TNS NEW ZEALAND"/>
    <x v="4627"/>
    <n v="2700"/>
  </r>
  <r>
    <n v="805"/>
    <s v="TNS NEW ZEALAND"/>
    <x v="4628"/>
    <n v="2745"/>
  </r>
  <r>
    <n v="805"/>
    <s v="TNS NEW ZEALAND"/>
    <x v="4629"/>
    <n v="0"/>
  </r>
  <r>
    <n v="805"/>
    <s v="TNS NEW ZEALAND"/>
    <x v="4630"/>
    <n v="16260"/>
  </r>
  <r>
    <n v="805"/>
    <s v="TNS NEW ZEALAND"/>
    <x v="4631"/>
    <n v="0"/>
  </r>
  <r>
    <n v="805"/>
    <s v="TNS NEW ZEALAND"/>
    <x v="4632"/>
    <n v="19800"/>
  </r>
  <r>
    <n v="805"/>
    <s v="TNS NEW ZEALAND"/>
    <x v="4633"/>
    <n v="15100"/>
  </r>
  <r>
    <n v="805"/>
    <s v="TNS NEW ZEALAND"/>
    <x v="4634"/>
    <n v="34540"/>
  </r>
  <r>
    <n v="805"/>
    <s v="TNS NEW ZEALAND"/>
    <x v="4635"/>
    <n v="0"/>
  </r>
  <r>
    <n v="805"/>
    <s v="TNS NEW ZEALAND"/>
    <x v="4636"/>
    <n v="7202"/>
  </r>
  <r>
    <n v="805"/>
    <s v="TNS NEW ZEALAND"/>
    <x v="4637"/>
    <n v="14553"/>
  </r>
  <r>
    <n v="805"/>
    <s v="TNS NEW ZEALAND"/>
    <x v="4638"/>
    <n v="0"/>
  </r>
  <r>
    <n v="805"/>
    <s v="TNS NEW ZEALAND"/>
    <x v="4639"/>
    <n v="2800"/>
  </r>
  <r>
    <n v="805"/>
    <s v="TNS NEW ZEALAND"/>
    <x v="4640"/>
    <n v="709.92"/>
  </r>
  <r>
    <n v="805"/>
    <s v="TNS NEW ZEALAND"/>
    <x v="4641"/>
    <n v="0"/>
  </r>
  <r>
    <n v="805"/>
    <s v="TNS NEW ZEALAND"/>
    <x v="4642"/>
    <n v="763.2"/>
  </r>
  <r>
    <n v="805"/>
    <s v="TNS NEW ZEALAND"/>
    <x v="4643"/>
    <n v="2224.4"/>
  </r>
  <r>
    <n v="805"/>
    <s v="TNS NEW ZEALAND"/>
    <x v="4644"/>
    <n v="0"/>
  </r>
  <r>
    <n v="805"/>
    <s v="TNS NEW ZEALAND"/>
    <x v="4645"/>
    <n v="0"/>
  </r>
  <r>
    <n v="805"/>
    <s v="TNS NEW ZEALAND"/>
    <x v="4646"/>
    <n v="7001"/>
  </r>
  <r>
    <n v="805"/>
    <s v="TNS NEW ZEALAND"/>
    <x v="4647"/>
    <n v="2001"/>
  </r>
  <r>
    <n v="805"/>
    <s v="TNS NEW ZEALAND"/>
    <x v="4648"/>
    <n v="3999"/>
  </r>
  <r>
    <n v="805"/>
    <s v="TNS NEW ZEALAND"/>
    <x v="4649"/>
    <n v="1500"/>
  </r>
  <r>
    <n v="805"/>
    <s v="TNS NEW ZEALAND"/>
    <x v="4650"/>
    <n v="4920"/>
  </r>
  <r>
    <n v="805"/>
    <s v="TNS NEW ZEALAND"/>
    <x v="4651"/>
    <n v="3300"/>
  </r>
  <r>
    <n v="805"/>
    <s v="TNS NEW ZEALAND"/>
    <x v="4652"/>
    <n v="1700"/>
  </r>
  <r>
    <n v="805"/>
    <s v="TNS NEW ZEALAND"/>
    <x v="4653"/>
    <n v="1410"/>
  </r>
  <r>
    <n v="805"/>
    <s v="TNS NEW ZEALAND"/>
    <x v="4654"/>
    <n v="1000"/>
  </r>
  <r>
    <n v="805"/>
    <s v="TNS NEW ZEALAND"/>
    <x v="4655"/>
    <n v="870"/>
  </r>
  <r>
    <n v="805"/>
    <s v="TNS NEW ZEALAND"/>
    <x v="4656"/>
    <n v="1000"/>
  </r>
  <r>
    <n v="805"/>
    <s v="TNS NEW ZEALAND"/>
    <x v="4657"/>
    <n v="1600"/>
  </r>
  <r>
    <n v="805"/>
    <s v="TNS NEW ZEALAND"/>
    <x v="4658"/>
    <n v="84.8"/>
  </r>
  <r>
    <n v="805"/>
    <s v="TNS RESEARCH INTERNATIONAL CHINA"/>
    <x v="4659"/>
    <n v="0"/>
  </r>
  <r>
    <n v="805"/>
    <s v="TNS RESEARCH INTERNATIONAL(THAILAND) LTD."/>
    <x v="4660"/>
    <n v="24543"/>
  </r>
  <r>
    <n v="805"/>
    <s v="TNS RESEARCH INTERNATIONAL(THAILAND) LTD."/>
    <x v="4661"/>
    <n v="0"/>
  </r>
  <r>
    <n v="805"/>
    <s v="TNS RESEARCH INTERNATIONAL(THAILAND) LTD."/>
    <x v="4662"/>
    <n v="11832.6"/>
  </r>
  <r>
    <n v="805"/>
    <s v="TNS RESEARCH INTERNATIONAL(THAILAND) LTD."/>
    <x v="4663"/>
    <n v="23800"/>
  </r>
  <r>
    <n v="805"/>
    <s v="TNS RESEARCH INTERNATIONAL(THAILAND) LTD."/>
    <x v="4664"/>
    <n v="43570"/>
  </r>
  <r>
    <n v="805"/>
    <s v="TNS RESEARCH INTERNATIONAL(THAILAND) LTD."/>
    <x v="4665"/>
    <n v="98482"/>
  </r>
  <r>
    <n v="805"/>
    <s v="TNS RESEARCH INTERNATIONAL(THAILAND) LTD."/>
    <x v="4666"/>
    <n v="12870"/>
  </r>
  <r>
    <n v="805"/>
    <s v="TNS RESEARCH INTERNATIONAL(THAILAND) LTD."/>
    <x v="4667"/>
    <n v="28899"/>
  </r>
  <r>
    <n v="805"/>
    <s v="TNS RESEARCH INTERNATIONAL(THAILAND) LTD."/>
    <x v="4668"/>
    <n v="0"/>
  </r>
  <r>
    <n v="805"/>
    <s v="TNS RESEARCH INTERNATIONAL(THAILAND) LTD."/>
    <x v="4669"/>
    <n v="18688.8"/>
  </r>
  <r>
    <n v="805"/>
    <s v="TNS RESEARCH INTERNATIONAL(THAILAND) LTD."/>
    <x v="4670"/>
    <n v="68640"/>
  </r>
  <r>
    <n v="805"/>
    <s v="TNS SINGAPORE"/>
    <x v="4671"/>
    <n v="0"/>
  </r>
  <r>
    <n v="805"/>
    <s v="TNS SINGAPORE"/>
    <x v="4672"/>
    <n v="28245"/>
  </r>
  <r>
    <n v="805"/>
    <s v="TNS SINGAPORE"/>
    <x v="4673"/>
    <n v="10860"/>
  </r>
  <r>
    <n v="805"/>
    <s v="TNS SINGAPORE"/>
    <x v="4674"/>
    <n v="5242"/>
  </r>
  <r>
    <n v="805"/>
    <s v="TNS SINGAPORE"/>
    <x v="4675"/>
    <n v="0"/>
  </r>
  <r>
    <n v="805"/>
    <s v="TNS SINGAPORE"/>
    <x v="4676"/>
    <n v="9072"/>
  </r>
  <r>
    <n v="805"/>
    <s v="TNS SINGAPORE"/>
    <x v="4677"/>
    <n v="16770"/>
  </r>
  <r>
    <n v="805"/>
    <s v="TNS SINGAPORE"/>
    <x v="4678"/>
    <n v="11480"/>
  </r>
  <r>
    <n v="805"/>
    <s v="TNS SINGAPORE"/>
    <x v="4679"/>
    <n v="76973"/>
  </r>
  <r>
    <n v="805"/>
    <s v="TNS SINGAPORE"/>
    <x v="4680"/>
    <n v="0"/>
  </r>
  <r>
    <n v="805"/>
    <s v="TNS SINGAPORE"/>
    <x v="4681"/>
    <n v="0"/>
  </r>
  <r>
    <n v="805"/>
    <s v="TNS SINGAPORE"/>
    <x v="4682"/>
    <n v="27300"/>
  </r>
  <r>
    <n v="805"/>
    <s v="TNS SINGAPORE"/>
    <x v="4683"/>
    <n v="11635"/>
  </r>
  <r>
    <n v="805"/>
    <s v="TNS SINGAPORE"/>
    <x v="4684"/>
    <n v="39690"/>
  </r>
  <r>
    <n v="805"/>
    <s v="TNS SINGAPORE"/>
    <x v="4685"/>
    <n v="1595"/>
  </r>
  <r>
    <n v="805"/>
    <s v="TNS SINGAPORE"/>
    <x v="4686"/>
    <n v="13270"/>
  </r>
  <r>
    <n v="805"/>
    <s v="TNS SINGAPORE"/>
    <x v="4687"/>
    <n v="37540"/>
  </r>
  <r>
    <n v="805"/>
    <s v="TNS SINGAPORE"/>
    <x v="4688"/>
    <n v="15840"/>
  </r>
  <r>
    <n v="805"/>
    <s v="TNS SINGAPORE"/>
    <x v="4689"/>
    <n v="27680"/>
  </r>
  <r>
    <n v="805"/>
    <s v="TNS SINGAPORE"/>
    <x v="4690"/>
    <n v="17040"/>
  </r>
  <r>
    <n v="805"/>
    <s v="TNS SINGAPORE"/>
    <x v="4691"/>
    <n v="44440"/>
  </r>
  <r>
    <n v="805"/>
    <s v="TNS SINGAPORE"/>
    <x v="4692"/>
    <n v="8520"/>
  </r>
  <r>
    <n v="805"/>
    <s v="TNS SINGAPORE"/>
    <x v="4693"/>
    <n v="3855"/>
  </r>
  <r>
    <n v="805"/>
    <s v="TNS SINGAPORE"/>
    <x v="4694"/>
    <n v="6489"/>
  </r>
  <r>
    <n v="805"/>
    <s v="TNS SINGAPORE"/>
    <x v="4695"/>
    <n v="7503"/>
  </r>
  <r>
    <n v="805"/>
    <s v="TNS SINGAPORE"/>
    <x v="4696"/>
    <n v="5272"/>
  </r>
  <r>
    <n v="805"/>
    <s v="TNS SINGAPORE"/>
    <x v="4697"/>
    <n v="3650"/>
  </r>
  <r>
    <n v="805"/>
    <s v="TNS SINGAPORE"/>
    <x v="4698"/>
    <n v="5678"/>
  </r>
  <r>
    <n v="805"/>
    <s v="TNS SINGAPORE"/>
    <x v="4699"/>
    <n v="7300"/>
  </r>
  <r>
    <n v="805"/>
    <s v="TNS SINGAPORE"/>
    <x v="4700"/>
    <n v="1970"/>
  </r>
  <r>
    <n v="805"/>
    <s v="TNS SINGAPORE"/>
    <x v="4701"/>
    <n v="13962"/>
  </r>
  <r>
    <n v="805"/>
    <s v="TNS SINGAPORE"/>
    <x v="4702"/>
    <n v="9510"/>
  </r>
  <r>
    <n v="805"/>
    <s v="TNS SINGAPORE"/>
    <x v="4703"/>
    <n v="28860"/>
  </r>
  <r>
    <n v="805"/>
    <s v="TNS SINGAPORE"/>
    <x v="4704"/>
    <n v="47160"/>
  </r>
  <r>
    <n v="805"/>
    <s v="TNS SINGAPORE"/>
    <x v="4705"/>
    <n v="52500"/>
  </r>
  <r>
    <n v="805"/>
    <s v="TNS SINGAPORE"/>
    <x v="4706"/>
    <n v="64760"/>
  </r>
  <r>
    <n v="805"/>
    <s v="TNS SINGAPORE"/>
    <x v="4707"/>
    <n v="63258"/>
  </r>
  <r>
    <n v="805"/>
    <s v="TNS SINGAPORE"/>
    <x v="4708"/>
    <n v="0"/>
  </r>
  <r>
    <n v="805"/>
    <s v="TNS SINGAPORE"/>
    <x v="4709"/>
    <n v="265000"/>
  </r>
  <r>
    <n v="805"/>
    <s v="TNS SINGAPORE"/>
    <x v="4710"/>
    <n v="0"/>
  </r>
  <r>
    <n v="805"/>
    <s v="TNS SINGAPORE"/>
    <x v="4711"/>
    <n v="0"/>
  </r>
  <r>
    <n v="805"/>
    <s v="TNS SINGAPORE"/>
    <x v="4712"/>
    <n v="70800"/>
  </r>
  <r>
    <n v="805"/>
    <s v="TNS SINGAPORE"/>
    <x v="4713"/>
    <n v="45840"/>
  </r>
  <r>
    <n v="805"/>
    <s v="TNS SINGAPORE"/>
    <x v="4714"/>
    <n v="166080"/>
  </r>
  <r>
    <n v="805"/>
    <s v="TNS SINGAPORE"/>
    <x v="4715"/>
    <n v="164640"/>
  </r>
  <r>
    <n v="805"/>
    <s v="TNS SINGAPORE"/>
    <x v="4716"/>
    <n v="216720"/>
  </r>
  <r>
    <n v="805"/>
    <s v="TNS SINGAPORE"/>
    <x v="4717"/>
    <n v="75600"/>
  </r>
  <r>
    <n v="805"/>
    <s v="TNS SINGAPORE"/>
    <x v="4718"/>
    <n v="14040"/>
  </r>
  <r>
    <n v="805"/>
    <s v="TNS SINGAPORE"/>
    <x v="4719"/>
    <n v="14285"/>
  </r>
  <r>
    <n v="805"/>
    <s v="TNS SINGAPORE"/>
    <x v="4720"/>
    <n v="4540"/>
  </r>
  <r>
    <n v="805"/>
    <s v="TNS SINGAPORE"/>
    <x v="4721"/>
    <n v="12575"/>
  </r>
  <r>
    <n v="805"/>
    <s v="TNS SINGAPORE"/>
    <x v="4722"/>
    <n v="15055"/>
  </r>
  <r>
    <n v="805"/>
    <s v="TNS SINGAPORE"/>
    <x v="4723"/>
    <n v="13420"/>
  </r>
  <r>
    <n v="805"/>
    <s v="TNS SINGAPORE"/>
    <x v="4724"/>
    <n v="0"/>
  </r>
  <r>
    <n v="805"/>
    <s v="TNS SINGAPORE"/>
    <x v="4725"/>
    <n v="32978.400000000001"/>
  </r>
  <r>
    <n v="805"/>
    <s v="TNS SINGAPORE"/>
    <x v="4726"/>
    <n v="20708"/>
  </r>
  <r>
    <n v="805"/>
    <s v="TNS SINGAPORE"/>
    <x v="4727"/>
    <n v="62173.8"/>
  </r>
  <r>
    <n v="805"/>
    <s v="TNS SINGAPORE"/>
    <x v="4728"/>
    <n v="62173.8"/>
  </r>
  <r>
    <n v="805"/>
    <s v="TNS SINGAPORE"/>
    <x v="4729"/>
    <n v="99780"/>
  </r>
  <r>
    <n v="805"/>
    <s v="TNS SINGAPORE"/>
    <x v="4730"/>
    <n v="0"/>
  </r>
  <r>
    <n v="805"/>
    <s v="TNS SINGAPORE"/>
    <x v="4731"/>
    <n v="120291.6"/>
  </r>
  <r>
    <n v="805"/>
    <s v="TNS SINGAPORE"/>
    <x v="4732"/>
    <n v="153301.20000000001"/>
  </r>
  <r>
    <n v="805"/>
    <s v="TNS SINGAPORE"/>
    <x v="4733"/>
    <n v="0"/>
  </r>
  <r>
    <n v="805"/>
    <s v="TNS SINGAPORE"/>
    <x v="4734"/>
    <n v="10515"/>
  </r>
  <r>
    <n v="805"/>
    <s v="TNS SINGAPORE"/>
    <x v="4735"/>
    <n v="38844"/>
  </r>
  <r>
    <n v="805"/>
    <s v="TNS SINGAPORE"/>
    <x v="4736"/>
    <n v="16310"/>
  </r>
  <r>
    <n v="805"/>
    <s v="TNS SINGAPORE"/>
    <x v="4737"/>
    <n v="78312"/>
  </r>
  <r>
    <n v="805"/>
    <s v="TNS SINGAPORE"/>
    <x v="4738"/>
    <n v="86145"/>
  </r>
  <r>
    <n v="805"/>
    <s v="TNS SINGAPORE"/>
    <x v="4739"/>
    <n v="23630"/>
  </r>
  <r>
    <n v="805"/>
    <s v="TNS SINGAPORE"/>
    <x v="4740"/>
    <n v="129730"/>
  </r>
  <r>
    <n v="805"/>
    <s v="TNS SINGAPORE"/>
    <x v="4741"/>
    <n v="117702"/>
  </r>
  <r>
    <n v="805"/>
    <s v="TNS SINGAPORE"/>
    <x v="4742"/>
    <n v="0"/>
  </r>
  <r>
    <n v="805"/>
    <s v="TNS SINGAPORE"/>
    <x v="4743"/>
    <n v="44090"/>
  </r>
  <r>
    <n v="805"/>
    <s v="TNS SINGAPORE"/>
    <x v="4744"/>
    <n v="44397.599999999999"/>
  </r>
  <r>
    <n v="805"/>
    <s v="TNS SINGAPORE"/>
    <x v="4745"/>
    <n v="42088.800000000003"/>
  </r>
  <r>
    <n v="805"/>
    <s v="TNS SINGAPORE"/>
    <x v="4746"/>
    <n v="86307"/>
  </r>
  <r>
    <n v="805"/>
    <s v="TNS SINGAPORE"/>
    <x v="4747"/>
    <n v="101500"/>
  </r>
  <r>
    <n v="805"/>
    <s v="TNS SINGAPORE"/>
    <x v="4748"/>
    <n v="20069.400000000001"/>
  </r>
  <r>
    <n v="805"/>
    <s v="TNS SINGAPORE"/>
    <x v="4749"/>
    <n v="3900"/>
  </r>
  <r>
    <n v="805"/>
    <s v="TNS SINGAPORE"/>
    <x v="4750"/>
    <n v="49241.4"/>
  </r>
  <r>
    <n v="805"/>
    <s v="TNS SINGAPORE"/>
    <x v="4751"/>
    <n v="21629.4"/>
  </r>
  <r>
    <n v="805"/>
    <s v="TNS SINGAPORE"/>
    <x v="4752"/>
    <n v="17721.599999999999"/>
  </r>
  <r>
    <n v="805"/>
    <s v="TNS SINGAPORE"/>
    <x v="4753"/>
    <n v="18240"/>
  </r>
  <r>
    <n v="805"/>
    <s v="TNS SINGAPORE"/>
    <x v="4754"/>
    <n v="40128"/>
  </r>
  <r>
    <n v="805"/>
    <s v="TNS SINGAPORE"/>
    <x v="4755"/>
    <n v="33150"/>
  </r>
  <r>
    <n v="805"/>
    <s v="TNS SINGAPORE"/>
    <x v="4756"/>
    <n v="37050"/>
  </r>
  <r>
    <n v="805"/>
    <s v="TNS SINGAPORE"/>
    <x v="4757"/>
    <n v="13494"/>
  </r>
  <r>
    <n v="805"/>
    <s v="TNS SINGAPORE"/>
    <x v="4758"/>
    <n v="35100"/>
  </r>
  <r>
    <n v="805"/>
    <s v="TNS SINGAPORE"/>
    <x v="4759"/>
    <n v="31200"/>
  </r>
  <r>
    <n v="805"/>
    <s v="TNS SINGAPORE"/>
    <x v="4760"/>
    <n v="21684"/>
  </r>
  <r>
    <n v="805"/>
    <s v="TNS SINGAPORE"/>
    <x v="4761"/>
    <n v="1640"/>
  </r>
  <r>
    <n v="805"/>
    <s v="TNS SINGAPORE"/>
    <x v="4762"/>
    <n v="14773"/>
  </r>
  <r>
    <n v="805"/>
    <s v="TNS SINGAPORE"/>
    <x v="4763"/>
    <n v="1970"/>
  </r>
  <r>
    <n v="805"/>
    <s v="TNS SINGAPORE"/>
    <x v="4764"/>
    <n v="54678"/>
  </r>
  <r>
    <n v="805"/>
    <s v="TNS SINGAPORE"/>
    <x v="4765"/>
    <n v="52553"/>
  </r>
  <r>
    <n v="805"/>
    <s v="TNS SINGAPORE"/>
    <x v="4766"/>
    <n v="42995"/>
  </r>
  <r>
    <n v="805"/>
    <s v="TNS SINGAPORE"/>
    <x v="4767"/>
    <n v="62790"/>
  </r>
  <r>
    <n v="805"/>
    <s v="TNS SINGAPORE"/>
    <x v="4768"/>
    <n v="68250"/>
  </r>
  <r>
    <n v="805"/>
    <s v="TNS SINGAPORE"/>
    <x v="4769"/>
    <n v="13852.8"/>
  </r>
  <r>
    <n v="805"/>
    <s v="TNS SINGAPORE"/>
    <x v="4770"/>
    <n v="17316"/>
  </r>
  <r>
    <n v="805"/>
    <s v="TNS SINGAPORE"/>
    <x v="4771"/>
    <n v="20140"/>
  </r>
  <r>
    <n v="805"/>
    <s v="TNS SINGAPORE"/>
    <x v="4772"/>
    <n v="25933"/>
  </r>
  <r>
    <n v="805"/>
    <s v="TNS SINGAPORE"/>
    <x v="4773"/>
    <n v="12570"/>
  </r>
  <r>
    <n v="805"/>
    <s v="TNS SINGAPORE"/>
    <x v="4774"/>
    <n v="12714"/>
  </r>
  <r>
    <n v="805"/>
    <s v="TNS SINGAPORE"/>
    <x v="4775"/>
    <n v="29928.6"/>
  </r>
  <r>
    <n v="805"/>
    <s v="TNS SINGAPORE"/>
    <x v="4776"/>
    <n v="30139.200000000001"/>
  </r>
  <r>
    <n v="805"/>
    <s v="TNS SINGAPORE"/>
    <x v="4777"/>
    <n v="11575.2"/>
  </r>
  <r>
    <n v="805"/>
    <s v="TNS SINGAPORE"/>
    <x v="4778"/>
    <n v="2745.6"/>
  </r>
  <r>
    <n v="805"/>
    <s v="TNS SINGAPORE"/>
    <x v="4779"/>
    <n v="131820"/>
  </r>
  <r>
    <n v="805"/>
    <s v="TNS SINGAPORE"/>
    <x v="4780"/>
    <n v="0"/>
  </r>
  <r>
    <n v="805"/>
    <s v="TNS SINGAPORE"/>
    <x v="4781"/>
    <n v="0"/>
  </r>
  <r>
    <n v="805"/>
    <s v="TNS SINGAPORE"/>
    <x v="4782"/>
    <n v="0"/>
  </r>
  <r>
    <n v="805"/>
    <s v="TNS SINGAPORE"/>
    <x v="4783"/>
    <n v="37641"/>
  </r>
  <r>
    <n v="805"/>
    <s v="TNS SINGAPORE"/>
    <x v="4784"/>
    <n v="19540"/>
  </r>
  <r>
    <n v="805"/>
    <s v="TNS SINGAPORE"/>
    <x v="4785"/>
    <n v="12846.6"/>
  </r>
  <r>
    <n v="805"/>
    <s v="TNS SINGAPORE"/>
    <x v="4786"/>
    <n v="75683.399999999994"/>
  </r>
  <r>
    <n v="805"/>
    <s v="TNS SINGAPORE"/>
    <x v="4787"/>
    <n v="49374"/>
  </r>
  <r>
    <n v="805"/>
    <s v="TNS SINGAPORE"/>
    <x v="4788"/>
    <n v="20830.21"/>
  </r>
  <r>
    <n v="805"/>
    <s v="TNS SINGAPORE"/>
    <x v="4789"/>
    <n v="25485.64"/>
  </r>
  <r>
    <n v="805"/>
    <s v="TNS SINGAPORE"/>
    <x v="4790"/>
    <n v="22425"/>
  </r>
  <r>
    <n v="805"/>
    <s v="TNS SINGAPORE"/>
    <x v="4791"/>
    <n v="12807.6"/>
  </r>
  <r>
    <n v="805"/>
    <s v="TNS SINGAPORE"/>
    <x v="4792"/>
    <n v="8980"/>
  </r>
  <r>
    <n v="805"/>
    <s v="TNS SINGAPORE"/>
    <x v="4793"/>
    <n v="59053.8"/>
  </r>
  <r>
    <n v="805"/>
    <s v="TNS SINGAPORE"/>
    <x v="4794"/>
    <n v="7800"/>
  </r>
  <r>
    <n v="805"/>
    <s v="TNS SINGAPORE"/>
    <x v="4795"/>
    <n v="7800"/>
  </r>
  <r>
    <n v="805"/>
    <s v="TNS SINGAPORE"/>
    <x v="4796"/>
    <n v="37143.599999999999"/>
  </r>
  <r>
    <n v="805"/>
    <s v="TNS SINGAPORE"/>
    <x v="4797"/>
    <n v="31753.8"/>
  </r>
  <r>
    <n v="805"/>
    <s v="TNS SINGAPORE"/>
    <x v="4798"/>
    <n v="67789.8"/>
  </r>
  <r>
    <n v="805"/>
    <s v="TNS SINGAPORE"/>
    <x v="4799"/>
    <n v="8182.2"/>
  </r>
  <r>
    <n v="805"/>
    <s v="TNS SINGAPORE"/>
    <x v="4800"/>
    <n v="41082.6"/>
  </r>
  <r>
    <n v="805"/>
    <s v="TNS SINGAPORE"/>
    <x v="4801"/>
    <n v="71600"/>
  </r>
  <r>
    <n v="805"/>
    <s v="TNS SINGAPORE"/>
    <x v="4802"/>
    <n v="38485"/>
  </r>
  <r>
    <n v="805"/>
    <s v="TNS SINGAPORE"/>
    <x v="4803"/>
    <n v="11856"/>
  </r>
  <r>
    <n v="805"/>
    <s v="TNS SINGAPORE"/>
    <x v="4804"/>
    <n v="7800"/>
  </r>
  <r>
    <n v="805"/>
    <s v="TNS SINGAPORE"/>
    <x v="4805"/>
    <n v="7800"/>
  </r>
  <r>
    <n v="805"/>
    <s v="TNS SINGAPORE"/>
    <x v="4806"/>
    <n v="17500"/>
  </r>
  <r>
    <n v="805"/>
    <s v="TNS SINGAPORE"/>
    <x v="4807"/>
    <n v="8385"/>
  </r>
  <r>
    <n v="805"/>
    <s v="TNS SINGAPORE"/>
    <x v="4808"/>
    <n v="16420"/>
  </r>
  <r>
    <n v="805"/>
    <s v="TNS SINGAPORE"/>
    <x v="4809"/>
    <n v="70122"/>
  </r>
  <r>
    <n v="805"/>
    <s v="TNS SINGAPORE"/>
    <x v="4810"/>
    <n v="86190"/>
  </r>
  <r>
    <n v="805"/>
    <s v="TNS SINGAPORE"/>
    <x v="4811"/>
    <n v="26000"/>
  </r>
  <r>
    <n v="805"/>
    <s v="TNS SINGAPORE"/>
    <x v="4812"/>
    <n v="30888"/>
  </r>
  <r>
    <n v="805"/>
    <s v="TNS SINGAPORE"/>
    <x v="4813"/>
    <n v="52120"/>
  </r>
  <r>
    <n v="805"/>
    <s v="TNS SINGAPORE"/>
    <x v="4814"/>
    <n v="87595"/>
  </r>
  <r>
    <n v="805"/>
    <s v="TNS SINGAPORE"/>
    <x v="4815"/>
    <n v="44400"/>
  </r>
  <r>
    <n v="805"/>
    <s v="TNS SINGAPORE"/>
    <x v="4816"/>
    <n v="26500"/>
  </r>
  <r>
    <n v="805"/>
    <s v="TNS SINGAPORE"/>
    <x v="4817"/>
    <n v="33350"/>
  </r>
  <r>
    <n v="805"/>
    <s v="TNS SINGAPORE"/>
    <x v="4818"/>
    <n v="33350"/>
  </r>
  <r>
    <n v="805"/>
    <s v="TNS SINGAPORE"/>
    <x v="4819"/>
    <n v="55200"/>
  </r>
  <r>
    <n v="805"/>
    <s v="TNS SINGAPORE"/>
    <x v="4820"/>
    <n v="77586.600000000006"/>
  </r>
  <r>
    <n v="805"/>
    <s v="TNS SINGAPORE"/>
    <x v="4821"/>
    <n v="132132"/>
  </r>
  <r>
    <n v="805"/>
    <s v="TNS SINGAPORE"/>
    <x v="4822"/>
    <n v="43550"/>
  </r>
  <r>
    <n v="805"/>
    <s v="TNS SINGAPORE"/>
    <x v="4823"/>
    <n v="94474"/>
  </r>
  <r>
    <n v="805"/>
    <s v="TNS SINGAPORE"/>
    <x v="4824"/>
    <n v="0"/>
  </r>
  <r>
    <n v="805"/>
    <s v="TNS SINGAPORE"/>
    <x v="4825"/>
    <n v="61180.28"/>
  </r>
  <r>
    <n v="805"/>
    <s v="TNS SINGAPORE"/>
    <x v="4826"/>
    <n v="22393.8"/>
  </r>
  <r>
    <n v="805"/>
    <s v="TNS SINGAPORE"/>
    <x v="4827"/>
    <n v="22393.8"/>
  </r>
  <r>
    <n v="805"/>
    <s v="TNS SINGAPORE"/>
    <x v="4828"/>
    <n v="3946.8"/>
  </r>
  <r>
    <n v="805"/>
    <s v="TNS SINGAPORE"/>
    <x v="4829"/>
    <n v="47020.43"/>
  </r>
  <r>
    <n v="805"/>
    <s v="TNS SINGAPORE"/>
    <x v="4830"/>
    <n v="44203.54"/>
  </r>
  <r>
    <n v="805"/>
    <s v="TNS SINGAPORE"/>
    <x v="4831"/>
    <n v="10077.6"/>
  </r>
  <r>
    <n v="805"/>
    <s v="TNS SINGAPORE"/>
    <x v="4832"/>
    <n v="0"/>
  </r>
  <r>
    <n v="805"/>
    <s v="TNS SINGAPORE"/>
    <x v="4833"/>
    <n v="0"/>
  </r>
  <r>
    <n v="805"/>
    <s v="TNS SINGAPORE"/>
    <x v="4834"/>
    <n v="54600"/>
  </r>
  <r>
    <n v="805"/>
    <s v="TNS SINGAPORE"/>
    <x v="4835"/>
    <n v="20170.8"/>
  </r>
  <r>
    <n v="805"/>
    <s v="TNS SINGAPORE"/>
    <x v="4836"/>
    <n v="0"/>
  </r>
  <r>
    <n v="805"/>
    <s v="TNS SINGAPORE"/>
    <x v="4837"/>
    <n v="8549"/>
  </r>
  <r>
    <n v="805"/>
    <s v="TNS SINGAPORE"/>
    <x v="4838"/>
    <n v="47775"/>
  </r>
  <r>
    <n v="805"/>
    <s v="TNS SINGAPORE"/>
    <x v="4839"/>
    <n v="95470"/>
  </r>
  <r>
    <n v="805"/>
    <s v="TNS SINGAPORE"/>
    <x v="4840"/>
    <n v="8159"/>
  </r>
  <r>
    <n v="805"/>
    <s v="TNS SINGAPORE"/>
    <x v="4841"/>
    <n v="89637.6"/>
  </r>
  <r>
    <n v="805"/>
    <s v="TNS SINGAPORE"/>
    <x v="4842"/>
    <n v="22200"/>
  </r>
  <r>
    <n v="805"/>
    <s v="TNS SINGAPORE"/>
    <x v="4843"/>
    <n v="11357"/>
  </r>
  <r>
    <n v="805"/>
    <s v="TNS SINGAPORE"/>
    <x v="4844"/>
    <n v="0"/>
  </r>
  <r>
    <n v="805"/>
    <s v="TNS SINGAPORE"/>
    <x v="4845"/>
    <n v="10311.6"/>
  </r>
  <r>
    <n v="805"/>
    <s v="TNS SINGAPORE"/>
    <x v="4846"/>
    <n v="20670"/>
  </r>
  <r>
    <n v="805"/>
    <s v="TNS SINGAPORE"/>
    <x v="4847"/>
    <n v="10350.6"/>
  </r>
  <r>
    <n v="805"/>
    <s v="TNS SINGAPORE"/>
    <x v="4848"/>
    <n v="7800"/>
  </r>
  <r>
    <n v="805"/>
    <s v="TNS SINGAPORE"/>
    <x v="4849"/>
    <n v="41886"/>
  </r>
  <r>
    <n v="805"/>
    <s v="TNS SINGAPORE"/>
    <x v="4850"/>
    <n v="59888.4"/>
  </r>
  <r>
    <n v="805"/>
    <s v="TNS SINGAPORE"/>
    <x v="4851"/>
    <n v="32526"/>
  </r>
  <r>
    <n v="805"/>
    <s v="TNS SINGAPORE"/>
    <x v="4852"/>
    <n v="49857.599999999999"/>
  </r>
  <r>
    <n v="805"/>
    <s v="TNS SINGAPORE"/>
    <x v="4853"/>
    <n v="23650"/>
  </r>
  <r>
    <n v="805"/>
    <s v="TNS SINGAPORE"/>
    <x v="4854"/>
    <n v="10811"/>
  </r>
  <r>
    <n v="805"/>
    <s v="TNS SINGAPORE"/>
    <x v="4855"/>
    <n v="75285.600000000006"/>
  </r>
  <r>
    <n v="805"/>
    <s v="TNS SINGAPORE"/>
    <x v="4856"/>
    <n v="29125.200000000001"/>
  </r>
  <r>
    <n v="805"/>
    <s v="TNS SINGAPORE"/>
    <x v="4857"/>
    <n v="0"/>
  </r>
  <r>
    <n v="805"/>
    <s v="TNS SINGAPORE"/>
    <x v="4858"/>
    <n v="39624"/>
  </r>
  <r>
    <n v="805"/>
    <s v="TNS SINGAPORE"/>
    <x v="4859"/>
    <n v="45107.4"/>
  </r>
  <r>
    <n v="805"/>
    <s v="TNS SINGAPORE"/>
    <x v="4860"/>
    <n v="3900"/>
  </r>
  <r>
    <n v="805"/>
    <s v="TNS SINGAPORE"/>
    <x v="4861"/>
    <n v="107884"/>
  </r>
  <r>
    <n v="805"/>
    <s v="TNS SINGAPORE"/>
    <x v="4862"/>
    <n v="69847"/>
  </r>
  <r>
    <n v="805"/>
    <s v="TNS SINGAPORE"/>
    <x v="4863"/>
    <n v="64896"/>
  </r>
  <r>
    <n v="805"/>
    <s v="TNS SINGAPORE"/>
    <x v="4864"/>
    <n v="164496"/>
  </r>
  <r>
    <n v="805"/>
    <s v="TNS SINGAPORE"/>
    <x v="4865"/>
    <n v="7800"/>
  </r>
  <r>
    <n v="805"/>
    <s v="TNS SINGAPORE"/>
    <x v="4866"/>
    <n v="50466"/>
  </r>
  <r>
    <n v="805"/>
    <s v="TNS SINGAPORE"/>
    <x v="4867"/>
    <n v="7800"/>
  </r>
  <r>
    <n v="805"/>
    <s v="TNS SINGAPORE"/>
    <x v="4868"/>
    <n v="8463"/>
  </r>
  <r>
    <n v="805"/>
    <s v="TNS SINGAPORE"/>
    <x v="4869"/>
    <n v="14017"/>
  </r>
  <r>
    <n v="805"/>
    <s v="TNS SINGAPORE"/>
    <x v="4870"/>
    <n v="0"/>
  </r>
  <r>
    <n v="805"/>
    <s v="TNS SINGAPORE"/>
    <x v="4871"/>
    <n v="11583"/>
  </r>
  <r>
    <n v="805"/>
    <s v="TNS SINGAPORE"/>
    <x v="4872"/>
    <n v="111111"/>
  </r>
  <r>
    <n v="805"/>
    <s v="TNS SINGAPORE"/>
    <x v="4873"/>
    <n v="82071.600000000006"/>
  </r>
  <r>
    <n v="805"/>
    <s v="TNS SINGAPORE"/>
    <x v="4874"/>
    <n v="59529.599999999999"/>
  </r>
  <r>
    <n v="805"/>
    <s v="TNS SINGAPORE"/>
    <x v="4875"/>
    <n v="27471.599999999999"/>
  </r>
  <r>
    <n v="805"/>
    <s v="TNS SINGAPORE"/>
    <x v="4876"/>
    <n v="23400"/>
  </r>
  <r>
    <n v="805"/>
    <s v="TNS SINGAPORE"/>
    <x v="4877"/>
    <n v="24650"/>
  </r>
  <r>
    <n v="805"/>
    <s v="TNS SINGAPORE"/>
    <x v="4878"/>
    <n v="24960"/>
  </r>
  <r>
    <n v="805"/>
    <s v="TNS SINGAPORE"/>
    <x v="4879"/>
    <n v="7800"/>
  </r>
  <r>
    <n v="805"/>
    <s v="TNS SINGAPORE"/>
    <x v="4880"/>
    <n v="30435"/>
  </r>
  <r>
    <n v="805"/>
    <s v="TNS SINGAPORE"/>
    <x v="4881"/>
    <n v="18545"/>
  </r>
  <r>
    <n v="805"/>
    <s v="TNS SINGAPORE"/>
    <x v="4882"/>
    <n v="30850"/>
  </r>
  <r>
    <n v="805"/>
    <s v="TNS SINGAPORE"/>
    <x v="4883"/>
    <n v="73465"/>
  </r>
  <r>
    <n v="805"/>
    <s v="TNS SINGAPORE"/>
    <x v="4884"/>
    <n v="30135"/>
  </r>
  <r>
    <n v="805"/>
    <s v="TNS SINGAPORE"/>
    <x v="4885"/>
    <n v="25740"/>
  </r>
  <r>
    <n v="805"/>
    <s v="TNS SINGAPORE"/>
    <x v="4886"/>
    <n v="25740"/>
  </r>
  <r>
    <n v="805"/>
    <s v="TNS SINGAPORE"/>
    <x v="4887"/>
    <n v="0"/>
  </r>
  <r>
    <n v="805"/>
    <s v="TNS SINGAPORE"/>
    <x v="4888"/>
    <n v="9750"/>
  </r>
  <r>
    <n v="805"/>
    <s v="TNS SINGAPORE"/>
    <x v="4889"/>
    <n v="0"/>
  </r>
  <r>
    <n v="805"/>
    <s v="TNS SINGAPORE"/>
    <x v="4890"/>
    <n v="0"/>
  </r>
  <r>
    <n v="805"/>
    <s v="TNS SINGAPORE"/>
    <x v="4891"/>
    <n v="29580"/>
  </r>
  <r>
    <n v="805"/>
    <s v="TNS SINGAPORE"/>
    <x v="4892"/>
    <n v="0"/>
  </r>
  <r>
    <n v="805"/>
    <s v="TNS SINGAPORE"/>
    <x v="4893"/>
    <n v="31200"/>
  </r>
  <r>
    <n v="805"/>
    <s v="TNS SINGAPORE"/>
    <x v="4894"/>
    <n v="14550"/>
  </r>
  <r>
    <n v="805"/>
    <s v="TNS SINGAPORE"/>
    <x v="4895"/>
    <n v="46917"/>
  </r>
  <r>
    <n v="805"/>
    <s v="TNS SINGAPORE"/>
    <x v="4896"/>
    <n v="14079"/>
  </r>
  <r>
    <n v="805"/>
    <s v="TNS SINGAPORE"/>
    <x v="4897"/>
    <n v="0"/>
  </r>
  <r>
    <n v="805"/>
    <s v="TNS SINGAPORE"/>
    <x v="4898"/>
    <n v="35646"/>
  </r>
  <r>
    <n v="805"/>
    <s v="TNS SINGAPORE"/>
    <x v="4899"/>
    <n v="7.79"/>
  </r>
  <r>
    <n v="805"/>
    <s v="TNS SINGAPORE"/>
    <x v="4900"/>
    <n v="56916"/>
  </r>
  <r>
    <n v="805"/>
    <s v="TNS SINGAPORE"/>
    <x v="4901"/>
    <n v="2811.9"/>
  </r>
  <r>
    <n v="805"/>
    <s v="TNS SINGAPORE"/>
    <x v="4902"/>
    <n v="6666.94"/>
  </r>
  <r>
    <n v="805"/>
    <s v="TNS SINGAPORE"/>
    <x v="4903"/>
    <n v="0"/>
  </r>
  <r>
    <n v="805"/>
    <s v="TNS SINGAPORE"/>
    <x v="4904"/>
    <n v="0"/>
  </r>
  <r>
    <n v="805"/>
    <s v="TNS SINGAPORE"/>
    <x v="4905"/>
    <n v="23226.06"/>
  </r>
  <r>
    <n v="805"/>
    <s v="TNS SINGAPORE"/>
    <x v="4906"/>
    <n v="0"/>
  </r>
  <r>
    <n v="805"/>
    <s v="TNS SINGAPORE"/>
    <x v="4907"/>
    <n v="28349.58"/>
  </r>
  <r>
    <n v="805"/>
    <s v="TNS SINGAPORE"/>
    <x v="4908"/>
    <n v="0"/>
  </r>
  <r>
    <n v="805"/>
    <s v="TNS SINGAPORE"/>
    <x v="4909"/>
    <n v="21536.09"/>
  </r>
  <r>
    <n v="805"/>
    <s v="TNS SINGAPORE"/>
    <x v="4910"/>
    <n v="16629.099999999999"/>
  </r>
  <r>
    <n v="805"/>
    <s v="TNS SINGAPORE"/>
    <x v="4911"/>
    <n v="31252.400000000001"/>
  </r>
  <r>
    <n v="805"/>
    <s v="TNS SINGAPORE"/>
    <x v="4912"/>
    <n v="173373.6"/>
  </r>
  <r>
    <n v="805"/>
    <s v="TNS SINGAPORE"/>
    <x v="4913"/>
    <n v="104678.39999999999"/>
  </r>
  <r>
    <n v="805"/>
    <s v="TNS SINGAPORE"/>
    <x v="4914"/>
    <n v="66048.600000000006"/>
  </r>
  <r>
    <n v="805"/>
    <s v="TNS SINGAPORE"/>
    <x v="4915"/>
    <n v="3490.76"/>
  </r>
  <r>
    <n v="805"/>
    <s v="TNS SINGAPORE"/>
    <x v="4916"/>
    <n v="47448.52"/>
  </r>
  <r>
    <n v="805"/>
    <s v="TNS SINGAPORE"/>
    <x v="4917"/>
    <n v="12439.2"/>
  </r>
  <r>
    <n v="805"/>
    <s v="TNS SINGAPORE"/>
    <x v="4918"/>
    <n v="7118.02"/>
  </r>
  <r>
    <n v="805"/>
    <s v="TNS SINGAPORE"/>
    <x v="4919"/>
    <n v="8730.33"/>
  </r>
  <r>
    <n v="805"/>
    <s v="TNS SINGAPORE"/>
    <x v="4920"/>
    <n v="0"/>
  </r>
  <r>
    <n v="805"/>
    <s v="TNS SINGAPORE"/>
    <x v="4921"/>
    <n v="30842.84"/>
  </r>
  <r>
    <n v="805"/>
    <s v="TNS SINGAPORE"/>
    <x v="4922"/>
    <n v="17797.5"/>
  </r>
  <r>
    <n v="805"/>
    <s v="TNS SINGAPORE"/>
    <x v="4923"/>
    <n v="10787.56"/>
  </r>
  <r>
    <n v="805"/>
    <s v="TNS SINGAPORE"/>
    <x v="4924"/>
    <n v="0"/>
  </r>
  <r>
    <n v="805"/>
    <s v="TNS SINGAPORE"/>
    <x v="4925"/>
    <n v="0"/>
  </r>
  <r>
    <n v="805"/>
    <s v="TNS SINGAPORE"/>
    <x v="4926"/>
    <n v="0"/>
  </r>
  <r>
    <n v="805"/>
    <s v="TNS SINGAPORE"/>
    <x v="4927"/>
    <n v="0"/>
  </r>
  <r>
    <n v="805"/>
    <s v="TNS SINGAPORE"/>
    <x v="4928"/>
    <n v="833"/>
  </r>
  <r>
    <n v="805"/>
    <s v="TNS SINGAPORE"/>
    <x v="4929"/>
    <n v="12942"/>
  </r>
  <r>
    <n v="805"/>
    <s v="TNS SINGAPORE"/>
    <x v="4930"/>
    <n v="0"/>
  </r>
  <r>
    <n v="805"/>
    <s v="TNS SINGAPORE"/>
    <x v="4931"/>
    <n v="249.9"/>
  </r>
  <r>
    <n v="805"/>
    <s v="TNS SINGAPORE"/>
    <x v="4932"/>
    <n v="0"/>
  </r>
  <r>
    <n v="805"/>
    <s v="TNS SINGAPORE"/>
    <x v="4933"/>
    <n v="0"/>
  </r>
  <r>
    <n v="805"/>
    <s v="TNS SINGAPORE"/>
    <x v="4934"/>
    <n v="0"/>
  </r>
  <r>
    <n v="805"/>
    <s v="TNS SINGAPORE"/>
    <x v="4935"/>
    <n v="0"/>
  </r>
  <r>
    <n v="805"/>
    <s v="TNS SINGAPORE"/>
    <x v="4936"/>
    <n v="0"/>
  </r>
  <r>
    <n v="805"/>
    <s v="TNS SINGAPORE"/>
    <x v="4937"/>
    <n v="0"/>
  </r>
  <r>
    <n v="805"/>
    <s v="TNS SINGAPORE"/>
    <x v="4938"/>
    <n v="0"/>
  </r>
  <r>
    <n v="805"/>
    <s v="TNS SINGAPORE"/>
    <x v="4939"/>
    <n v="0"/>
  </r>
  <r>
    <n v="805"/>
    <s v="TNS SINGAPORE"/>
    <x v="4940"/>
    <n v="0"/>
  </r>
  <r>
    <n v="805"/>
    <s v="TNS SINGAPORE"/>
    <x v="4941"/>
    <n v="898"/>
  </r>
  <r>
    <n v="805"/>
    <s v="TNS SINGAPORE"/>
    <x v="4942"/>
    <n v="0"/>
  </r>
  <r>
    <n v="805"/>
    <s v="TNS SINGAPORE"/>
    <x v="4943"/>
    <n v="0"/>
  </r>
  <r>
    <n v="805"/>
    <s v="TNS SINGAPORE"/>
    <x v="4944"/>
    <n v="4562"/>
  </r>
  <r>
    <n v="805"/>
    <s v="TNS SINGAPORE"/>
    <x v="4945"/>
    <n v="0"/>
  </r>
  <r>
    <n v="805"/>
    <s v="TNS SINGAPORE"/>
    <x v="4946"/>
    <n v="990"/>
  </r>
  <r>
    <n v="805"/>
    <s v="TNS SINGAPORE"/>
    <x v="4947"/>
    <n v="0"/>
  </r>
  <r>
    <n v="805"/>
    <s v="TNS SINGAPORE"/>
    <x v="4948"/>
    <n v="0"/>
  </r>
  <r>
    <n v="805"/>
    <s v="TNS SINGAPORE"/>
    <x v="4949"/>
    <n v="0"/>
  </r>
  <r>
    <n v="805"/>
    <s v="TNS SINGAPORE"/>
    <x v="4950"/>
    <n v="1153"/>
  </r>
  <r>
    <n v="805"/>
    <s v="TNS SINGAPORE"/>
    <x v="4951"/>
    <n v="320"/>
  </r>
  <r>
    <n v="805"/>
    <s v="TNS SINGAPORE"/>
    <x v="4952"/>
    <n v="0"/>
  </r>
  <r>
    <n v="805"/>
    <s v="TNS SINGAPORE"/>
    <x v="4953"/>
    <n v="0"/>
  </r>
  <r>
    <n v="805"/>
    <s v="TNS SINGAPORE"/>
    <x v="4954"/>
    <n v="4358"/>
  </r>
  <r>
    <n v="805"/>
    <s v="TNS SINGAPORE"/>
    <x v="4955"/>
    <n v="0"/>
  </r>
  <r>
    <n v="805"/>
    <s v="TNS SINGAPORE"/>
    <x v="4956"/>
    <n v="1440"/>
  </r>
  <r>
    <n v="805"/>
    <s v="TNS SINGAPORE"/>
    <x v="4957"/>
    <n v="0"/>
  </r>
  <r>
    <n v="805"/>
    <s v="TNS SINGAPORE"/>
    <x v="4958"/>
    <n v="0"/>
  </r>
  <r>
    <n v="805"/>
    <s v="TNS SINGAPORE"/>
    <x v="4959"/>
    <n v="249.9"/>
  </r>
  <r>
    <n v="805"/>
    <s v="TNS SINGAPORE"/>
    <x v="4960"/>
    <n v="249.9"/>
  </r>
  <r>
    <n v="805"/>
    <s v="TNS SINGAPORE"/>
    <x v="4961"/>
    <n v="249.9"/>
  </r>
  <r>
    <n v="805"/>
    <s v="TNS SINGAPORE"/>
    <x v="4962"/>
    <n v="473.6"/>
  </r>
  <r>
    <n v="805"/>
    <s v="TNS SINGAPORE"/>
    <x v="4963"/>
    <n v="135"/>
  </r>
  <r>
    <n v="805"/>
    <s v="TNS SINGAPORE"/>
    <x v="4964"/>
    <n v="135"/>
  </r>
  <r>
    <n v="805"/>
    <s v="TNS SINGAPORE"/>
    <x v="4965"/>
    <n v="0"/>
  </r>
  <r>
    <n v="805"/>
    <s v="TNS SINGAPORE"/>
    <x v="4966"/>
    <n v="0"/>
  </r>
  <r>
    <n v="805"/>
    <s v="TNS SINGAPORE"/>
    <x v="4967"/>
    <n v="0"/>
  </r>
  <r>
    <n v="805"/>
    <s v="TNS SINGAPORE"/>
    <x v="4968"/>
    <n v="5280"/>
  </r>
  <r>
    <n v="805"/>
    <s v="TNS SINGAPORE"/>
    <x v="4969"/>
    <n v="0"/>
  </r>
  <r>
    <n v="805"/>
    <s v="TNS SINGAPORE"/>
    <x v="4970"/>
    <n v="5300"/>
  </r>
  <r>
    <n v="805"/>
    <s v="TNS SINGAPORE"/>
    <x v="4971"/>
    <n v="9100"/>
  </r>
  <r>
    <n v="805"/>
    <s v="TNS SINGAPORE"/>
    <x v="4972"/>
    <n v="9900"/>
  </r>
  <r>
    <n v="805"/>
    <s v="TNS SINGAPORE"/>
    <x v="4973"/>
    <n v="2714"/>
  </r>
  <r>
    <n v="805"/>
    <s v="TNS THAILAND"/>
    <x v="4974"/>
    <n v="0"/>
  </r>
  <r>
    <n v="805"/>
    <s v="TNS THAILAND"/>
    <x v="4975"/>
    <n v="0"/>
  </r>
  <r>
    <n v="805"/>
    <s v="TNS THAILAND"/>
    <x v="4976"/>
    <n v="0"/>
  </r>
  <r>
    <n v="805"/>
    <s v="TNS THAILAND"/>
    <x v="4977"/>
    <n v="7722"/>
  </r>
  <r>
    <n v="805"/>
    <s v="TNS THAILAND"/>
    <x v="4978"/>
    <n v="6000"/>
  </r>
  <r>
    <n v="805"/>
    <s v="TNS THAILAND"/>
    <x v="4979"/>
    <n v="3000"/>
  </r>
  <r>
    <n v="805"/>
    <s v="TNS THAILAND"/>
    <x v="4980"/>
    <n v="0"/>
  </r>
  <r>
    <n v="805"/>
    <s v="TNS UK LTD"/>
    <x v="4981"/>
    <n v="160680"/>
  </r>
  <r>
    <n v="805"/>
    <s v="TNS UK LTD"/>
    <x v="4982"/>
    <n v="133133"/>
  </r>
  <r>
    <n v="805"/>
    <s v="TNS UK LTD"/>
    <x v="4983"/>
    <n v="177590.39999999999"/>
  </r>
  <r>
    <n v="805"/>
    <s v="TNS UK LTD"/>
    <x v="4984"/>
    <n v="137007"/>
  </r>
  <r>
    <n v="805"/>
    <s v="TNS UK LTD"/>
    <x v="4985"/>
    <n v="121680"/>
  </r>
  <r>
    <n v="805"/>
    <s v="TNS UK LTD"/>
    <x v="4986"/>
    <n v="186381"/>
  </r>
  <r>
    <n v="805"/>
    <s v="TNS UK LTD"/>
    <x v="4987"/>
    <n v="148941"/>
  </r>
  <r>
    <n v="805"/>
    <s v="TNS UK LTD"/>
    <x v="4988"/>
    <n v="68718"/>
  </r>
  <r>
    <n v="805"/>
    <s v="TNS UK LTD"/>
    <x v="4989"/>
    <n v="94692"/>
  </r>
  <r>
    <n v="805"/>
    <s v="TNS UK LTD"/>
    <x v="4990"/>
    <n v="49452"/>
  </r>
  <r>
    <n v="805"/>
    <s v="TNS ZDOLOGY"/>
    <x v="4991"/>
    <n v="0"/>
  </r>
  <r>
    <n v="805"/>
    <s v="TNS ZDOLOGY"/>
    <x v="4992"/>
    <n v="0"/>
  </r>
  <r>
    <n v="805"/>
    <s v="TNS ZDOLOGY"/>
    <x v="4993"/>
    <n v="42898.36"/>
  </r>
  <r>
    <n v="805"/>
    <s v="TOKYO SURVEY RESEARCH &amp; CO., LTD."/>
    <x v="4994"/>
    <n v="405"/>
  </r>
  <r>
    <n v="805"/>
    <s v="TOKYO SURVEY RESEARCH &amp; CO., LTD."/>
    <x v="4995"/>
    <n v="0"/>
  </r>
  <r>
    <n v="805"/>
    <s v="TOKYO SURVEY RESEARCH &amp; CO., LTD."/>
    <x v="4996"/>
    <n v="0"/>
  </r>
  <r>
    <n v="805"/>
    <s v="TOKYO SURVEY RESEARCH &amp; CO., LTD."/>
    <x v="4997"/>
    <n v="0"/>
  </r>
  <r>
    <n v="805"/>
    <s v="TOKYO SURVEY RESEARCH &amp; CO., LTD."/>
    <x v="4998"/>
    <n v="0"/>
  </r>
  <r>
    <n v="805"/>
    <s v="TOKYO SURVEY RESEARCH &amp; CO., LTD."/>
    <x v="4999"/>
    <n v="0"/>
  </r>
  <r>
    <n v="805"/>
    <s v="TOKYO SURVEY RESEARCH &amp; CO., LTD."/>
    <x v="5000"/>
    <n v="472"/>
  </r>
  <r>
    <n v="805"/>
    <s v="TOKYO SURVEY RESEARCH &amp; CO., LTD."/>
    <x v="5001"/>
    <n v="0"/>
  </r>
  <r>
    <n v="805"/>
    <s v="TOKYO SURVEY RESEARCH &amp; CO., LTD."/>
    <x v="5002"/>
    <n v="0"/>
  </r>
  <r>
    <n v="805"/>
    <s v="TOKYO SURVEY RESEARCH &amp; CO., LTD."/>
    <x v="5003"/>
    <n v="0"/>
  </r>
  <r>
    <n v="805"/>
    <s v="TOKYO SURVEY RESEARCH &amp; CO., LTD."/>
    <x v="5004"/>
    <n v="500"/>
  </r>
  <r>
    <n v="805"/>
    <s v="TOKYO SURVEY RESEARCH &amp; CO., LTD."/>
    <x v="5005"/>
    <n v="2180"/>
  </r>
  <r>
    <n v="805"/>
    <s v="TOKYO SURVEY RESEARCH &amp; CO., LTD."/>
    <x v="5006"/>
    <n v="708"/>
  </r>
  <r>
    <n v="805"/>
    <s v="TOKYO SURVEY RESEARCH &amp; CO., LTD."/>
    <x v="5007"/>
    <n v="0"/>
  </r>
  <r>
    <n v="805"/>
    <s v="TOKYO SURVEY RESEARCH &amp; CO., LTD."/>
    <x v="5008"/>
    <n v="0"/>
  </r>
  <r>
    <n v="805"/>
    <s v="TOKYO SURVEY RESEARCH &amp; CO., LTD."/>
    <x v="5009"/>
    <n v="0"/>
  </r>
  <r>
    <n v="805"/>
    <s v="TOKYO SURVEY RESEARCH &amp; CO., LTD."/>
    <x v="5010"/>
    <n v="0"/>
  </r>
  <r>
    <n v="805"/>
    <s v="TOKYO SURVEY RESEARCH &amp; CO., LTD."/>
    <x v="5011"/>
    <n v="519.05999999999995"/>
  </r>
  <r>
    <n v="805"/>
    <s v="TOKYO SURVEY RESEARCH &amp; CO., LTD."/>
    <x v="5012"/>
    <n v="1725"/>
  </r>
  <r>
    <n v="805"/>
    <s v="TOKYO SURVEY RESEARCH &amp; CO., LTD."/>
    <x v="5013"/>
    <n v="273"/>
  </r>
  <r>
    <n v="805"/>
    <s v="The Acid Test Pty Ltd"/>
    <x v="5014"/>
    <n v="0"/>
  </r>
  <r>
    <n v="805"/>
    <s v="The Acid Test Pty Ltd"/>
    <x v="5015"/>
    <n v="0"/>
  </r>
  <r>
    <n v="805"/>
    <s v="The Acid Test Pty Ltd"/>
    <x v="5016"/>
    <n v="0"/>
  </r>
  <r>
    <n v="805"/>
    <s v="The Acid Test Pty Ltd"/>
    <x v="5017"/>
    <n v="0"/>
  </r>
  <r>
    <n v="805"/>
    <s v="The Leading Edge Market Research Consultants Pty Ltd"/>
    <x v="5018"/>
    <n v="400"/>
  </r>
  <r>
    <n v="805"/>
    <s v="The Leading Edge Market Research Consultants Pty Ltd"/>
    <x v="5019"/>
    <n v="2364"/>
  </r>
  <r>
    <n v="805"/>
    <s v="The Leading Edge Market Research Consultants Pty Ltd"/>
    <x v="5020"/>
    <n v="0"/>
  </r>
  <r>
    <n v="805"/>
    <s v="The One Centre Pty Ltd"/>
    <x v="5021"/>
    <n v="540"/>
  </r>
  <r>
    <n v="805"/>
    <s v="UNILEVER ASIA PRIVATE LIMITED"/>
    <x v="5022"/>
    <n v="0"/>
  </r>
  <r>
    <n v="805"/>
    <s v="UNILEVER ASIA PRIVATE LIMITED"/>
    <x v="5023"/>
    <n v="11808"/>
  </r>
  <r>
    <n v="805"/>
    <s v="UNILEVER ASIA PRIVATE LIMITED"/>
    <x v="5024"/>
    <n v="0"/>
  </r>
  <r>
    <n v="805"/>
    <s v="UNILEVER ASIA PRIVATE LIMITED"/>
    <x v="5025"/>
    <n v="0"/>
  </r>
  <r>
    <n v="805"/>
    <s v="UNILEVER ASIA PRIVATE LIMITED"/>
    <x v="5026"/>
    <n v="0"/>
  </r>
  <r>
    <n v="805"/>
    <s v="UNILEVER ASIA PRIVATE LIMITED"/>
    <x v="5027"/>
    <n v="0"/>
  </r>
  <r>
    <n v="805"/>
    <s v="UNILEVER ASIA PRIVATE LIMITED"/>
    <x v="5028"/>
    <n v="0"/>
  </r>
  <r>
    <n v="805"/>
    <s v="UNILEVER ASIA PRIVATE LIMITED"/>
    <x v="5029"/>
    <n v="0"/>
  </r>
  <r>
    <n v="805"/>
    <s v="UNILEVER ASIA PRIVATE LIMITED"/>
    <x v="5030"/>
    <n v="814"/>
  </r>
  <r>
    <n v="805"/>
    <s v="UNILEVER CHINA"/>
    <x v="5031"/>
    <n v="0"/>
  </r>
  <r>
    <n v="805"/>
    <s v="UNILEVER CHINA"/>
    <x v="5032"/>
    <n v="0"/>
  </r>
  <r>
    <n v="805"/>
    <s v="UNILEVER CHINA"/>
    <x v="5033"/>
    <n v="2109"/>
  </r>
  <r>
    <n v="805"/>
    <s v="UNILEVER CHINA"/>
    <x v="5034"/>
    <n v="0"/>
  </r>
  <r>
    <n v="805"/>
    <s v="UNILEVER CHINA"/>
    <x v="5035"/>
    <n v="16538.2"/>
  </r>
  <r>
    <n v="805"/>
    <s v="VEDA ADVANTAGE SOLUTIONS GROUP"/>
    <x v="5036"/>
    <n v="2700"/>
  </r>
  <r>
    <n v="805"/>
    <s v="VEDA ADVANTAGE SOLUTIONS GROUP"/>
    <x v="5037"/>
    <n v="2633"/>
  </r>
  <r>
    <n v="805"/>
    <s v="VEDA ADVANTAGE SOLUTIONS GROUP"/>
    <x v="5038"/>
    <n v="1290"/>
  </r>
  <r>
    <n v="805"/>
    <s v="VEDA ADVANTAGE SOLUTIONS GROUP"/>
    <x v="5039"/>
    <n v="4400"/>
  </r>
  <r>
    <n v="805"/>
    <s v="VEDA ADVANTAGE SOLUTIONS GROUP"/>
    <x v="5040"/>
    <n v="5400"/>
  </r>
  <r>
    <n v="805"/>
    <s v="VIRGIN BLUE"/>
    <x v="5041"/>
    <n v="10600"/>
  </r>
  <r>
    <n v="805"/>
    <s v="VIRGIN BLUE"/>
    <x v="5042"/>
    <n v="12000"/>
  </r>
  <r>
    <n v="805"/>
    <s v="WNS NORTH AMERICA INC."/>
    <x v="5043"/>
    <n v="0"/>
  </r>
  <r>
    <n v="805"/>
    <s v="YAHOO JAPAN VALUE INSIGHT CORPORATION"/>
    <x v="5044"/>
    <n v="0"/>
  </r>
  <r>
    <n v="805"/>
    <s v="ZENITH MEDIA"/>
    <x v="5045"/>
    <n v="833"/>
  </r>
  <r>
    <n v="805"/>
    <s v="ZENITH MEDIA"/>
    <x v="5046"/>
    <n v="11900"/>
  </r>
  <r>
    <n v="805"/>
    <s v="ZENITH OPTIMEDIA"/>
    <x v="5047"/>
    <n v="0"/>
  </r>
  <r>
    <n v="805"/>
    <s v="ZENITH OPTIMEDIA"/>
    <x v="5048"/>
    <n v="0"/>
  </r>
  <r>
    <n v="805"/>
    <s v="ZENITH OPTIMEDIA"/>
    <x v="5049"/>
    <n v="3843.75"/>
  </r>
  <r>
    <n v="805"/>
    <s v="ZENITH OPTIMEDIA AUSTRALIA"/>
    <x v="5050"/>
    <n v="0"/>
  </r>
  <r>
    <n v="805"/>
    <s v="ZENITH OPTIMEDIA AUSTRALIA"/>
    <x v="5051"/>
    <n v="0"/>
  </r>
  <r>
    <n v="805"/>
    <s v="ZENITH OPTIMEDIA AUSTRALIA"/>
    <x v="5052"/>
    <n v="0"/>
  </r>
  <r>
    <n v="805"/>
    <s v="ZENITH OPTIMEDIA AUSTRALIA"/>
    <x v="5053"/>
    <n v="1840"/>
  </r>
  <r>
    <n v="805"/>
    <s v="ZENITH OPTIMEDIA AUSTRALIA"/>
    <x v="5054"/>
    <n v="1260"/>
  </r>
  <r>
    <n v="805"/>
    <s v="ZENITH OPTIMEDIA SINGAPORE (USD)"/>
    <x v="5055"/>
    <n v="0"/>
  </r>
  <r>
    <n v="805"/>
    <s v="ZENITHOPTIMEDIA"/>
    <x v="5056"/>
    <n v="1128"/>
  </r>
  <r>
    <n v="805"/>
    <s v="Zenith Optimedia Australia"/>
    <x v="5057"/>
    <n v="0"/>
  </r>
  <r>
    <n v="805"/>
    <s v="Zenith Optimedia Australia"/>
    <x v="5058"/>
    <n v="0"/>
  </r>
  <r>
    <n v="805"/>
    <s v="Zenith Optimedia Australia"/>
    <x v="5059"/>
    <n v="0"/>
  </r>
  <r>
    <n v="805"/>
    <s v="Zenith Optimedia Australia"/>
    <x v="5060"/>
    <n v="5991.13"/>
  </r>
  <r>
    <n v="805"/>
    <s v="Zenith Optimedia Australia"/>
    <x v="5061"/>
    <n v="0"/>
  </r>
  <r>
    <n v="805"/>
    <s v="Zenith Optimedia Australia"/>
    <x v="5062"/>
    <n v="1332.5"/>
  </r>
  <r>
    <n v="805"/>
    <s v="Zenith Optimedia Australia"/>
    <x v="5063"/>
    <n v="2152.5"/>
  </r>
  <r>
    <n v="805"/>
    <s v="Zenith Optimedia Australia"/>
    <x v="5064"/>
    <n v="0"/>
  </r>
  <r>
    <n v="805"/>
    <s v="Zenith Optimedia Australia"/>
    <x v="5065"/>
    <n v="0"/>
  </r>
  <r>
    <n v="805"/>
    <s v="Zenith Optimedia Australia"/>
    <x v="5066"/>
    <n v="2183.25"/>
  </r>
  <r>
    <n v="805"/>
    <s v="Zenith Optimedia Singapore"/>
    <x v="5067"/>
    <n v="8825"/>
  </r>
  <r>
    <n v="805"/>
    <s v="Zenith Optimedia Singapore"/>
    <x v="5068"/>
    <n v="14223"/>
  </r>
  <r>
    <n v="805"/>
    <s v="Zenith Optimedia Singapore"/>
    <x v="5069"/>
    <n v="0"/>
  </r>
  <r>
    <n v="805"/>
    <s v="Zenith Optimedia Singapore"/>
    <x v="5070"/>
    <n v="0"/>
  </r>
  <r>
    <n v="805"/>
    <s v="Zenith Optimedia Singapore"/>
    <x v="5071"/>
    <n v="0"/>
  </r>
  <r>
    <n v="805"/>
    <s v="Zenith Optimedia Singapore"/>
    <x v="5072"/>
    <n v="0"/>
  </r>
  <r>
    <n v="805"/>
    <s v="Zenith Optimedia Singapore"/>
    <x v="5073"/>
    <n v="0"/>
  </r>
  <r>
    <n v="805"/>
    <s v="Zenith Optimedia Singapore"/>
    <x v="5074"/>
    <n v="0"/>
  </r>
  <r>
    <n v="805"/>
    <s v="Zenith Optimedia Singapore"/>
    <x v="5075"/>
    <n v="0"/>
  </r>
  <r>
    <n v="805"/>
    <s v="Zenith Optimedia Singapore"/>
    <x v="5076"/>
    <n v="0"/>
  </r>
  <r>
    <n v="805"/>
    <s v="Zenith Optimedia Singapore"/>
    <x v="5077"/>
    <n v="0"/>
  </r>
  <r>
    <n v="805"/>
    <s v="Zenith Optimedia Singapore"/>
    <x v="5078"/>
    <n v="0"/>
  </r>
  <r>
    <n v="805"/>
    <s v="Zenith Optimedia Singapore"/>
    <x v="5079"/>
    <n v="0"/>
  </r>
  <r>
    <n v="805"/>
    <s v="Zenith Optimedia Singapore"/>
    <x v="5080"/>
    <n v="0"/>
  </r>
  <r>
    <n v="805"/>
    <s v="Zenith Optimedia Singapore"/>
    <x v="5081"/>
    <n v="0"/>
  </r>
  <r>
    <n v="805"/>
    <s v="Zenith Optimedia Singapore"/>
    <x v="5082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3181">
  <r>
    <n v="805"/>
    <n v="2013"/>
    <n v="9"/>
    <n v="93104788"/>
    <n v="9320400"/>
    <n v="3678.32"/>
    <s v="LSR-CHINA"/>
    <s v="TNS NEW ZEALAND"/>
    <s v="Project China"/>
    <x v="0"/>
    <n v="3363.0354285714279"/>
    <x v="0"/>
  </r>
  <r>
    <n v="805"/>
    <n v="2013"/>
    <n v="1"/>
    <n v="93104852"/>
    <n v="9320069"/>
    <n v="-500"/>
    <s v="LSR-AUSTRALIA"/>
    <s v="REVIEW PARTNERS OPS1 PTY LTD"/>
    <s v="Insurance IAG"/>
    <x v="1"/>
    <n v="-457.142857142857"/>
    <x v="1"/>
  </r>
  <r>
    <n v="805"/>
    <n v="2013"/>
    <n v="1"/>
    <n v="93104897"/>
    <n v="9320375"/>
    <n v="219.36"/>
    <s v="LSR-AUSTRALIA"/>
    <s v="MILLWARD BROWN AUSTRALIA"/>
    <s v="RFQMB10201 Remove Tracker Q4 2010-Q3 2011"/>
    <x v="1"/>
    <n v="200.55771428571424"/>
    <x v="0"/>
  </r>
  <r>
    <n v="805"/>
    <n v="2013"/>
    <n v="2"/>
    <n v="93104897"/>
    <n v="9320375"/>
    <n v="329.04"/>
    <s v="LSR-AUSTRALIA"/>
    <s v="MILLWARD BROWN AUSTRALIA"/>
    <s v="RFQMB10201 Remove Tracker Q4 2010-Q3 2011"/>
    <x v="2"/>
    <n v="300.83657142857135"/>
    <x v="0"/>
  </r>
  <r>
    <n v="805"/>
    <n v="2013"/>
    <n v="3"/>
    <n v="93104897"/>
    <n v="9320375"/>
    <n v="438.72"/>
    <s v="LSR-AUSTRALIA"/>
    <s v="MILLWARD BROWN AUSTRALIA"/>
    <s v="RFQMB10201 Remove Tracker Q4 2010-Q3 2011"/>
    <x v="3"/>
    <n v="401.11542857142848"/>
    <x v="0"/>
  </r>
  <r>
    <n v="805"/>
    <n v="2013"/>
    <n v="5"/>
    <n v="93104897"/>
    <n v="9320375"/>
    <n v="548.4"/>
    <s v="LSR-AUSTRALIA"/>
    <s v="MILLWARD BROWN AUSTRALIA"/>
    <s v="RFQMB10201 Remove Tracker Q4 2010-Q3 2011"/>
    <x v="4"/>
    <n v="501.39428571428556"/>
    <x v="0"/>
  </r>
  <r>
    <n v="805"/>
    <n v="2013"/>
    <n v="1"/>
    <n v="93104968"/>
    <n v="9320375"/>
    <n v="288.60000000000002"/>
    <s v="LSR-AUSTRALIA"/>
    <s v="MILLWARD BROWN AUSTRALIA"/>
    <s v="RFQMB11227 Refresh Tracking 2011-2012"/>
    <x v="1"/>
    <n v="263.86285714285708"/>
    <x v="0"/>
  </r>
  <r>
    <n v="805"/>
    <n v="2013"/>
    <n v="2"/>
    <n v="93104968"/>
    <n v="9320375"/>
    <n v="932.4"/>
    <s v="LSR-AUSTRALIA"/>
    <s v="MILLWARD BROWN AUSTRALIA"/>
    <s v="RFQMB11227 Refresh Tracking 2011-2012"/>
    <x v="2"/>
    <n v="852.47999999999979"/>
    <x v="0"/>
  </r>
  <r>
    <n v="805"/>
    <n v="2013"/>
    <n v="3"/>
    <n v="93104968"/>
    <n v="9320375"/>
    <n v="1609.5"/>
    <s v="LSR-AUSTRALIA"/>
    <s v="MILLWARD BROWN AUSTRALIA"/>
    <s v="RFQMB11227 Refresh Tracking 2011-2012"/>
    <x v="3"/>
    <n v="1471.5428571428567"/>
    <x v="0"/>
  </r>
  <r>
    <n v="805"/>
    <n v="2013"/>
    <n v="5"/>
    <n v="93104968"/>
    <n v="9320375"/>
    <n v="1110"/>
    <s v="LSR-AUSTRALIA"/>
    <s v="MILLWARD BROWN AUSTRALIA"/>
    <s v="RFQMB11227 Refresh Tracking 2011-2012"/>
    <x v="4"/>
    <n v="1014.8571428571425"/>
    <x v="0"/>
  </r>
  <r>
    <n v="805"/>
    <n v="2013"/>
    <n v="1"/>
    <n v="93104998"/>
    <n v="9320375"/>
    <n v="2001.81"/>
    <s v="LSR-AUSTRALIA"/>
    <s v="MILLWARD BROWN AUSTRALIA"/>
    <s v="RFQMB11222 - Project Bub (KCA Baby Tracker 2012)"/>
    <x v="1"/>
    <n v="1830.2262857142853"/>
    <x v="0"/>
  </r>
  <r>
    <n v="805"/>
    <n v="2013"/>
    <n v="2"/>
    <n v="93104998"/>
    <n v="9320002"/>
    <n v="3344.1"/>
    <s v="LSR-AUSTRALIA"/>
    <s v="MILLWARD BROWN AUSTRALIA"/>
    <s v="RFQMB11222 - Project Bub (KCA Baby Tracker 2012)"/>
    <x v="2"/>
    <n v="3057.4628571428561"/>
    <x v="0"/>
  </r>
  <r>
    <n v="805"/>
    <n v="2013"/>
    <n v="1"/>
    <n v="93105076"/>
    <n v="9320294"/>
    <n v="5115.38"/>
    <s v="LSR-AUSTRALIA"/>
    <s v="MILLWARD BROWN NEW ZEALAND / COLMAR BRUNTON NZ"/>
    <s v="NPD Comms 2012 Jan-Dec"/>
    <x v="1"/>
    <n v="4676.9188571428558"/>
    <x v="0"/>
  </r>
  <r>
    <n v="805"/>
    <n v="2013"/>
    <n v="1"/>
    <n v="93105105"/>
    <n v="9320305"/>
    <n v="1825.2"/>
    <s v="LSR-AUSTRALIA"/>
    <s v="MILLWARD BROWN AUSTRALIA"/>
    <s v="RFQMB11297 Project LRB 2012"/>
    <x v="1"/>
    <n v="1668.7542857142853"/>
    <x v="0"/>
  </r>
  <r>
    <n v="805"/>
    <n v="2013"/>
    <n v="2"/>
    <n v="93105105"/>
    <n v="9320305"/>
    <n v="475.2"/>
    <s v="LSR-AUSTRALIA"/>
    <s v="MILLWARD BROWN AUSTRALIA"/>
    <s v="RFQMB11297 Project LRB 2012"/>
    <x v="2"/>
    <n v="434.46857142857129"/>
    <x v="0"/>
  </r>
  <r>
    <n v="805"/>
    <n v="2013"/>
    <n v="3"/>
    <n v="93105107"/>
    <n v="9320289"/>
    <n v="3448.67"/>
    <s v="LSR-AUSTRALIA"/>
    <s v="MILLWARD BROWN AUSTRALIA"/>
    <s v="RFQMB11237 - Beauty tracker 2012 AU"/>
    <x v="3"/>
    <n v="3153.0697142857134"/>
    <x v="0"/>
  </r>
  <r>
    <n v="805"/>
    <n v="2013"/>
    <n v="3"/>
    <n v="93105108"/>
    <n v="9320289"/>
    <n v="4627.78"/>
    <s v="LSR-NEW ZEALAND"/>
    <s v="MILLWARD BROWN AUSTRALIA"/>
    <s v="RFQMB11237 - Beauty tracker 2012 NEW ZEALAND"/>
    <x v="3"/>
    <n v="4231.1131428571416"/>
    <x v="0"/>
  </r>
  <r>
    <n v="805"/>
    <n v="2013"/>
    <n v="2"/>
    <n v="93105124"/>
    <n v="9320305"/>
    <n v="1306.8"/>
    <s v="LSR-AUSTRALIA"/>
    <s v="MILLWARD BROWN AUSTRALIA"/>
    <s v="RFQMB11297 Project LRB 2013"/>
    <x v="2"/>
    <n v="1194.788571428571"/>
    <x v="0"/>
  </r>
  <r>
    <n v="805"/>
    <n v="2013"/>
    <n v="3"/>
    <n v="93105124"/>
    <n v="9320305"/>
    <n v="1900.8"/>
    <s v="LSR-AUSTRALIA"/>
    <s v="MILLWARD BROWN AUSTRALIA"/>
    <s v="RFQMB11297 Project LRB 2013"/>
    <x v="3"/>
    <n v="1737.8742857142852"/>
    <x v="0"/>
  </r>
  <r>
    <n v="805"/>
    <n v="2013"/>
    <n v="4"/>
    <n v="93105124"/>
    <n v="9320305"/>
    <n v="1954.8"/>
    <s v="LSR-AUSTRALIA"/>
    <s v="MILLWARD BROWN AUSTRALIA"/>
    <s v="RFQMB11297 Project LRB 2013"/>
    <x v="5"/>
    <n v="1787.2457142857138"/>
    <x v="0"/>
  </r>
  <r>
    <n v="805"/>
    <n v="2013"/>
    <n v="5"/>
    <n v="93105124"/>
    <n v="9320305"/>
    <n v="1630.8"/>
    <s v="LSR-AUSTRALIA"/>
    <s v="MILLWARD BROWN AUSTRALIA"/>
    <s v="RFQMB11297 Project LRB 2013"/>
    <x v="4"/>
    <n v="1491.0171428571425"/>
    <x v="0"/>
  </r>
  <r>
    <n v="805"/>
    <n v="2013"/>
    <n v="6"/>
    <n v="93105124"/>
    <n v="9320305"/>
    <n v="2667.72"/>
    <s v="LSR-AUSTRALIA"/>
    <s v="MILLWARD BROWN AUSTRALIA"/>
    <s v="RFQMB11297 Project LRB 2013"/>
    <x v="6"/>
    <n v="2439.0582857142849"/>
    <x v="0"/>
  </r>
  <r>
    <n v="805"/>
    <n v="2013"/>
    <n v="6"/>
    <n v="93105124"/>
    <n v="9320375"/>
    <n v="1029.96"/>
    <s v="LSR-AUSTRALIA"/>
    <s v="MILLWARD BROWN AUSTRALIA"/>
    <s v="RFQMB11297 Project LRB 2013"/>
    <x v="6"/>
    <n v="941.67771428571405"/>
    <x v="0"/>
  </r>
  <r>
    <n v="805"/>
    <n v="2013"/>
    <n v="7"/>
    <n v="93105124"/>
    <n v="9320305"/>
    <n v="1818"/>
    <s v="LSR-AUSTRALIA"/>
    <s v="MILLWARD BROWN AUSTRALIA"/>
    <s v="RFQMB11297 Project LRB 2013"/>
    <x v="7"/>
    <n v="1662.1714285714281"/>
    <x v="0"/>
  </r>
  <r>
    <n v="805"/>
    <n v="2013"/>
    <n v="7"/>
    <n v="93105124"/>
    <n v="9320375"/>
    <n v="1024.96"/>
    <s v="LSR-AUSTRALIA"/>
    <s v="MILLWARD BROWN AUSTRALIA"/>
    <s v="RFQMB11297 Project LRB 2013"/>
    <x v="7"/>
    <n v="937.10628571428549"/>
    <x v="0"/>
  </r>
  <r>
    <n v="805"/>
    <n v="2013"/>
    <n v="9"/>
    <n v="93105124"/>
    <n v="9320305"/>
    <n v="3292.6"/>
    <s v="LSR-AUSTRALIA"/>
    <s v="MILLWARD BROWN AUSTRALIA"/>
    <s v="RFQMB11297 Project LRB 2013"/>
    <x v="0"/>
    <n v="3010.3771428571417"/>
    <x v="0"/>
  </r>
  <r>
    <n v="805"/>
    <n v="2013"/>
    <n v="10"/>
    <n v="93105124"/>
    <n v="9320305"/>
    <n v="2232.1"/>
    <s v="LSR-AUSTRALIA"/>
    <s v="MILLWARD BROWN AUSTRALIA"/>
    <s v="RFQMB11297 Project LRB 2013"/>
    <x v="8"/>
    <n v="2040.7771428571423"/>
    <x v="0"/>
  </r>
  <r>
    <n v="805"/>
    <n v="2013"/>
    <n v="10"/>
    <n v="93105124"/>
    <n v="9320375"/>
    <n v="1423.76"/>
    <s v="LSR-AUSTRALIA"/>
    <s v="MILLWARD BROWN AUSTRALIA"/>
    <s v="RFQMB11297 Project LRB 2013"/>
    <x v="8"/>
    <n v="1301.7234285714283"/>
    <x v="0"/>
  </r>
  <r>
    <n v="805"/>
    <n v="2013"/>
    <n v="11"/>
    <n v="93105124"/>
    <n v="9320305"/>
    <n v="3492.79"/>
    <s v="LSR-AUSTRALIA"/>
    <s v="MILLWARD BROWN AUSTRALIA"/>
    <s v="RFQMB11297 Project LRB 2013"/>
    <x v="9"/>
    <n v="3193.407999999999"/>
    <x v="0"/>
  </r>
  <r>
    <n v="805"/>
    <n v="2013"/>
    <n v="12"/>
    <n v="93105124"/>
    <n v="9320305"/>
    <n v="1826.29"/>
    <s v="LSR-AUSTRALIA"/>
    <s v="MILLWARD BROWN AUSTRALIA"/>
    <s v="RFQMB11297 Project LRB 2013"/>
    <x v="10"/>
    <n v="1669.7508571428566"/>
    <x v="0"/>
  </r>
  <r>
    <n v="805"/>
    <n v="2013"/>
    <n v="12"/>
    <n v="93105124"/>
    <n v="9320375"/>
    <n v="1423.76"/>
    <s v="LSR-AUSTRALIA"/>
    <s v="MILLWARD BROWN AUSTRALIA"/>
    <s v="RFQMB11297 Project LRB 2013"/>
    <x v="10"/>
    <n v="1301.7234285714283"/>
    <x v="0"/>
  </r>
  <r>
    <n v="805"/>
    <n v="2014"/>
    <n v="1"/>
    <n v="93105124"/>
    <n v="9320375"/>
    <n v="1423.76"/>
    <s v="LSR-AUSTRALIA"/>
    <s v="MILLWARD BROWN AUSTRALIA"/>
    <s v="RFQMB11297 Project LRB 2013"/>
    <x v="11"/>
    <n v="1301.7234285714283"/>
    <x v="0"/>
  </r>
  <r>
    <n v="805"/>
    <n v="2014"/>
    <n v="2"/>
    <n v="93105124"/>
    <n v="9320305"/>
    <n v="918.19"/>
    <s v="LSR-AUSTRALIA"/>
    <s v="MILLWARD BROWN AUSTRALIA"/>
    <s v="RFQMB11297 Project LRB 2013"/>
    <x v="12"/>
    <n v="839.48799999999983"/>
    <x v="0"/>
  </r>
  <r>
    <n v="805"/>
    <n v="2014"/>
    <n v="2"/>
    <n v="93105124"/>
    <n v="9320375"/>
    <n v="629.29999999999995"/>
    <s v="LSR-AUSTRALIA"/>
    <s v="MILLWARD BROWN AUSTRALIA"/>
    <s v="RFQMB11297 Project LRB 2013"/>
    <x v="12"/>
    <n v="575.35999999999979"/>
    <x v="0"/>
  </r>
  <r>
    <n v="805"/>
    <n v="2013"/>
    <n v="1"/>
    <n v="93105140"/>
    <n v="9320375"/>
    <n v="810"/>
    <s v="LSR-AUSTRALIA"/>
    <s v="MILLWARD BROWN AUSTRALIA"/>
    <s v="RFQMB11320 - Crunch 2012 Tracker"/>
    <x v="1"/>
    <n v="740.57142857142833"/>
    <x v="0"/>
  </r>
  <r>
    <n v="805"/>
    <n v="2013"/>
    <n v="2"/>
    <n v="93105140"/>
    <n v="9320375"/>
    <n v="1215"/>
    <s v="LSR-AUSTRALIA"/>
    <s v="MILLWARD BROWN AUSTRALIA"/>
    <s v="RFQMB11320 - Crunch 2012 Tracker"/>
    <x v="2"/>
    <n v="1110.8571428571427"/>
    <x v="0"/>
  </r>
  <r>
    <n v="805"/>
    <n v="2013"/>
    <n v="3"/>
    <n v="93105140"/>
    <n v="9320375"/>
    <n v="1674"/>
    <s v="LSR-AUSTRALIA"/>
    <s v="MILLWARD BROWN AUSTRALIA"/>
    <s v="RFQMB11320 - Crunch 2012 Tracker"/>
    <x v="3"/>
    <n v="1530.5142857142853"/>
    <x v="0"/>
  </r>
  <r>
    <n v="805"/>
    <n v="2013"/>
    <n v="1"/>
    <n v="93105144"/>
    <n v="9320289"/>
    <n v="1421.7"/>
    <s v="LSR-NEW ZEALAND"/>
    <s v="TNS AUSTRALIA LTD"/>
    <s v="Holden Go Plus NZ"/>
    <x v="1"/>
    <n v="1299.8399999999997"/>
    <x v="0"/>
  </r>
  <r>
    <n v="805"/>
    <n v="2013"/>
    <n v="1"/>
    <n v="93105148"/>
    <n v="9320289"/>
    <n v="2491.8200000000002"/>
    <s v="LSR-NEW ZEALAND"/>
    <s v="MILLWARD BROWN AUSTRALIA"/>
    <s v="Travek Tracker 2012 NEW ZEALAND"/>
    <x v="1"/>
    <n v="2278.2354285714282"/>
    <x v="0"/>
  </r>
  <r>
    <n v="805"/>
    <n v="2013"/>
    <n v="2"/>
    <n v="93105226"/>
    <n v="9320456"/>
    <n v="850.25"/>
    <s v="LSR-AUSTRALIA"/>
    <s v="TNS AUSTRALIA LTD"/>
    <s v="Berocca Tracker"/>
    <x v="2"/>
    <n v="777.3714285714284"/>
    <x v="0"/>
  </r>
  <r>
    <n v="805"/>
    <n v="2013"/>
    <n v="2"/>
    <n v="93105246"/>
    <n v="9320375"/>
    <n v="1894.2"/>
    <s v="LSR-AUSTRALIA"/>
    <s v="TNS AUSTRALIA LTD"/>
    <s v="HSBC Tracker 2012"/>
    <x v="2"/>
    <n v="1731.8399999999995"/>
    <x v="0"/>
  </r>
  <r>
    <n v="805"/>
    <n v="2013"/>
    <n v="5"/>
    <n v="93105246"/>
    <n v="9320375"/>
    <n v="1820.28"/>
    <s v="LSR-AUSTRALIA"/>
    <s v="TNS AUSTRALIA LTD"/>
    <s v="HSBC Tracker 2012"/>
    <x v="4"/>
    <n v="1664.2559999999996"/>
    <x v="0"/>
  </r>
  <r>
    <n v="805"/>
    <n v="2013"/>
    <n v="1"/>
    <n v="93105277"/>
    <n v="9320289"/>
    <n v="4332.41"/>
    <s v="LSR-AUSTRALIA"/>
    <s v="MILLWARD BROWN AUSTRALIA"/>
    <s v="Treacle Tracking"/>
    <x v="1"/>
    <n v="3961.0605714285703"/>
    <x v="0"/>
  </r>
  <r>
    <n v="805"/>
    <n v="2013"/>
    <n v="3"/>
    <n v="93105453"/>
    <n v="9320294"/>
    <n v="577"/>
    <s v="LSR-AUSTRALIA"/>
    <s v="MILLWARD BROWN AUSTRALIA"/>
    <s v="RFQMB12046 - Suncorp Group Brand &amp; Market Monitor Project"/>
    <x v="3"/>
    <n v="527.54285714285697"/>
    <x v="0"/>
  </r>
  <r>
    <n v="805"/>
    <n v="2013"/>
    <n v="3"/>
    <n v="93105453"/>
    <n v="9320375"/>
    <n v="752.5"/>
    <s v="LSR-AUSTRALIA"/>
    <s v="MILLWARD BROWN AUSTRALIA"/>
    <s v="RFQMB12046 - Suncorp Group Brand &amp; Market Monitor Project"/>
    <x v="3"/>
    <n v="687.99999999999977"/>
    <x v="0"/>
  </r>
  <r>
    <n v="805"/>
    <n v="2013"/>
    <n v="4"/>
    <n v="93105453"/>
    <n v="9320289"/>
    <n v="3506.5"/>
    <s v="LSR-AUSTRALIA"/>
    <s v="MILLWARD BROWN AUSTRALIA"/>
    <s v="RFQMB12046 - Suncorp Group Brand &amp; Market Monitor Project"/>
    <x v="5"/>
    <n v="3205.9428571428562"/>
    <x v="0"/>
  </r>
  <r>
    <n v="805"/>
    <n v="2013"/>
    <n v="4"/>
    <n v="93105453"/>
    <n v="9320375"/>
    <n v="875"/>
    <s v="LSR-AUSTRALIA"/>
    <s v="MILLWARD BROWN AUSTRALIA"/>
    <s v="RFQMB12046 - Suncorp Group Brand &amp; Market Monitor Project"/>
    <x v="5"/>
    <n v="799.99999999999977"/>
    <x v="0"/>
  </r>
  <r>
    <n v="805"/>
    <n v="2013"/>
    <n v="5"/>
    <n v="93105453"/>
    <n v="9320289"/>
    <n v="2641.5"/>
    <s v="LSR-AUSTRALIA"/>
    <s v="MILLWARD BROWN AUSTRALIA"/>
    <s v="RFQMB12046 - Suncorp Group Brand &amp; Market Monitor Project"/>
    <x v="4"/>
    <n v="2415.0857142857135"/>
    <x v="0"/>
  </r>
  <r>
    <n v="805"/>
    <n v="2013"/>
    <n v="6"/>
    <n v="93105453"/>
    <n v="9320375"/>
    <n v="1277.5"/>
    <s v="LSR-AUSTRALIA"/>
    <s v="MILLWARD BROWN AUSTRALIA"/>
    <s v="RFQMB12046 - Suncorp Group Brand &amp; Market Monitor Project"/>
    <x v="6"/>
    <n v="1167.9999999999998"/>
    <x v="0"/>
  </r>
  <r>
    <n v="805"/>
    <n v="2013"/>
    <n v="7"/>
    <n v="93105453"/>
    <n v="9320289"/>
    <n v="2410.36"/>
    <s v="LSR-AUSTRALIA"/>
    <s v="MILLWARD BROWN AUSTRALIA"/>
    <s v="RFQMB12046 - Suncorp Group Brand &amp; Market Monitor Project"/>
    <x v="7"/>
    <n v="2203.757714285714"/>
    <x v="0"/>
  </r>
  <r>
    <n v="805"/>
    <n v="2013"/>
    <n v="7"/>
    <n v="93105453"/>
    <n v="9320375"/>
    <n v="1032.5"/>
    <s v="LSR-AUSTRALIA"/>
    <s v="MILLWARD BROWN AUSTRALIA"/>
    <s v="RFQMB12046 - Suncorp Group Brand &amp; Market Monitor Project"/>
    <x v="7"/>
    <n v="943.99999999999977"/>
    <x v="0"/>
  </r>
  <r>
    <n v="805"/>
    <n v="2013"/>
    <n v="8"/>
    <n v="93105453"/>
    <n v="9320294"/>
    <n v="5926.77"/>
    <s v="LSR-AUSTRALIA"/>
    <s v="MILLWARD BROWN AUSTRALIA"/>
    <s v="RFQMB12046 - Suncorp Group Brand &amp; Market Monitor Project"/>
    <x v="13"/>
    <n v="5418.7611428571417"/>
    <x v="0"/>
  </r>
  <r>
    <n v="805"/>
    <n v="2013"/>
    <n v="8"/>
    <n v="93105453"/>
    <n v="9320375"/>
    <n v="1085"/>
    <s v="LSR-AUSTRALIA"/>
    <s v="MILLWARD BROWN AUSTRALIA"/>
    <s v="RFQMB12046 - Suncorp Group Brand &amp; Market Monitor Project"/>
    <x v="13"/>
    <n v="991.99999999999977"/>
    <x v="0"/>
  </r>
  <r>
    <n v="805"/>
    <n v="2013"/>
    <n v="9"/>
    <n v="93105453"/>
    <n v="9320375"/>
    <n v="1085"/>
    <s v="LSR-AUSTRALIA"/>
    <s v="MILLWARD BROWN AUSTRALIA"/>
    <s v="RFQMB12046 - Suncorp Group Brand &amp; Market Monitor Project"/>
    <x v="0"/>
    <n v="991.99999999999977"/>
    <x v="0"/>
  </r>
  <r>
    <n v="805"/>
    <n v="2013"/>
    <n v="10"/>
    <n v="93105636"/>
    <n v="9320526"/>
    <n v="3309.39"/>
    <s v="LSR-JAPAN"/>
    <s v="KIDZ GLOBAL LIMITED"/>
    <s v="167895 - WaveThree - July 2012 - Guinaudeau (JPN)"/>
    <x v="8"/>
    <n v="3025.7279999999992"/>
    <x v="1"/>
  </r>
  <r>
    <n v="805"/>
    <n v="2013"/>
    <n v="1"/>
    <n v="93105678"/>
    <n v="9320456"/>
    <n v="162.35"/>
    <s v="LSR-AUSTRALIA"/>
    <s v="TNS AUSTRALIA LTD"/>
    <s v="Coke Diary MAIN"/>
    <x v="1"/>
    <n v="148.43428571428566"/>
    <x v="0"/>
  </r>
  <r>
    <n v="805"/>
    <n v="2013"/>
    <n v="1"/>
    <n v="93105698"/>
    <n v="9320693"/>
    <n v="454.59"/>
    <s v="LSR-TAIWAN"/>
    <s v="MACROMILL, INC"/>
    <s v="165968 - Study about PC enviroment - Gen"/>
    <x v="1"/>
    <n v="415.62514285714275"/>
    <x v="2"/>
  </r>
  <r>
    <n v="805"/>
    <n v="2013"/>
    <n v="4"/>
    <n v="93105705"/>
    <n v="9320002"/>
    <n v="635.27"/>
    <s v="LSR-AUSTRALIA"/>
    <s v="THE NIELSEN COMPANY (SINGAPORE) PTE LTD"/>
    <s v="166511 - Media Segmentation Australia  - Dela Paz"/>
    <x v="5"/>
    <n v="580.81828571428559"/>
    <x v="3"/>
  </r>
  <r>
    <n v="805"/>
    <n v="2013"/>
    <n v="1"/>
    <n v="93105831"/>
    <n v="9320620"/>
    <n v="999.72"/>
    <s v="LSR-VIETNAM"/>
    <s v="IPSOS SINGAPORE PTE LTD(USD)"/>
    <s v="168605 - Reward Consumer aka Perks Study - Suguitan (VNM)"/>
    <x v="1"/>
    <n v="914.02971428571402"/>
    <x v="3"/>
  </r>
  <r>
    <n v="805"/>
    <n v="2013"/>
    <n v="6"/>
    <n v="93105912"/>
    <n v="9320289"/>
    <n v="2450"/>
    <s v="LSR-AUSTRALIA"/>
    <s v="MILLWARD BROWN AUSTRALIA"/>
    <s v="Crunch Tracker 2012-13"/>
    <x v="6"/>
    <n v="2239.9999999999995"/>
    <x v="0"/>
  </r>
  <r>
    <n v="805"/>
    <n v="2013"/>
    <n v="6"/>
    <n v="93105912"/>
    <n v="9320375"/>
    <n v="5265"/>
    <s v="LSR-AUSTRALIA"/>
    <s v="MILLWARD BROWN AUSTRALIA"/>
    <s v="Crunch Tracker 2012-13"/>
    <x v="6"/>
    <n v="4813.7142857142844"/>
    <x v="0"/>
  </r>
  <r>
    <n v="805"/>
    <n v="2013"/>
    <n v="7"/>
    <n v="93105912"/>
    <n v="9320289"/>
    <n v="6240"/>
    <s v="LSR-AUSTRALIA"/>
    <s v="MILLWARD BROWN AUSTRALIA"/>
    <s v="Crunch Tracker 2012-13"/>
    <x v="7"/>
    <n v="5705.142857142856"/>
    <x v="0"/>
  </r>
  <r>
    <n v="805"/>
    <n v="2013"/>
    <n v="7"/>
    <n v="93105912"/>
    <n v="9320375"/>
    <n v="2106"/>
    <s v="LSR-AUSTRALIA"/>
    <s v="MILLWARD BROWN AUSTRALIA"/>
    <s v="Crunch Tracker 2012-13"/>
    <x v="7"/>
    <n v="1925.4857142857138"/>
    <x v="0"/>
  </r>
  <r>
    <n v="805"/>
    <n v="2013"/>
    <n v="11"/>
    <n v="93105912"/>
    <n v="9320289"/>
    <n v="-1020"/>
    <s v="LSR-AUSTRALIA"/>
    <s v="MILLWARD BROWN AUSTRALIA"/>
    <s v="Crunch Tracker 2012-13"/>
    <x v="9"/>
    <n v="-932.57142857142833"/>
    <x v="0"/>
  </r>
  <r>
    <n v="805"/>
    <n v="2014"/>
    <n v="1"/>
    <n v="93105912"/>
    <n v="9320289"/>
    <n v="2390"/>
    <s v="LSR-AUSTRALIA"/>
    <s v="MILLWARD BROWN AUSTRALIA"/>
    <s v="Crunch Tracker 2012-13"/>
    <x v="11"/>
    <n v="2185.1428571428564"/>
    <x v="0"/>
  </r>
  <r>
    <n v="805"/>
    <n v="2013"/>
    <n v="1"/>
    <n v="93105968"/>
    <n v="9320009"/>
    <n v="762.15"/>
    <s v="LSR-AUSTRALIA"/>
    <s v="RESEARCHPANEL PTY LTD"/>
    <s v="143960 - Target Market Tracking Booster - Koh (AUS)"/>
    <x v="1"/>
    <n v="696.82285714285695"/>
    <x v="1"/>
  </r>
  <r>
    <n v="805"/>
    <n v="2013"/>
    <n v="2"/>
    <n v="93105968"/>
    <n v="9320009"/>
    <n v="1372.72"/>
    <s v="LSR-AUSTRALIA"/>
    <s v="RESEARCHPANEL PTY LTD"/>
    <s v="143960 - Target Market Tracking Booster - Koh (AUS)"/>
    <x v="2"/>
    <n v="1255.0582857142854"/>
    <x v="1"/>
  </r>
  <r>
    <n v="805"/>
    <n v="2013"/>
    <n v="4"/>
    <n v="93105968"/>
    <n v="9320009"/>
    <n v="447.33"/>
    <s v="LSR-AUSTRALIA"/>
    <s v="RESEARCHPANEL PTY LTD"/>
    <s v="143960 - Target Market Tracking Booster - Koh (AUS)"/>
    <x v="5"/>
    <n v="408.98742857142844"/>
    <x v="1"/>
  </r>
  <r>
    <n v="805"/>
    <n v="2013"/>
    <n v="5"/>
    <n v="93105968"/>
    <n v="9320531"/>
    <n v="546.44000000000005"/>
    <s v="LSR-AUSTRALIA"/>
    <s v="RESEARCHPANEL PTY LTD"/>
    <s v="143960 - Target Market Tracking Booster - Koh (AUS)"/>
    <x v="4"/>
    <n v="499.60228571428564"/>
    <x v="1"/>
  </r>
  <r>
    <n v="805"/>
    <n v="2013"/>
    <n v="1"/>
    <n v="93105988"/>
    <n v="9320507"/>
    <n v="527.77"/>
    <s v="LSR-SINGAPORE"/>
    <s v="IPSOS KOREA INC"/>
    <s v="160463 - MEM CTV Singapore weekly tracking 2012 - Pak (SGP)"/>
    <x v="1"/>
    <n v="482.53257142857126"/>
    <x v="4"/>
  </r>
  <r>
    <n v="805"/>
    <n v="2013"/>
    <n v="4"/>
    <n v="93105988"/>
    <n v="9320507"/>
    <n v="256.73"/>
    <s v="LSR-SINGAPORE"/>
    <s v="IPSOS KOREA INC"/>
    <s v="160463 - MEM CTV Singapore weekly tracking 2012 - Pak (SGP)"/>
    <x v="5"/>
    <n v="234.72457142857138"/>
    <x v="4"/>
  </r>
  <r>
    <n v="805"/>
    <n v="2013"/>
    <n v="1"/>
    <n v="93106030"/>
    <n v="9320289"/>
    <n v="1021.6"/>
    <s v="LSR-GERMANY"/>
    <s v="TNS NEW ZEALAND"/>
    <s v="Holiday 2012-13 DE"/>
    <x v="1"/>
    <n v="934.03428571428549"/>
    <x v="0"/>
  </r>
  <r>
    <n v="805"/>
    <n v="2013"/>
    <n v="2"/>
    <n v="93106030"/>
    <n v="9320289"/>
    <n v="958.4"/>
    <s v="LSR-GERMANY"/>
    <s v="TNS NEW ZEALAND"/>
    <s v="Holiday 2012-13 DE"/>
    <x v="2"/>
    <n v="876.25142857142828"/>
    <x v="0"/>
  </r>
  <r>
    <n v="805"/>
    <n v="2013"/>
    <n v="3"/>
    <n v="93106030"/>
    <n v="9320289"/>
    <n v="1369.2"/>
    <s v="LSR-GERMANY"/>
    <s v="TNS NEW ZEALAND"/>
    <s v="Holiday 2012-13 DE"/>
    <x v="3"/>
    <n v="1251.8399999999997"/>
    <x v="0"/>
  </r>
  <r>
    <n v="805"/>
    <n v="2013"/>
    <n v="4"/>
    <n v="93106030"/>
    <n v="9320289"/>
    <n v="1385"/>
    <s v="LSR-GERMANY"/>
    <s v="TNS NEW ZEALAND"/>
    <s v="Holiday 2012-13 DE"/>
    <x v="5"/>
    <n v="1266.285714285714"/>
    <x v="0"/>
  </r>
  <r>
    <n v="805"/>
    <n v="2013"/>
    <n v="5"/>
    <n v="93106030"/>
    <n v="9320289"/>
    <n v="1242.8"/>
    <s v="LSR-GERMANY"/>
    <s v="TNS NEW ZEALAND"/>
    <s v="Holiday 2012-13 DE"/>
    <x v="4"/>
    <n v="1136.2742857142853"/>
    <x v="0"/>
  </r>
  <r>
    <n v="805"/>
    <n v="2013"/>
    <n v="7"/>
    <n v="93106030"/>
    <n v="9320289"/>
    <n v="1653.6"/>
    <s v="LSR-GERMANY"/>
    <s v="TNS NEW ZEALAND"/>
    <s v="Holiday 2012-13 DE"/>
    <x v="7"/>
    <n v="1511.8628571428567"/>
    <x v="0"/>
  </r>
  <r>
    <n v="805"/>
    <n v="2013"/>
    <n v="1"/>
    <n v="93106065"/>
    <n v="9320693"/>
    <n v="843.98"/>
    <s v="LSR-TAIWAN"/>
    <s v="INTAGE INC."/>
    <s v="169782 - 20120417_Animation Charactor Study - Sakuma"/>
    <x v="1"/>
    <n v="771.63885714285698"/>
    <x v="2"/>
  </r>
  <r>
    <n v="805"/>
    <n v="2013"/>
    <n v="4"/>
    <n v="93106149"/>
    <n v="9320375"/>
    <n v="2457.84"/>
    <s v="LSR-AUSTRALIA"/>
    <s v="MILLWARD BROWN AUSTRALIA"/>
    <s v="RFQMB12124 - Project Chill IV"/>
    <x v="5"/>
    <n v="2247.1679999999997"/>
    <x v="0"/>
  </r>
  <r>
    <n v="805"/>
    <n v="2013"/>
    <n v="4"/>
    <n v="93106237"/>
    <n v="9320489"/>
    <n v="83.06"/>
    <s v="LSR-RUSSIA"/>
    <s v="TAYLOR NELSON SOFRES - KOREA"/>
    <s v="170284 - GIPS Developing Study - Kim"/>
    <x v="5"/>
    <n v="75.940571428571417"/>
    <x v="4"/>
  </r>
  <r>
    <n v="805"/>
    <n v="2013"/>
    <n v="4"/>
    <n v="93106285"/>
    <n v="9320375"/>
    <n v="3402"/>
    <s v="LSR-AUSTRALIA"/>
    <s v="TNS AUSTRALIA LTD"/>
    <s v="QV Tracker 2012 Wave 3"/>
    <x v="5"/>
    <n v="3110.3999999999992"/>
    <x v="0"/>
  </r>
  <r>
    <n v="805"/>
    <n v="2013"/>
    <n v="4"/>
    <n v="93106292"/>
    <n v="9320009"/>
    <n v="1563.6"/>
    <s v="LSR-AUSTRALIA"/>
    <s v="FORETHOUGH RESEARCH"/>
    <s v="170870 - 2957 News Limited W3 - Rohan (AUS)"/>
    <x v="5"/>
    <n v="1429.5771428571425"/>
    <x v="1"/>
  </r>
  <r>
    <n v="805"/>
    <n v="2013"/>
    <n v="2"/>
    <n v="93106541"/>
    <n v="9320689"/>
    <n v="4990.07"/>
    <s v="LSR-AUSTRALIA"/>
    <s v="IPSOS KOREA INC"/>
    <s v="172504 - Car Tracking Study 2012 Wave 6 - Pak (AUS)"/>
    <x v="2"/>
    <n v="4562.3497142857132"/>
    <x v="4"/>
  </r>
  <r>
    <n v="805"/>
    <n v="2013"/>
    <n v="1"/>
    <n v="93106685"/>
    <n v="9320289"/>
    <n v="1850"/>
    <s v="LSR-NEW ZEALAND"/>
    <s v="THE NIELSEN COMPANY (SINGAPORE) PTE LTD"/>
    <s v="173462 - Project Sophie New Zealand and Taiwan Wave 18 - Dela Paz (NZL)"/>
    <x v="1"/>
    <n v="1691.4285714285709"/>
    <x v="3"/>
  </r>
  <r>
    <n v="805"/>
    <n v="2013"/>
    <n v="8"/>
    <n v="93106741"/>
    <n v="9320522"/>
    <n v="382.66"/>
    <s v="LSR-UKRAINE"/>
    <s v="THE NIELSEN COMPANY (SINGAPORE) PTE LTD"/>
    <s v="173501 - Visa Cash Access Deep Dive / Domestic Study - Cheng (UKR)"/>
    <x v="13"/>
    <n v="349.86057142857135"/>
    <x v="3"/>
  </r>
  <r>
    <n v="805"/>
    <n v="2013"/>
    <n v="1"/>
    <n v="93106767"/>
    <n v="9320400"/>
    <n v="11727.91"/>
    <s v="LSR-CHINA"/>
    <s v="GFK CUSTOM REEARCH KOREA"/>
    <s v="173790 - TV Consumer Journey - Kang (CHN)"/>
    <x v="1"/>
    <n v="10722.660571428569"/>
    <x v="4"/>
  </r>
  <r>
    <n v="805"/>
    <n v="2013"/>
    <n v="1"/>
    <n v="93106783"/>
    <n v="9320574"/>
    <n v="7250"/>
    <s v="LSR-AUSTRALIA"/>
    <s v="THE NPD GROUP AUSTRALIA PTY LIMITED"/>
    <s v="173911 - Purchased Toys and Games Wave 3 - Jayasinghe (AUS)"/>
    <x v="1"/>
    <n v="6628.5714285714266"/>
    <x v="1"/>
  </r>
  <r>
    <n v="805"/>
    <n v="2013"/>
    <n v="1"/>
    <n v="93106858"/>
    <n v="9320289"/>
    <n v="3415"/>
    <s v="LSR-NEW ZEALAND"/>
    <s v="BRAND CAPITAL INTERNATIONAL PTY LTD"/>
    <s v="174425 - NZ Post Bank Survey - Hill (NZL)"/>
    <x v="1"/>
    <n v="3122.2857142857133"/>
    <x v="1"/>
  </r>
  <r>
    <n v="805"/>
    <n v="2013"/>
    <n v="5"/>
    <n v="93106871"/>
    <n v="9320289"/>
    <n v="2858.85"/>
    <s v="LSR-AUSTRALIA"/>
    <s v="NEWSPOLL"/>
    <s v="Business Survey"/>
    <x v="4"/>
    <n v="2613.8057142857133"/>
    <x v="0"/>
  </r>
  <r>
    <n v="805"/>
    <n v="2013"/>
    <n v="7"/>
    <n v="93106871"/>
    <n v="9320289"/>
    <n v="3282.05"/>
    <s v="LSR-AUSTRALIA"/>
    <s v="NEWSPOLL"/>
    <s v="Business Survey"/>
    <x v="7"/>
    <n v="3000.7314285714278"/>
    <x v="0"/>
  </r>
  <r>
    <n v="805"/>
    <n v="2013"/>
    <n v="1"/>
    <n v="93106881"/>
    <n v="9320289"/>
    <n v="668"/>
    <s v="LSR-AUSTRALIA"/>
    <s v="MILLWARD BROWN AUSTRALIA"/>
    <s v="174261 - RFQMB12247 - Bundaberg Crossmedia - Mellyza Tanoto"/>
    <x v="1"/>
    <n v="610.74285714285702"/>
    <x v="0"/>
  </r>
  <r>
    <n v="805"/>
    <n v="2013"/>
    <n v="1"/>
    <n v="93106881"/>
    <n v="9320294"/>
    <n v="1000"/>
    <s v="LSR-AUSTRALIA"/>
    <s v="MILLWARD BROWN AUSTRALIA"/>
    <s v="174261 - RFQMB12247 - Bundaberg Crossmedia - Mellyza Tanoto"/>
    <x v="1"/>
    <n v="914.28571428571399"/>
    <x v="0"/>
  </r>
  <r>
    <n v="805"/>
    <n v="2013"/>
    <n v="1"/>
    <n v="93106881"/>
    <n v="9320375"/>
    <n v="1756.51"/>
    <s v="LSR-AUSTRALIA"/>
    <s v="MILLWARD BROWN AUSTRALIA"/>
    <s v="174261 - RFQMB12247 - Bundaberg Crossmedia - Mellyza Tanoto"/>
    <x v="1"/>
    <n v="1605.9519999999995"/>
    <x v="0"/>
  </r>
  <r>
    <n v="805"/>
    <n v="2013"/>
    <n v="3"/>
    <n v="93106881"/>
    <n v="9320289"/>
    <n v="1722.8"/>
    <s v="LSR-AUSTRALIA"/>
    <s v="MILLWARD BROWN AUSTRALIA"/>
    <s v="174261 - RFQMB12247 - Bundaberg Crossmedia - Mellyza Tanoto"/>
    <x v="3"/>
    <n v="1575.1314285714282"/>
    <x v="0"/>
  </r>
  <r>
    <n v="805"/>
    <n v="2013"/>
    <n v="1"/>
    <n v="93106904"/>
    <n v="9320289"/>
    <n v="1466.7"/>
    <s v="LSR-USA"/>
    <s v="HOUSE OF BRAND GROUP PTY LTD"/>
    <s v="Dick Smith Wave 1 MAIN"/>
    <x v="1"/>
    <n v="1340.9828571428568"/>
    <x v="1"/>
  </r>
  <r>
    <n v="805"/>
    <n v="2013"/>
    <n v="3"/>
    <n v="93106906"/>
    <n v="9320289"/>
    <n v="1566"/>
    <s v="LSR-NEW ZEALAND"/>
    <s v="HOUSE OF BRAND GROUP PTY LTD"/>
    <s v="Dick Smith Wave 1 NEW ZEALAND"/>
    <x v="3"/>
    <n v="1431.7714285714283"/>
    <x v="1"/>
  </r>
  <r>
    <n v="805"/>
    <n v="2013"/>
    <n v="9"/>
    <n v="93106991"/>
    <n v="9320645"/>
    <n v="18741.009999999998"/>
    <s v="LSR-RUSSIA"/>
    <s v="GFK CUSTOM REEARCH KOREA"/>
    <s v="174961 - HHP Consumer Journey Study - Kang (RUS)"/>
    <x v="0"/>
    <n v="17134.637714285709"/>
    <x v="4"/>
  </r>
  <r>
    <n v="805"/>
    <n v="2014"/>
    <n v="5"/>
    <n v="93110078"/>
    <n v="9320675"/>
    <n v="172.88"/>
    <s v="LSR-SOUTH KOREA"/>
    <s v="TNS KOREA"/>
    <s v="220197 - 2013 CCKC Weekly Tracker Wave 3 - Lee (KOR)"/>
    <x v="14"/>
    <n v="158.046896"/>
    <x v="4"/>
  </r>
  <r>
    <n v="805"/>
    <n v="2013"/>
    <n v="1"/>
    <n v="93107021"/>
    <n v="9320289"/>
    <n v="1965.7"/>
    <s v="LSR-NEW ZEALAND"/>
    <s v="MILLWARD BROWN AUSTRALIA"/>
    <s v="175417 - Project Mouse Tracker 2013 - Mellyza Tanoto (NZL)"/>
    <x v="1"/>
    <n v="1797.2114285714281"/>
    <x v="0"/>
  </r>
  <r>
    <n v="805"/>
    <n v="2013"/>
    <n v="2"/>
    <n v="93107021"/>
    <n v="9320289"/>
    <n v="1143.5"/>
    <s v="LSR-NEW ZEALAND"/>
    <s v="MILLWARD BROWN AUSTRALIA"/>
    <s v="175417 - Project Mouse Tracker 2013 - Mellyza Tanoto (NZL)"/>
    <x v="2"/>
    <n v="1045.485714285714"/>
    <x v="0"/>
  </r>
  <r>
    <n v="805"/>
    <n v="2013"/>
    <n v="3"/>
    <n v="93107021"/>
    <n v="9320289"/>
    <n v="1230.2"/>
    <s v="LSR-NEW ZEALAND"/>
    <s v="MILLWARD BROWN AUSTRALIA"/>
    <s v="175417 - Project Mouse Tracker 2013 - Mellyza Tanoto (NZL)"/>
    <x v="3"/>
    <n v="1124.7542857142855"/>
    <x v="0"/>
  </r>
  <r>
    <n v="805"/>
    <n v="2013"/>
    <n v="5"/>
    <n v="93107021"/>
    <n v="9320289"/>
    <n v="1524.89"/>
    <s v="LSR-NEW ZEALAND"/>
    <s v="MILLWARD BROWN AUSTRALIA"/>
    <s v="175417 - Project Mouse Tracker 2013 - Mellyza Tanoto (NZL)"/>
    <x v="4"/>
    <n v="1394.1851428571426"/>
    <x v="0"/>
  </r>
  <r>
    <n v="805"/>
    <n v="2013"/>
    <n v="6"/>
    <n v="93107021"/>
    <n v="9320289"/>
    <n v="1220"/>
    <s v="LSR-NEW ZEALAND"/>
    <s v="MILLWARD BROWN AUSTRALIA"/>
    <s v="175417 - Project Mouse Tracker 2013 - Mellyza Tanoto (NZL)"/>
    <x v="6"/>
    <n v="1115.4285714285711"/>
    <x v="0"/>
  </r>
  <r>
    <n v="805"/>
    <n v="2013"/>
    <n v="7"/>
    <n v="93107021"/>
    <n v="9320289"/>
    <n v="1459.7"/>
    <s v="LSR-NEW ZEALAND"/>
    <s v="MILLWARD BROWN AUSTRALIA"/>
    <s v="175417 - Project Mouse Tracker 2013 - Mellyza Tanoto (NZL)"/>
    <x v="7"/>
    <n v="1334.5828571428567"/>
    <x v="0"/>
  </r>
  <r>
    <n v="805"/>
    <n v="2013"/>
    <n v="9"/>
    <n v="93107021"/>
    <n v="9320289"/>
    <n v="2383.9"/>
    <s v="LSR-NEW ZEALAND"/>
    <s v="MILLWARD BROWN AUSTRALIA"/>
    <s v="175417 - Project Mouse Tracker 2013 - Mellyza Tanoto (NZL)"/>
    <x v="0"/>
    <n v="2179.565714285714"/>
    <x v="0"/>
  </r>
  <r>
    <n v="805"/>
    <n v="2013"/>
    <n v="11"/>
    <n v="93107021"/>
    <n v="9320289"/>
    <n v="1332.2"/>
    <s v="LSR-NEW ZEALAND"/>
    <s v="MILLWARD BROWN AUSTRALIA"/>
    <s v="175417 - Project Mouse Tracker 2013 - Mellyza Tanoto (NZL)"/>
    <x v="9"/>
    <n v="1218.0114285714283"/>
    <x v="0"/>
  </r>
  <r>
    <n v="805"/>
    <n v="2014"/>
    <n v="2"/>
    <n v="93107021"/>
    <n v="9320289"/>
    <n v="1194.5"/>
    <s v="LSR-NEW ZEALAND"/>
    <s v="MILLWARD BROWN AUSTRALIA"/>
    <s v="175417 - Project Mouse Tracker 2013 - Mellyza Tanoto (NZL)"/>
    <x v="12"/>
    <n v="1092.1142857142854"/>
    <x v="0"/>
  </r>
  <r>
    <n v="805"/>
    <n v="2014"/>
    <n v="4"/>
    <n v="93107021"/>
    <n v="9320289"/>
    <n v="1281.2"/>
    <s v="LSR-NEW ZEALAND"/>
    <s v="MILLWARD BROWN AUSTRALIA"/>
    <s v="175417 - Project Mouse Tracker 2013 - Mellyza Tanoto (NZL)"/>
    <x v="15"/>
    <n v="1171.3828571428569"/>
    <x v="0"/>
  </r>
  <r>
    <n v="805"/>
    <n v="2013"/>
    <n v="5"/>
    <n v="93107036"/>
    <n v="9320511"/>
    <n v="2021.41"/>
    <s v="LSR-TAIWAN"/>
    <s v="IPSOS K.K."/>
    <s v="175274 - Massstige Concepts study  - Nakamura (TWN)"/>
    <x v="4"/>
    <n v="1848.1462857142853"/>
    <x v="2"/>
  </r>
  <r>
    <n v="805"/>
    <n v="2013"/>
    <n v="9"/>
    <n v="93107036"/>
    <n v="9320635"/>
    <n v="1461.33"/>
    <s v="LSR-TAIWAN"/>
    <s v="IPSOS K.K."/>
    <s v="175274 - Massstige Concepts study  - Nakamura (TWN)"/>
    <x v="0"/>
    <n v="1336.0731428571423"/>
    <x v="2"/>
  </r>
  <r>
    <n v="805"/>
    <n v="2013"/>
    <n v="2"/>
    <n v="93107079"/>
    <n v="9320289"/>
    <n v="4506.9799999999996"/>
    <s v="LSR-AUSTRALIA"/>
    <s v="MILLWARD BROWN AUSTRALIA"/>
    <s v="176244 - Heifer V - Mellyza Tanoto"/>
    <x v="2"/>
    <n v="4120.6674285714271"/>
    <x v="0"/>
  </r>
  <r>
    <n v="805"/>
    <n v="2013"/>
    <n v="2"/>
    <n v="93107079"/>
    <n v="9320294"/>
    <n v="1194.24"/>
    <s v="LSR-AUSTRALIA"/>
    <s v="MILLWARD BROWN AUSTRALIA"/>
    <s v="176244 - Heifer V - Mellyza Tanoto"/>
    <x v="2"/>
    <n v="1091.8765714285712"/>
    <x v="0"/>
  </r>
  <r>
    <n v="805"/>
    <n v="2013"/>
    <n v="3"/>
    <n v="93107079"/>
    <n v="9320289"/>
    <n v="4288.92"/>
    <s v="LSR-AUSTRALIA"/>
    <s v="MILLWARD BROWN AUSTRALIA"/>
    <s v="176244 - Heifer V - Mellyza Tanoto"/>
    <x v="3"/>
    <n v="3921.2982857142847"/>
    <x v="0"/>
  </r>
  <r>
    <n v="805"/>
    <n v="2013"/>
    <n v="4"/>
    <n v="93107079"/>
    <n v="9320289"/>
    <n v="4451.46"/>
    <s v="LSR-AUSTRALIA"/>
    <s v="MILLWARD BROWN AUSTRALIA"/>
    <s v="176244 - Heifer V - Mellyza Tanoto"/>
    <x v="5"/>
    <n v="4069.9062857142844"/>
    <x v="0"/>
  </r>
  <r>
    <n v="805"/>
    <n v="2013"/>
    <n v="5"/>
    <n v="93107079"/>
    <n v="9320289"/>
    <n v="8312.9599999999991"/>
    <s v="LSR-AUSTRALIA"/>
    <s v="MILLWARD BROWN AUSTRALIA"/>
    <s v="176244 - Heifer V - Mellyza Tanoto"/>
    <x v="4"/>
    <n v="7600.4205714285681"/>
    <x v="0"/>
  </r>
  <r>
    <n v="805"/>
    <n v="2013"/>
    <n v="6"/>
    <n v="93107079"/>
    <n v="9320289"/>
    <n v="4415.34"/>
    <s v="LSR-AUSTRALIA"/>
    <s v="MILLWARD BROWN AUSTRALIA"/>
    <s v="176244 - Heifer V - Mellyza Tanoto"/>
    <x v="6"/>
    <n v="4036.8822857142845"/>
    <x v="0"/>
  </r>
  <r>
    <n v="805"/>
    <n v="2013"/>
    <n v="7"/>
    <n v="93107079"/>
    <n v="9320289"/>
    <n v="9234.02"/>
    <s v="LSR-AUSTRALIA"/>
    <s v="MILLWARD BROWN AUSTRALIA"/>
    <s v="176244 - Heifer V - Mellyza Tanoto"/>
    <x v="7"/>
    <n v="8442.53257142857"/>
    <x v="0"/>
  </r>
  <r>
    <n v="805"/>
    <n v="2013"/>
    <n v="9"/>
    <n v="93107079"/>
    <n v="9320289"/>
    <n v="4595.9399999999996"/>
    <s v="LSR-AUSTRALIA"/>
    <s v="MILLWARD BROWN AUSTRALIA"/>
    <s v="176244 - Heifer V - Mellyza Tanoto"/>
    <x v="0"/>
    <n v="4202.002285714284"/>
    <x v="0"/>
  </r>
  <r>
    <n v="805"/>
    <n v="2013"/>
    <n v="10"/>
    <n v="93107079"/>
    <n v="9320289"/>
    <n v="4078.22"/>
    <s v="LSR-AUSTRALIA"/>
    <s v="MILLWARD BROWN AUSTRALIA"/>
    <s v="176244 - Heifer V - Mellyza Tanoto"/>
    <x v="8"/>
    <n v="3728.6582857142844"/>
    <x v="0"/>
  </r>
  <r>
    <n v="805"/>
    <n v="2013"/>
    <n v="11"/>
    <n v="93107079"/>
    <n v="9320289"/>
    <n v="2218.04"/>
    <s v="LSR-AUSTRALIA"/>
    <s v="MILLWARD BROWN AUSTRALIA"/>
    <s v="176244 - Heifer V - Mellyza Tanoto"/>
    <x v="9"/>
    <n v="2027.9222857142852"/>
    <x v="0"/>
  </r>
  <r>
    <n v="805"/>
    <n v="2013"/>
    <n v="1"/>
    <n v="93107092"/>
    <n v="9320456"/>
    <n v="607.41"/>
    <s v="LSR-AUSTRALIA"/>
    <s v="ADDED VALUE AUSTRALIA"/>
    <s v="176402 - Luxury Car - Walter Firgau"/>
    <x v="1"/>
    <n v="555.3462857142855"/>
    <x v="0"/>
  </r>
  <r>
    <n v="805"/>
    <n v="2013"/>
    <n v="1"/>
    <n v="93107142"/>
    <n v="9320507"/>
    <n v="171.45"/>
    <s v="LSR-SINGAPORE"/>
    <s v="MILLWARD BROWN SINGAPORE (USD)"/>
    <s v="161221 - Draft 2012 Tracker - Banh (SGP)"/>
    <x v="1"/>
    <n v="156.75428571428566"/>
    <x v="3"/>
  </r>
  <r>
    <n v="805"/>
    <n v="2013"/>
    <n v="1"/>
    <n v="93107166"/>
    <n v="9320620"/>
    <n v="1171.1500000000001"/>
    <s v="LSR-MALAYSIA"/>
    <s v="DENTSU"/>
    <s v="171016 - Dentsu D Air W8 - Hasegawa (MYS)"/>
    <x v="1"/>
    <n v="1070.765714285714"/>
    <x v="2"/>
  </r>
  <r>
    <n v="805"/>
    <n v="2013"/>
    <n v="1"/>
    <n v="93107180"/>
    <n v="9320375"/>
    <n v="1838"/>
    <s v="LSR-AUSTRALIA"/>
    <s v="MILLWARD BROWN AUSTRALIA"/>
    <s v="Project Pacino Pre + Post"/>
    <x v="1"/>
    <n v="1680.4571428571423"/>
    <x v="0"/>
  </r>
  <r>
    <n v="805"/>
    <n v="2013"/>
    <n v="2"/>
    <n v="93107180"/>
    <n v="9320375"/>
    <n v="812.9"/>
    <s v="LSR-AUSTRALIA"/>
    <s v="MILLWARD BROWN AUSTRALIA"/>
    <s v="Project Pacino Pre + Post"/>
    <x v="2"/>
    <n v="743.22285714285692"/>
    <x v="0"/>
  </r>
  <r>
    <n v="805"/>
    <n v="2013"/>
    <n v="1"/>
    <n v="93107192"/>
    <n v="9320631"/>
    <n v="2514.13"/>
    <s v="LSR-UNITED ARAB EMIRATES"/>
    <s v="IPSOS SINGAPORE PTE. LTD."/>
    <s v="166870 - Visa debit card Study - Suguitan (ARE)"/>
    <x v="1"/>
    <n v="2298.6331428571425"/>
    <x v="3"/>
  </r>
  <r>
    <n v="805"/>
    <n v="2013"/>
    <n v="1"/>
    <n v="93107206"/>
    <n v="9320289"/>
    <n v="18520.55"/>
    <s v="LSR-AUSTRALIA"/>
    <s v="THE ACID TEST PTY LTD"/>
    <s v="W2 Wave 1"/>
    <x v="1"/>
    <n v="16933.07428571428"/>
    <x v="1"/>
  </r>
  <r>
    <n v="805"/>
    <n v="2013"/>
    <n v="3"/>
    <n v="93107240"/>
    <n v="9320289"/>
    <n v="1816"/>
    <s v="LSR-AUSTRALIA"/>
    <s v="MILLWARD BROWN AUSTRALIA"/>
    <s v="Fling Dip 1"/>
    <x v="3"/>
    <n v="1660.3428571428567"/>
    <x v="0"/>
  </r>
  <r>
    <n v="805"/>
    <n v="2013"/>
    <n v="6"/>
    <n v="93107241"/>
    <n v="9320289"/>
    <n v="5495.6"/>
    <s v="LSR-AUSTRALIA"/>
    <s v="MILLWARD BROWN AUSTRALIA"/>
    <s v="Fling Dip 2"/>
    <x v="6"/>
    <n v="5024.5485714285705"/>
    <x v="0"/>
  </r>
  <r>
    <n v="805"/>
    <n v="2013"/>
    <n v="1"/>
    <n v="93107306"/>
    <n v="9320289"/>
    <n v="6215.75"/>
    <s v="LSR-AUSTRALIA"/>
    <s v="MILLWARD BROWN AUSTRALIA"/>
    <s v="178080 - Smokers Study - Michael Frydman"/>
    <x v="1"/>
    <n v="5682.9714285714272"/>
    <x v="0"/>
  </r>
  <r>
    <n v="805"/>
    <n v="2013"/>
    <n v="2"/>
    <n v="93107306"/>
    <n v="9320009"/>
    <n v="4620"/>
    <s v="LSR-AUSTRALIA"/>
    <s v="MILLWARD BROWN AUSTRALIA"/>
    <s v="178080 - Smokers Study - Michael Frydman"/>
    <x v="2"/>
    <n v="4223.9999999999991"/>
    <x v="0"/>
  </r>
  <r>
    <n v="805"/>
    <n v="2013"/>
    <n v="2"/>
    <n v="93107306"/>
    <n v="9320289"/>
    <n v="3113.25"/>
    <s v="LSR-AUSTRALIA"/>
    <s v="MILLWARD BROWN AUSTRALIA"/>
    <s v="178080 - Smokers Study - Michael Frydman"/>
    <x v="2"/>
    <n v="2846.3999999999992"/>
    <x v="0"/>
  </r>
  <r>
    <n v="805"/>
    <n v="2013"/>
    <n v="2"/>
    <n v="93107306"/>
    <n v="9320375"/>
    <n v="1341"/>
    <s v="LSR-AUSTRALIA"/>
    <s v="MILLWARD BROWN AUSTRALIA"/>
    <s v="178080 - Smokers Study - Michael Frydman"/>
    <x v="2"/>
    <n v="1226.0571428571425"/>
    <x v="0"/>
  </r>
  <r>
    <n v="805"/>
    <n v="2013"/>
    <n v="3"/>
    <n v="93107306"/>
    <n v="9320009"/>
    <n v="2295.6"/>
    <s v="LSR-AUSTRALIA"/>
    <s v="MILLWARD BROWN AUSTRALIA"/>
    <s v="178080 - Smokers Study - Michael Frydman"/>
    <x v="3"/>
    <n v="2098.8342857142852"/>
    <x v="0"/>
  </r>
  <r>
    <n v="805"/>
    <n v="2013"/>
    <n v="3"/>
    <n v="93107306"/>
    <n v="9320375"/>
    <n v="1350"/>
    <s v="LSR-AUSTRALIA"/>
    <s v="MILLWARD BROWN AUSTRALIA"/>
    <s v="178080 - Smokers Study - Michael Frydman"/>
    <x v="3"/>
    <n v="1234.285714285714"/>
    <x v="0"/>
  </r>
  <r>
    <n v="805"/>
    <n v="2013"/>
    <n v="4"/>
    <n v="93107306"/>
    <n v="9320375"/>
    <n v="1332"/>
    <s v="LSR-AUSTRALIA"/>
    <s v="MILLWARD BROWN AUSTRALIA"/>
    <s v="178080 - Smokers Study - Michael Frydman"/>
    <x v="5"/>
    <n v="1217.8285714285712"/>
    <x v="0"/>
  </r>
  <r>
    <n v="805"/>
    <n v="2013"/>
    <n v="5"/>
    <n v="93107306"/>
    <n v="9320009"/>
    <n v="2310"/>
    <s v="LSR-AUSTRALIA"/>
    <s v="MILLWARD BROWN AUSTRALIA"/>
    <s v="178080 - Smokers Study - Michael Frydman"/>
    <x v="4"/>
    <n v="2111.9999999999995"/>
    <x v="0"/>
  </r>
  <r>
    <n v="805"/>
    <n v="2013"/>
    <n v="5"/>
    <n v="93107306"/>
    <n v="9320289"/>
    <n v="9264.5"/>
    <s v="LSR-AUSTRALIA"/>
    <s v="MILLWARD BROWN AUSTRALIA"/>
    <s v="178080 - Smokers Study - Michael Frydman"/>
    <x v="4"/>
    <n v="8470.3999999999978"/>
    <x v="0"/>
  </r>
  <r>
    <n v="805"/>
    <n v="2013"/>
    <n v="5"/>
    <n v="93107306"/>
    <n v="9320375"/>
    <n v="2700"/>
    <s v="LSR-AUSTRALIA"/>
    <s v="MILLWARD BROWN AUSTRALIA"/>
    <s v="178080 - Smokers Study - Michael Frydman"/>
    <x v="4"/>
    <n v="2468.571428571428"/>
    <x v="0"/>
  </r>
  <r>
    <n v="805"/>
    <n v="2013"/>
    <n v="5"/>
    <n v="93107306"/>
    <n v="9320531"/>
    <n v="2305.1999999999998"/>
    <s v="LSR-AUSTRALIA"/>
    <s v="MILLWARD BROWN AUSTRALIA"/>
    <s v="178080 - Smokers Study - Michael Frydman"/>
    <x v="4"/>
    <n v="2107.611428571428"/>
    <x v="0"/>
  </r>
  <r>
    <n v="805"/>
    <n v="2013"/>
    <n v="6"/>
    <n v="93107306"/>
    <n v="9320009"/>
    <n v="2266.8000000000002"/>
    <s v="LSR-AUSTRALIA"/>
    <s v="MILLWARD BROWN AUSTRALIA"/>
    <s v="178080 - Smokers Study - Michael Frydman"/>
    <x v="6"/>
    <n v="2072.5028571428566"/>
    <x v="0"/>
  </r>
  <r>
    <n v="805"/>
    <n v="2013"/>
    <n v="6"/>
    <n v="93107306"/>
    <n v="9320289"/>
    <n v="3091.75"/>
    <s v="LSR-AUSTRALIA"/>
    <s v="MILLWARD BROWN AUSTRALIA"/>
    <s v="178080 - Smokers Study - Michael Frydman"/>
    <x v="6"/>
    <n v="2826.7428571428563"/>
    <x v="0"/>
  </r>
  <r>
    <n v="805"/>
    <n v="2013"/>
    <n v="7"/>
    <n v="93107306"/>
    <n v="9320009"/>
    <n v="2305.1999999999998"/>
    <s v="LSR-AUSTRALIA"/>
    <s v="MILLWARD BROWN AUSTRALIA"/>
    <s v="178080 - Smokers Study - Michael Frydman"/>
    <x v="7"/>
    <n v="2107.611428571428"/>
    <x v="0"/>
  </r>
  <r>
    <n v="805"/>
    <n v="2013"/>
    <n v="7"/>
    <n v="93107306"/>
    <n v="9320375"/>
    <n v="1350"/>
    <s v="LSR-AUSTRALIA"/>
    <s v="MILLWARD BROWN AUSTRALIA"/>
    <s v="178080 - Smokers Study - Michael Frydman"/>
    <x v="7"/>
    <n v="1234.285714285714"/>
    <x v="0"/>
  </r>
  <r>
    <n v="805"/>
    <n v="2013"/>
    <n v="8"/>
    <n v="93107306"/>
    <n v="9320009"/>
    <n v="2286"/>
    <s v="LSR-AUSTRALIA"/>
    <s v="MILLWARD BROWN AUSTRALIA"/>
    <s v="178080 - Smokers Study - Michael Frydman"/>
    <x v="13"/>
    <n v="2090.0571428571425"/>
    <x v="0"/>
  </r>
  <r>
    <n v="805"/>
    <n v="2013"/>
    <n v="8"/>
    <n v="93107306"/>
    <n v="9320289"/>
    <n v="3102.5"/>
    <s v="LSR-AUSTRALIA"/>
    <s v="MILLWARD BROWN AUSTRALIA"/>
    <s v="178080 - Smokers Study - Michael Frydman"/>
    <x v="13"/>
    <n v="2836.571428571428"/>
    <x v="0"/>
  </r>
  <r>
    <n v="805"/>
    <n v="2013"/>
    <n v="8"/>
    <n v="93107306"/>
    <n v="9320375"/>
    <n v="1341"/>
    <s v="LSR-AUSTRALIA"/>
    <s v="MILLWARD BROWN AUSTRALIA"/>
    <s v="178080 - Smokers Study - Michael Frydman"/>
    <x v="13"/>
    <n v="1226.0571428571425"/>
    <x v="0"/>
  </r>
  <r>
    <n v="805"/>
    <n v="2013"/>
    <n v="9"/>
    <n v="93107306"/>
    <n v="9320009"/>
    <n v="2305.1999999999998"/>
    <s v="LSR-AUSTRALIA"/>
    <s v="MILLWARD BROWN AUSTRALIA"/>
    <s v="178080 - Smokers Study - Michael Frydman"/>
    <x v="0"/>
    <n v="2107.611428571428"/>
    <x v="0"/>
  </r>
  <r>
    <n v="805"/>
    <n v="2013"/>
    <n v="10"/>
    <n v="93107306"/>
    <n v="9320289"/>
    <n v="6205"/>
    <s v="LSR-AUSTRALIA"/>
    <s v="MILLWARD BROWN AUSTRALIA"/>
    <s v="178080 - Smokers Study - Michael Frydman"/>
    <x v="8"/>
    <n v="5673.142857142856"/>
    <x v="0"/>
  </r>
  <r>
    <n v="805"/>
    <n v="2013"/>
    <n v="10"/>
    <n v="93107306"/>
    <n v="9320375"/>
    <n v="2700"/>
    <s v="LSR-AUSTRALIA"/>
    <s v="MILLWARD BROWN AUSTRALIA"/>
    <s v="178080 - Smokers Study - Michael Frydman"/>
    <x v="8"/>
    <n v="2468.571428571428"/>
    <x v="0"/>
  </r>
  <r>
    <n v="805"/>
    <n v="2013"/>
    <n v="11"/>
    <n v="93107306"/>
    <n v="9320009"/>
    <n v="2310"/>
    <s v="LSR-AUSTRALIA"/>
    <s v="MILLWARD BROWN AUSTRALIA"/>
    <s v="178080 - Smokers Study - Michael Frydman"/>
    <x v="9"/>
    <n v="2111.9999999999995"/>
    <x v="0"/>
  </r>
  <r>
    <n v="805"/>
    <n v="2013"/>
    <n v="11"/>
    <n v="93107306"/>
    <n v="9320375"/>
    <n v="1350"/>
    <s v="LSR-AUSTRALIA"/>
    <s v="MILLWARD BROWN AUSTRALIA"/>
    <s v="178080 - Smokers Study - Michael Frydman"/>
    <x v="9"/>
    <n v="1234.285714285714"/>
    <x v="0"/>
  </r>
  <r>
    <n v="805"/>
    <n v="2013"/>
    <n v="1"/>
    <n v="93107309"/>
    <n v="9320289"/>
    <n v="3185.42"/>
    <s v="LSR-AUSTRALIA"/>
    <s v="HOUSE OF BRAND GROUP PTY LTD"/>
    <s v="IAG 2012"/>
    <x v="1"/>
    <n v="2912.3839999999991"/>
    <x v="1"/>
  </r>
  <r>
    <n v="805"/>
    <n v="2013"/>
    <n v="3"/>
    <n v="93107309"/>
    <n v="9320289"/>
    <n v="3930.23"/>
    <s v="LSR-AUSTRALIA"/>
    <s v="HOUSE OF BRAND GROUP PTY LTD"/>
    <s v="IAG 2012"/>
    <x v="3"/>
    <n v="3593.3531428571418"/>
    <x v="1"/>
  </r>
  <r>
    <n v="805"/>
    <n v="2013"/>
    <n v="5"/>
    <n v="93107309"/>
    <n v="9320289"/>
    <n v="1459.77"/>
    <s v="LSR-AUSTRALIA"/>
    <s v="HOUSE OF BRAND GROUP PTY LTD"/>
    <s v="IAG 2012"/>
    <x v="4"/>
    <n v="1334.6468571428568"/>
    <x v="1"/>
  </r>
  <r>
    <n v="805"/>
    <n v="2013"/>
    <n v="5"/>
    <n v="93107309"/>
    <n v="9320456"/>
    <n v="1256.0899999999999"/>
    <s v="LSR-AUSTRALIA"/>
    <s v="HOUSE OF BRAND GROUP PTY LTD"/>
    <s v="IAG 2012"/>
    <x v="4"/>
    <n v="1148.4251428571424"/>
    <x v="1"/>
  </r>
  <r>
    <n v="805"/>
    <n v="2013"/>
    <n v="6"/>
    <n v="93107309"/>
    <n v="9320289"/>
    <n v="1421.45"/>
    <s v="LSR-AUSTRALIA"/>
    <s v="HOUSE OF BRAND GROUP PTY LTD"/>
    <s v="IAG 2012"/>
    <x v="6"/>
    <n v="1299.6114285714282"/>
    <x v="1"/>
  </r>
  <r>
    <n v="805"/>
    <n v="2013"/>
    <n v="7"/>
    <n v="93107309"/>
    <n v="9320289"/>
    <n v="3039.29"/>
    <s v="LSR-AUSTRALIA"/>
    <s v="HOUSE OF BRAND GROUP PTY LTD"/>
    <s v="IAG 2012"/>
    <x v="7"/>
    <n v="2778.7794285714276"/>
    <x v="1"/>
  </r>
  <r>
    <n v="805"/>
    <n v="2013"/>
    <n v="9"/>
    <n v="93107309"/>
    <n v="9320289"/>
    <n v="722.11"/>
    <s v="LSR-AUSTRALIA"/>
    <s v="HOUSE OF BRAND GROUP PTY LTD"/>
    <s v="IAG 2012"/>
    <x v="0"/>
    <n v="660.214857142857"/>
    <x v="1"/>
  </r>
  <r>
    <n v="805"/>
    <n v="2013"/>
    <n v="10"/>
    <n v="93107309"/>
    <n v="9320289"/>
    <n v="1363.97"/>
    <s v="LSR-AUSTRALIA"/>
    <s v="HOUSE OF BRAND GROUP PTY LTD"/>
    <s v="IAG 2012"/>
    <x v="8"/>
    <n v="1247.0582857142854"/>
    <x v="1"/>
  </r>
  <r>
    <n v="805"/>
    <n v="2013"/>
    <n v="4"/>
    <n v="93107348"/>
    <n v="9320375"/>
    <n v="496"/>
    <s v="LSR-AUSTRALIA"/>
    <s v="MILLWARD BROWN AUSTRALIA"/>
    <s v="178771 - Voting - Richard Charles"/>
    <x v="5"/>
    <n v="453.48571428571415"/>
    <x v="0"/>
  </r>
  <r>
    <n v="805"/>
    <n v="2013"/>
    <n v="2"/>
    <n v="93107355"/>
    <n v="9320002"/>
    <n v="1721.22"/>
    <s v="LSR-AUSTRALIA"/>
    <s v="MILLWARD BROWN AUSTRALIA"/>
    <s v="RFQMB10201 Remove Tracker Q4 2010-Q3 2011"/>
    <x v="2"/>
    <n v="1573.6868571428568"/>
    <x v="0"/>
  </r>
  <r>
    <n v="805"/>
    <n v="2013"/>
    <n v="3"/>
    <n v="93107355"/>
    <n v="9320002"/>
    <n v="659.76"/>
    <s v="LSR-AUSTRALIA"/>
    <s v="MILLWARD BROWN AUSTRALIA"/>
    <s v="RFQMB10201 Remove Tracker Q4 2010-Q3 2011"/>
    <x v="3"/>
    <n v="603.20914285714264"/>
    <x v="0"/>
  </r>
  <r>
    <n v="805"/>
    <n v="2013"/>
    <n v="5"/>
    <n v="93107355"/>
    <n v="9320002"/>
    <n v="1319.52"/>
    <s v="LSR-AUSTRALIA"/>
    <s v="MILLWARD BROWN AUSTRALIA"/>
    <s v="RFQMB10201 Remove Tracker Q4 2010-Q3 2011"/>
    <x v="4"/>
    <n v="1206.4182857142853"/>
    <x v="0"/>
  </r>
  <r>
    <n v="805"/>
    <n v="2013"/>
    <n v="6"/>
    <n v="93107355"/>
    <n v="9320375"/>
    <n v="863.73"/>
    <s v="LSR-AUSTRALIA"/>
    <s v="MILLWARD BROWN AUSTRALIA"/>
    <s v="RFQMB10201 Remove Tracker Q4 2010-Q3 2011"/>
    <x v="6"/>
    <n v="789.6959999999998"/>
    <x v="0"/>
  </r>
  <r>
    <n v="805"/>
    <n v="2013"/>
    <n v="8"/>
    <n v="93107355"/>
    <n v="9320002"/>
    <n v="894.36"/>
    <s v="LSR-AUSTRALIA"/>
    <s v="MILLWARD BROWN AUSTRALIA"/>
    <s v="RFQMB10201 Remove Tracker Q4 2010-Q3 2011"/>
    <x v="13"/>
    <n v="817.70057142857127"/>
    <x v="0"/>
  </r>
  <r>
    <n v="805"/>
    <n v="2013"/>
    <n v="9"/>
    <n v="93107355"/>
    <n v="9320002"/>
    <n v="925.64"/>
    <s v="LSR-AUSTRALIA"/>
    <s v="MILLWARD BROWN AUSTRALIA"/>
    <s v="RFQMB10201 Remove Tracker Q4 2010-Q3 2011"/>
    <x v="0"/>
    <n v="846.29942857142828"/>
    <x v="0"/>
  </r>
  <r>
    <n v="805"/>
    <n v="2013"/>
    <n v="11"/>
    <n v="93107355"/>
    <n v="9320002"/>
    <n v="1876.18"/>
    <s v="LSR-AUSTRALIA"/>
    <s v="MILLWARD BROWN AUSTRALIA"/>
    <s v="RFQMB10201 Remove Tracker Q4 2010-Q3 2011"/>
    <x v="9"/>
    <n v="1715.364571428571"/>
    <x v="0"/>
  </r>
  <r>
    <n v="805"/>
    <n v="2014"/>
    <n v="3"/>
    <n v="93107355"/>
    <n v="9320002"/>
    <n v="659.76"/>
    <s v="LSR-AUSTRALIA"/>
    <s v="MILLWARD BROWN AUSTRALIA"/>
    <s v="RFQMB10201 Remove Tracker Q4 2010-Q3 2011"/>
    <x v="16"/>
    <n v="603.20914285714264"/>
    <x v="0"/>
  </r>
  <r>
    <n v="805"/>
    <n v="2013"/>
    <n v="2"/>
    <n v="93107362"/>
    <n v="9320489"/>
    <n v="860.26"/>
    <s v="LSR-RUSSIA"/>
    <s v="GFK CUSTOM RESEARCH JAPAN KK"/>
    <s v="178965 - Global Watch Brand study 2012 - Ito (RUS)"/>
    <x v="2"/>
    <n v="786.52342857142833"/>
    <x v="2"/>
  </r>
  <r>
    <n v="805"/>
    <n v="2013"/>
    <n v="1"/>
    <n v="93107376"/>
    <n v="9320507"/>
    <n v="507.27"/>
    <s v="LSR-SINGAPORE"/>
    <s v="SUMITOMO REALTY &amp; DEVELOPMENT CO LTD"/>
    <s v="174765 - Singapore and Vietnam Residential market   - Narita (SGP)"/>
    <x v="1"/>
    <n v="463.78971428571413"/>
    <x v="3"/>
  </r>
  <r>
    <n v="805"/>
    <n v="2013"/>
    <n v="1"/>
    <n v="93107379"/>
    <n v="9320289"/>
    <n v="2336.44"/>
    <s v="LSR-AUSTRALIA"/>
    <s v="TNS AUSTRALIA LTD"/>
    <s v="179323 - Pizza Hut Tracking - Lucas Wan (AUS)"/>
    <x v="1"/>
    <n v="2136.1737142857137"/>
    <x v="0"/>
  </r>
  <r>
    <n v="805"/>
    <n v="2013"/>
    <n v="2"/>
    <n v="93107379"/>
    <n v="9320289"/>
    <n v="2140.88"/>
    <s v="LSR-AUSTRALIA"/>
    <s v="TNS AUSTRALIA LTD"/>
    <s v="179323 - Pizza Hut Tracking - Lucas Wan (AUS)"/>
    <x v="2"/>
    <n v="1957.3759999999995"/>
    <x v="0"/>
  </r>
  <r>
    <n v="805"/>
    <n v="2013"/>
    <n v="3"/>
    <n v="93107379"/>
    <n v="9320289"/>
    <n v="2132"/>
    <s v="LSR-AUSTRALIA"/>
    <s v="TNS AUSTRALIA LTD"/>
    <s v="179323 - Pizza Hut Tracking - Lucas Wan (AUS)"/>
    <x v="3"/>
    <n v="1949.2571428571423"/>
    <x v="0"/>
  </r>
  <r>
    <n v="805"/>
    <n v="2013"/>
    <n v="6"/>
    <n v="93107379"/>
    <n v="9320289"/>
    <n v="3489.35"/>
    <s v="LSR-AUSTRALIA"/>
    <s v="TNS AUSTRALIA LTD"/>
    <s v="179323 - Pizza Hut Tracking - Lucas Wan (AUS)"/>
    <x v="6"/>
    <n v="3190.2628571428563"/>
    <x v="0"/>
  </r>
  <r>
    <n v="805"/>
    <n v="2013"/>
    <n v="7"/>
    <n v="93107379"/>
    <n v="9320289"/>
    <n v="3520.43"/>
    <s v="LSR-AUSTRALIA"/>
    <s v="TNS AUSTRALIA LTD"/>
    <s v="179323 - Pizza Hut Tracking - Lucas Wan (AUS)"/>
    <x v="7"/>
    <n v="3218.678857142856"/>
    <x v="0"/>
  </r>
  <r>
    <n v="805"/>
    <n v="2014"/>
    <n v="2"/>
    <n v="93107379"/>
    <n v="9320289"/>
    <n v="2909"/>
    <s v="LSR-AUSTRALIA"/>
    <s v="TNS AUSTRALIA LTD"/>
    <s v="179323 - Pizza Hut Tracking - Lucas Wan (AUS)"/>
    <x v="12"/>
    <n v="2659.6571428571419"/>
    <x v="0"/>
  </r>
  <r>
    <n v="805"/>
    <n v="2014"/>
    <n v="5"/>
    <n v="93110928"/>
    <n v="9320749"/>
    <n v="623.45000000000005"/>
    <s v="LSR-SOUTH KOREA"/>
    <s v="TNS KOREA"/>
    <s v="240474 - CCKC weekly tracker 2014 - Lee (KOR)"/>
    <x v="14"/>
    <n v="569.95799"/>
    <x v="4"/>
  </r>
  <r>
    <n v="805"/>
    <n v="2013"/>
    <n v="5"/>
    <n v="93107380"/>
    <n v="9320289"/>
    <n v="4272.88"/>
    <s v="LSR-NEW ZEALAND"/>
    <s v="TNS AUSTRALIA LTD"/>
    <s v="179323 - Pizza Hut Tracking - Lucas Wan (NZL)"/>
    <x v="4"/>
    <n v="3906.633142857142"/>
    <x v="0"/>
  </r>
  <r>
    <n v="805"/>
    <n v="2013"/>
    <n v="7"/>
    <n v="93107380"/>
    <n v="9320289"/>
    <n v="3897"/>
    <s v="LSR-NEW ZEALAND"/>
    <s v="TNS AUSTRALIA LTD"/>
    <s v="179323 - Pizza Hut Tracking - Lucas Wan (NZL)"/>
    <x v="7"/>
    <n v="3562.9714285714276"/>
    <x v="0"/>
  </r>
  <r>
    <n v="805"/>
    <n v="2013"/>
    <n v="9"/>
    <n v="93107380"/>
    <n v="9320289"/>
    <n v="7061.66"/>
    <s v="LSR-NEW ZEALAND"/>
    <s v="TNS AUSTRALIA LTD"/>
    <s v="179323 - Pizza Hut Tracking - Lucas Wan (NZL)"/>
    <x v="0"/>
    <n v="6456.374857142855"/>
    <x v="0"/>
  </r>
  <r>
    <n v="805"/>
    <n v="2013"/>
    <n v="11"/>
    <n v="93107380"/>
    <n v="9320289"/>
    <n v="3475.84"/>
    <s v="LSR-NEW ZEALAND"/>
    <s v="TNS AUSTRALIA LTD"/>
    <s v="179323 - Pizza Hut Tracking - Lucas Wan (NZL)"/>
    <x v="9"/>
    <n v="3177.9108571428565"/>
    <x v="0"/>
  </r>
  <r>
    <n v="805"/>
    <n v="2013"/>
    <n v="12"/>
    <n v="93107380"/>
    <n v="9320289"/>
    <n v="3598.19"/>
    <s v="LSR-NEW ZEALAND"/>
    <s v="TNS AUSTRALIA LTD"/>
    <s v="179323 - Pizza Hut Tracking - Lucas Wan (NZL)"/>
    <x v="10"/>
    <n v="3289.7737142857136"/>
    <x v="0"/>
  </r>
  <r>
    <n v="805"/>
    <n v="2014"/>
    <n v="3"/>
    <n v="93107380"/>
    <n v="9320289"/>
    <n v="3448.31"/>
    <s v="LSR-NEW ZEALAND"/>
    <s v="TNS AUSTRALIA LTD"/>
    <s v="179323 - Pizza Hut Tracking - Lucas Wan (NZL)"/>
    <x v="16"/>
    <n v="3152.7405714285705"/>
    <x v="0"/>
  </r>
  <r>
    <n v="805"/>
    <n v="2013"/>
    <n v="1"/>
    <n v="93107393"/>
    <n v="9320289"/>
    <n v="1400"/>
    <s v="LSR-AUSTRALIA"/>
    <s v="MILLWARD BROWN AUSTRALIA"/>
    <s v="179492 - Project Lozenge - Britt-Marie Malmberg"/>
    <x v="1"/>
    <n v="1279.9999999999995"/>
    <x v="0"/>
  </r>
  <r>
    <n v="805"/>
    <n v="2013"/>
    <n v="2"/>
    <n v="93107448"/>
    <n v="9320631"/>
    <n v="5696"/>
    <s v="LSR-EGYPT"/>
    <s v="TAYLOR NELSON SOFRES - KOREA"/>
    <s v="179696 - Kbrand 2012 Study - Kim (EGY)"/>
    <x v="2"/>
    <n v="5207.7714285714274"/>
    <x v="4"/>
  </r>
  <r>
    <n v="805"/>
    <n v="2013"/>
    <n v="3"/>
    <n v="93107448"/>
    <n v="9320631"/>
    <n v="-5696"/>
    <s v="LSR-EGYPT"/>
    <s v="TAYLOR NELSON SOFRES - KOREA"/>
    <s v="179696 - Kbrand 2012 Study - Kim (EGY)"/>
    <x v="3"/>
    <n v="-5207.7714285714274"/>
    <x v="4"/>
  </r>
  <r>
    <n v="805"/>
    <n v="2013"/>
    <n v="1"/>
    <n v="93107452"/>
    <n v="9320009"/>
    <n v="3205.58"/>
    <s v="LSR-AUSTRALIA"/>
    <s v="FORETHOUGH RESEARCH"/>
    <s v="179881 - Honda Brand Tracking 2012 - Rohan (AUS)"/>
    <x v="1"/>
    <n v="2930.8159999999993"/>
    <x v="1"/>
  </r>
  <r>
    <n v="805"/>
    <n v="2013"/>
    <n v="2"/>
    <n v="93107463"/>
    <n v="9320418"/>
    <n v="5783.14"/>
    <s v="LSR-INDIA"/>
    <s v="TNS AUSTRALIA LTD"/>
    <s v="180099 - YouTube Asia - Robbie Gers (IND)"/>
    <x v="2"/>
    <n v="5287.4422857142845"/>
    <x v="0"/>
  </r>
  <r>
    <n v="805"/>
    <n v="2013"/>
    <n v="4"/>
    <n v="93107536"/>
    <n v="9320375"/>
    <n v="700.06"/>
    <s v="LSR-AUSTRALIA"/>
    <s v="TNS AUSTRALIA LTD"/>
    <s v="180325 - Off Peak - Bishop"/>
    <x v="5"/>
    <n v="640.05485714285692"/>
    <x v="0"/>
  </r>
  <r>
    <n v="805"/>
    <n v="2013"/>
    <n v="5"/>
    <n v="93107638"/>
    <n v="9320508"/>
    <n v="7040.22"/>
    <s v="LSR-USA"/>
    <s v="IPSOS KOREA INC"/>
    <s v="170726 - Smart Home User Experience Study - Oh (USA)"/>
    <x v="4"/>
    <n v="6436.7725714285698"/>
    <x v="4"/>
  </r>
  <r>
    <n v="805"/>
    <n v="2013"/>
    <n v="1"/>
    <n v="93107642"/>
    <n v="9320675"/>
    <n v="5161.55"/>
    <s v="LSR-SOUTH KOREA"/>
    <s v="IPSOS KOREA INC"/>
    <s v="170726 - Smart Home User Experience Study - Oh (KOR)"/>
    <x v="1"/>
    <n v="4719.131428571427"/>
    <x v="4"/>
  </r>
  <r>
    <n v="805"/>
    <n v="2013"/>
    <n v="5"/>
    <n v="93107654"/>
    <n v="9320508"/>
    <n v="4146.9799999999996"/>
    <s v="LSR-CANADA"/>
    <s v="TAYLOR NELSON SOFRES - KOREA"/>
    <s v="181015 - CE Canada BAS 2012 - Park (CAN)"/>
    <x v="4"/>
    <n v="3791.5245714285702"/>
    <x v="4"/>
  </r>
  <r>
    <n v="805"/>
    <n v="2013"/>
    <n v="1"/>
    <n v="93107657"/>
    <n v="9320375"/>
    <n v="2262.5"/>
    <s v="LSR-AUSTRALIA"/>
    <s v="COMMONWEALTH BANK"/>
    <s v="181127 - SME W33 36 2012 - James (AUS)"/>
    <x v="1"/>
    <n v="2068.571428571428"/>
    <x v="1"/>
  </r>
  <r>
    <n v="805"/>
    <n v="2013"/>
    <n v="2"/>
    <n v="93107657"/>
    <n v="9320375"/>
    <n v="1371.5"/>
    <s v="LSR-AUSTRALIA"/>
    <s v="COMMONWEALTH BANK"/>
    <s v="181127 - SME W33 36 2012 - James (AUS)"/>
    <x v="2"/>
    <n v="1253.9428571428568"/>
    <x v="1"/>
  </r>
  <r>
    <n v="805"/>
    <n v="2013"/>
    <n v="4"/>
    <n v="93107657"/>
    <n v="9320375"/>
    <n v="2559.5"/>
    <s v="LSR-AUSTRALIA"/>
    <s v="COMMONWEALTH BANK"/>
    <s v="181127 - SME W33 36 2012 - James (AUS)"/>
    <x v="5"/>
    <n v="2340.114285714285"/>
    <x v="1"/>
  </r>
  <r>
    <n v="805"/>
    <n v="2013"/>
    <n v="5"/>
    <n v="93107657"/>
    <n v="9320375"/>
    <n v="2510"/>
    <s v="LSR-AUSTRALIA"/>
    <s v="COMMONWEALTH BANK"/>
    <s v="181127 - SME W33 36 2012 - James (AUS)"/>
    <x v="4"/>
    <n v="2294.8571428571422"/>
    <x v="1"/>
  </r>
  <r>
    <n v="805"/>
    <n v="2013"/>
    <n v="6"/>
    <n v="93107657"/>
    <n v="9320375"/>
    <n v="2543"/>
    <s v="LSR-AUSTRALIA"/>
    <s v="COMMONWEALTH BANK"/>
    <s v="181127 - SME W33 36 2012 - James (AUS)"/>
    <x v="6"/>
    <n v="2325.028571428571"/>
    <x v="1"/>
  </r>
  <r>
    <n v="805"/>
    <n v="2013"/>
    <n v="8"/>
    <n v="93107657"/>
    <n v="9320375"/>
    <n v="7049.5"/>
    <s v="LSR-AUSTRALIA"/>
    <s v="COMMONWEALTH BANK"/>
    <s v="181127 - SME W33 36 2012 - James (AUS)"/>
    <x v="13"/>
    <n v="6445.2571428571409"/>
    <x v="1"/>
  </r>
  <r>
    <n v="805"/>
    <n v="2013"/>
    <n v="10"/>
    <n v="93107657"/>
    <n v="9320375"/>
    <n v="1520"/>
    <s v="LSR-AUSTRALIA"/>
    <s v="COMMONWEALTH BANK"/>
    <s v="181127 - SME W33 36 2012 - James (AUS)"/>
    <x v="8"/>
    <n v="1389.7142857142853"/>
    <x v="1"/>
  </r>
  <r>
    <n v="805"/>
    <n v="2013"/>
    <n v="2"/>
    <n v="93107679"/>
    <n v="9320436"/>
    <n v="3134.93"/>
    <s v="LSR-USA"/>
    <s v="IPSOS K.K."/>
    <s v="177269 - Laptop Brand Evaluation Survey - Emery (USA)"/>
    <x v="2"/>
    <n v="2866.2217142857135"/>
    <x v="2"/>
  </r>
  <r>
    <n v="805"/>
    <n v="2013"/>
    <n v="2"/>
    <n v="93107680"/>
    <n v="9320528"/>
    <n v="2342.5700000000002"/>
    <s v="LSR-JAPAN"/>
    <s v="IPSOS K.K."/>
    <s v="177269 - Laptop Brand Evaluation Survey - Emery (JPN)"/>
    <x v="2"/>
    <n v="2141.7782857142852"/>
    <x v="2"/>
  </r>
  <r>
    <n v="805"/>
    <n v="2013"/>
    <n v="2"/>
    <n v="93107681"/>
    <n v="9320487"/>
    <n v="846.25"/>
    <s v="LSR-GERMANY"/>
    <s v="IPSOS K.K."/>
    <s v="177269 - Laptop Brand Evaluation Survey - Emery (DEU)"/>
    <x v="2"/>
    <n v="773.71428571428555"/>
    <x v="2"/>
  </r>
  <r>
    <n v="805"/>
    <n v="2013"/>
    <n v="4"/>
    <n v="93107681"/>
    <n v="9320490"/>
    <n v="2602.9299999999998"/>
    <s v="LSR-GERMANY"/>
    <s v="IPSOS K.K."/>
    <s v="177269 - Laptop Brand Evaluation Survey - Emery (DEU)"/>
    <x v="5"/>
    <n v="2379.8217142857134"/>
    <x v="2"/>
  </r>
  <r>
    <n v="805"/>
    <n v="2013"/>
    <n v="2"/>
    <n v="93107682"/>
    <n v="9320436"/>
    <n v="467.56"/>
    <s v="LSR-BRAZIL"/>
    <s v="IPSOS K.K."/>
    <s v="177269 - Laptop Brand Evaluation Survey - Emery (BRA)"/>
    <x v="2"/>
    <n v="427.48342857142848"/>
    <x v="2"/>
  </r>
  <r>
    <n v="805"/>
    <n v="2013"/>
    <n v="2"/>
    <n v="93107682"/>
    <n v="9320633"/>
    <n v="479.03"/>
    <s v="LSR-BRAZIL"/>
    <s v="IPSOS K.K."/>
    <s v="177269 - Laptop Brand Evaluation Survey - Emery (BRA)"/>
    <x v="2"/>
    <n v="437.97028571428558"/>
    <x v="2"/>
  </r>
  <r>
    <n v="805"/>
    <n v="2013"/>
    <n v="4"/>
    <n v="93107682"/>
    <n v="9320418"/>
    <n v="1551.74"/>
    <s v="LSR-BRAZIL"/>
    <s v="IPSOS K.K."/>
    <s v="177269 - Laptop Brand Evaluation Survey - Emery (BRA)"/>
    <x v="5"/>
    <n v="1418.7337142857139"/>
    <x v="2"/>
  </r>
  <r>
    <n v="805"/>
    <n v="2013"/>
    <n v="2"/>
    <n v="93107683"/>
    <n v="9320522"/>
    <n v="1063.5"/>
    <s v="LSR-RUSSIA"/>
    <s v="IPSOS K.K."/>
    <s v="177269 - Laptop Brand Evaluation Survey - Emery (RUS)"/>
    <x v="2"/>
    <n v="972.34285714285693"/>
    <x v="2"/>
  </r>
  <r>
    <n v="805"/>
    <n v="2013"/>
    <n v="3"/>
    <n v="93107683"/>
    <n v="9320645"/>
    <n v="2378.12"/>
    <s v="LSR-RUSSIA"/>
    <s v="IPSOS K.K."/>
    <s v="177269 - Laptop Brand Evaluation Survey - Emery (RUS)"/>
    <x v="3"/>
    <n v="2174.2811428571422"/>
    <x v="2"/>
  </r>
  <r>
    <n v="805"/>
    <n v="2013"/>
    <n v="4"/>
    <n v="93107684"/>
    <n v="9320418"/>
    <n v="2782.76"/>
    <s v="LSR-INDIA"/>
    <s v="IPSOS K.K."/>
    <s v="177269 - Laptop Brand Evaluation Survey - Emery (IND)"/>
    <x v="5"/>
    <n v="2544.237714285714"/>
    <x v="2"/>
  </r>
  <r>
    <n v="805"/>
    <n v="2013"/>
    <n v="5"/>
    <n v="93107685"/>
    <n v="9320491"/>
    <n v="380.94"/>
    <s v="LSR-CHINA"/>
    <s v="IPSOS K.K."/>
    <s v="177269 - Laptop Brand Evaluation Survey - Emery (CHN)"/>
    <x v="4"/>
    <n v="348.2879999999999"/>
    <x v="2"/>
  </r>
  <r>
    <n v="805"/>
    <n v="2013"/>
    <n v="5"/>
    <n v="93107731"/>
    <n v="9320289"/>
    <n v="2000"/>
    <s v="LSR-AUSTRALIA"/>
    <s v="MILLWARD BROWN AUSTRALIA"/>
    <s v="181788 - Flynt Tracker 2012-2013 - Mellyza Tanoto"/>
    <x v="4"/>
    <n v="1828.571428571428"/>
    <x v="0"/>
  </r>
  <r>
    <n v="805"/>
    <n v="2013"/>
    <n v="4"/>
    <n v="93107734"/>
    <n v="9320400"/>
    <n v="2862.46"/>
    <s v="LSR-CHINA"/>
    <s v="NIPPON RESEARCH CENTER, LTD."/>
    <s v="178461 - Car intender study - HONBO (CHN)"/>
    <x v="5"/>
    <n v="2617.1062857142851"/>
    <x v="2"/>
  </r>
  <r>
    <n v="805"/>
    <n v="2013"/>
    <n v="2"/>
    <n v="93107783"/>
    <n v="9320375"/>
    <n v="3420.9"/>
    <s v="LSR-AUSTRALIA"/>
    <s v="TNS AUSTRALIA LTD"/>
    <s v="182541 - QV tracker wave 4 - Sinead Callinan"/>
    <x v="2"/>
    <n v="3127.6799999999994"/>
    <x v="0"/>
  </r>
  <r>
    <n v="805"/>
    <n v="2013"/>
    <n v="1"/>
    <n v="93107813"/>
    <n v="9320289"/>
    <n v="1326.44"/>
    <s v="LSR-AUSTRALIA"/>
    <s v="NEWSPOLL"/>
    <s v="Community Survey Dip 2"/>
    <x v="1"/>
    <n v="1212.7451428571426"/>
    <x v="0"/>
  </r>
  <r>
    <n v="805"/>
    <n v="2013"/>
    <n v="5"/>
    <n v="93107813"/>
    <n v="9320289"/>
    <n v="1295.1500000000001"/>
    <s v="LSR-AUSTRALIA"/>
    <s v="NEWSPOLL"/>
    <s v="Community Survey Dip 2"/>
    <x v="4"/>
    <n v="1184.1371428571426"/>
    <x v="0"/>
  </r>
  <r>
    <n v="805"/>
    <n v="2013"/>
    <n v="6"/>
    <n v="93107813"/>
    <n v="9320289"/>
    <n v="1353.26"/>
    <s v="LSR-AUSTRALIA"/>
    <s v="NEWSPOLL"/>
    <s v="Community Survey Dip 2"/>
    <x v="6"/>
    <n v="1237.2662857142855"/>
    <x v="0"/>
  </r>
  <r>
    <n v="805"/>
    <n v="2013"/>
    <n v="5"/>
    <n v="93107814"/>
    <n v="9320294"/>
    <n v="1682.56"/>
    <s v="LSR-AUSTRALIA"/>
    <s v="NEWSPOLL"/>
    <s v="Community Survey Dip 3"/>
    <x v="4"/>
    <n v="1538.3405714285709"/>
    <x v="0"/>
  </r>
  <r>
    <n v="805"/>
    <n v="2013"/>
    <n v="5"/>
    <n v="93107814"/>
    <n v="9320305"/>
    <n v="1330"/>
    <s v="LSR-AUSTRALIA"/>
    <s v="NEWSPOLL"/>
    <s v="Community Survey Dip 3"/>
    <x v="4"/>
    <n v="1215.9999999999998"/>
    <x v="0"/>
  </r>
  <r>
    <n v="805"/>
    <n v="2013"/>
    <n v="6"/>
    <n v="93107815"/>
    <n v="9320294"/>
    <n v="1661.44"/>
    <s v="LSR-AUSTRALIA"/>
    <s v="NEWSPOLL"/>
    <s v="Community Survey Dip 4"/>
    <x v="6"/>
    <n v="1519.0308571428568"/>
    <x v="0"/>
  </r>
  <r>
    <n v="805"/>
    <n v="2013"/>
    <n v="7"/>
    <n v="93107815"/>
    <n v="9320305"/>
    <n v="1220.75"/>
    <s v="LSR-AUSTRALIA"/>
    <s v="NEWSPOLL"/>
    <s v="Community Survey Dip 4"/>
    <x v="7"/>
    <n v="1116.1142857142854"/>
    <x v="0"/>
  </r>
  <r>
    <n v="805"/>
    <n v="2013"/>
    <n v="1"/>
    <n v="93107816"/>
    <n v="9320289"/>
    <n v="2838.4"/>
    <s v="LSR-AUSTRALIA"/>
    <s v="NEWSPOLL"/>
    <s v="Business Survey Dip 2"/>
    <x v="1"/>
    <n v="2595.1085714285709"/>
    <x v="0"/>
  </r>
  <r>
    <n v="805"/>
    <n v="2013"/>
    <n v="2"/>
    <n v="93107816"/>
    <n v="9320002"/>
    <n v="1543.5"/>
    <s v="LSR-AUSTRALIA"/>
    <s v="NEWSPOLL"/>
    <s v="Business Survey Dip 2"/>
    <x v="2"/>
    <n v="1411.1999999999996"/>
    <x v="0"/>
  </r>
  <r>
    <n v="805"/>
    <n v="2013"/>
    <n v="5"/>
    <n v="93107816"/>
    <n v="9320375"/>
    <n v="1738.63"/>
    <s v="LSR-AUSTRALIA"/>
    <s v="NEWSPOLL"/>
    <s v="Business Survey Dip 2"/>
    <x v="4"/>
    <n v="1589.604571428571"/>
    <x v="0"/>
  </r>
  <r>
    <n v="805"/>
    <n v="2013"/>
    <n v="6"/>
    <n v="93107817"/>
    <n v="9320375"/>
    <n v="1738.63"/>
    <s v="LSR-AUSTRALIA"/>
    <s v="NEWSPOLL"/>
    <s v="Business Survey Dip 3"/>
    <x v="6"/>
    <n v="1589.604571428571"/>
    <x v="0"/>
  </r>
  <r>
    <n v="805"/>
    <n v="2013"/>
    <n v="7"/>
    <n v="93107817"/>
    <n v="9320733"/>
    <n v="3024"/>
    <s v="LSR-AUSTRALIA"/>
    <s v="NEWSPOLL"/>
    <s v="Business Survey Dip 3"/>
    <x v="7"/>
    <n v="2764.7999999999993"/>
    <x v="0"/>
  </r>
  <r>
    <n v="805"/>
    <n v="2013"/>
    <n v="7"/>
    <n v="93107818"/>
    <n v="9320375"/>
    <n v="1943.98"/>
    <s v="LSR-AUSTRALIA"/>
    <s v="NEWSPOLL"/>
    <s v="Business Survey Dip 4"/>
    <x v="7"/>
    <n v="1777.3531428571423"/>
    <x v="0"/>
  </r>
  <r>
    <n v="805"/>
    <n v="2013"/>
    <n v="9"/>
    <n v="93107818"/>
    <n v="9320733"/>
    <n v="3024"/>
    <s v="LSR-AUSTRALIA"/>
    <s v="NEWSPOLL"/>
    <s v="Business Survey Dip 4"/>
    <x v="0"/>
    <n v="2764.7999999999993"/>
    <x v="0"/>
  </r>
  <r>
    <n v="805"/>
    <n v="2013"/>
    <n v="6"/>
    <n v="93107837"/>
    <n v="9320375"/>
    <n v="2874.9"/>
    <s v="LSR-AUSTRALIA"/>
    <s v="MILLWARD BROWN AUSTRALIA"/>
    <s v="182966 - Refresh 2012-2013 - Mellyza Tanoto"/>
    <x v="6"/>
    <n v="2628.4799999999996"/>
    <x v="0"/>
  </r>
  <r>
    <n v="805"/>
    <n v="2013"/>
    <n v="7"/>
    <n v="93107837"/>
    <n v="9320375"/>
    <n v="1309.8"/>
    <s v="LSR-AUSTRALIA"/>
    <s v="MILLWARD BROWN AUSTRALIA"/>
    <s v="182966 - Refresh 2012-2013 - Mellyza Tanoto"/>
    <x v="7"/>
    <n v="1197.5314285714283"/>
    <x v="0"/>
  </r>
  <r>
    <n v="805"/>
    <n v="2013"/>
    <n v="8"/>
    <n v="93107837"/>
    <n v="9320375"/>
    <n v="1332"/>
    <s v="LSR-AUSTRALIA"/>
    <s v="MILLWARD BROWN AUSTRALIA"/>
    <s v="182966 - Refresh 2012-2013 - Mellyza Tanoto"/>
    <x v="13"/>
    <n v="1217.8285714285712"/>
    <x v="0"/>
  </r>
  <r>
    <n v="805"/>
    <n v="2013"/>
    <n v="10"/>
    <n v="93107837"/>
    <n v="9320375"/>
    <n v="1332"/>
    <s v="LSR-AUSTRALIA"/>
    <s v="MILLWARD BROWN AUSTRALIA"/>
    <s v="182966 - Refresh 2012-2013 - Mellyza Tanoto"/>
    <x v="8"/>
    <n v="1217.8285714285712"/>
    <x v="0"/>
  </r>
  <r>
    <n v="805"/>
    <n v="2013"/>
    <n v="11"/>
    <n v="93107837"/>
    <n v="9320375"/>
    <n v="2697.3"/>
    <s v="LSR-AUSTRALIA"/>
    <s v="MILLWARD BROWN AUSTRALIA"/>
    <s v="182966 - Refresh 2012-2013 - Mellyza Tanoto"/>
    <x v="9"/>
    <n v="2466.1028571428565"/>
    <x v="0"/>
  </r>
  <r>
    <n v="805"/>
    <n v="2013"/>
    <n v="12"/>
    <n v="93107837"/>
    <n v="9320375"/>
    <n v="1287.5999999999999"/>
    <s v="LSR-AUSTRALIA"/>
    <s v="MILLWARD BROWN AUSTRALIA"/>
    <s v="182966 - Refresh 2012-2013 - Mellyza Tanoto"/>
    <x v="10"/>
    <n v="1177.2342857142853"/>
    <x v="0"/>
  </r>
  <r>
    <n v="805"/>
    <n v="2013"/>
    <n v="3"/>
    <n v="93107864"/>
    <n v="9320645"/>
    <n v="1813.13"/>
    <s v="LSR-RUSSIA"/>
    <s v="INTAGE INC"/>
    <s v="183658 - Russia RTD study - Sato (RUS)"/>
    <x v="3"/>
    <n v="1657.7188571428567"/>
    <x v="2"/>
  </r>
  <r>
    <n v="805"/>
    <n v="2013"/>
    <n v="1"/>
    <n v="93107872"/>
    <n v="9320289"/>
    <n v="2485"/>
    <s v="LSR-AUSTRALIA"/>
    <s v="NEWSPOLL"/>
    <s v="183859 - Tabula Rasa - Sonya Puri"/>
    <x v="1"/>
    <n v="2271.9999999999995"/>
    <x v="0"/>
  </r>
  <r>
    <n v="805"/>
    <n v="2013"/>
    <n v="1"/>
    <n v="93107872"/>
    <n v="9320375"/>
    <n v="5707"/>
    <s v="LSR-AUSTRALIA"/>
    <s v="NEWSPOLL"/>
    <s v="183859 - Tabula Rasa - Sonya Puri"/>
    <x v="1"/>
    <n v="5217.8285714285703"/>
    <x v="0"/>
  </r>
  <r>
    <n v="805"/>
    <n v="2013"/>
    <n v="1"/>
    <n v="93107877"/>
    <n v="9320289"/>
    <n v="11729"/>
    <s v="LSR-AUSTRALIA"/>
    <s v="MILLWARD BROWN AUSTRALIA"/>
    <s v="183666 - Milk U + A - Mellyza Tanoto"/>
    <x v="1"/>
    <n v="10723.657142857141"/>
    <x v="0"/>
  </r>
  <r>
    <n v="805"/>
    <n v="2013"/>
    <n v="1"/>
    <n v="93107928"/>
    <n v="9320418"/>
    <n v="4994.74"/>
    <s v="LSR-INDONESIA"/>
    <s v="MACROMILL, INC"/>
    <s v="179901 - Study about Puncture - Ohara (IDN)"/>
    <x v="1"/>
    <n v="4566.6194285714273"/>
    <x v="2"/>
  </r>
  <r>
    <n v="805"/>
    <n v="2013"/>
    <n v="1"/>
    <n v="93107928"/>
    <n v="9320436"/>
    <n v="2415.5100000000002"/>
    <s v="LSR-INDONESIA"/>
    <s v="MACROMILL, INC"/>
    <s v="179901 - Study about Puncture - Ohara (IDN)"/>
    <x v="1"/>
    <n v="2208.4662857142853"/>
    <x v="2"/>
  </r>
  <r>
    <n v="805"/>
    <n v="2013"/>
    <n v="2"/>
    <n v="93107928"/>
    <n v="9320587"/>
    <n v="3803.69"/>
    <s v="LSR-INDONESIA"/>
    <s v="MACROMILL, INC"/>
    <s v="179901 - Study about Puncture - Ohara (IDN)"/>
    <x v="2"/>
    <n v="3477.6594285714277"/>
    <x v="2"/>
  </r>
  <r>
    <n v="805"/>
    <n v="2013"/>
    <n v="1"/>
    <n v="93107932"/>
    <n v="9320436"/>
    <n v="330.35"/>
    <s v="LSR-THAILAND"/>
    <s v="MACROMILL, INC"/>
    <s v="179901 - Study about Puncture - Ohara (THA)"/>
    <x v="1"/>
    <n v="302.03428571428566"/>
    <x v="2"/>
  </r>
  <r>
    <n v="805"/>
    <n v="2013"/>
    <n v="1"/>
    <n v="93107932"/>
    <n v="9320587"/>
    <n v="3833.22"/>
    <s v="LSR-THAILAND"/>
    <s v="MACROMILL, INC"/>
    <s v="179901 - Study about Puncture - Ohara (THA)"/>
    <x v="1"/>
    <n v="3504.6582857142844"/>
    <x v="2"/>
  </r>
  <r>
    <n v="805"/>
    <n v="2013"/>
    <n v="4"/>
    <n v="93107932"/>
    <n v="9320702"/>
    <n v="724.59"/>
    <s v="LSR-THAILAND"/>
    <s v="MACROMILL, INC"/>
    <s v="179901 - Study about Puncture - Ohara (THA)"/>
    <x v="5"/>
    <n v="662.48228571428558"/>
    <x v="2"/>
  </r>
  <r>
    <n v="805"/>
    <n v="2013"/>
    <n v="1"/>
    <n v="93107935"/>
    <n v="9320436"/>
    <n v="283.93"/>
    <s v="LSR-USA"/>
    <s v="INTAGE INC"/>
    <s v="181570 - Stduy about worker with University degree in US and Europe"/>
    <x v="1"/>
    <n v="259.59314285714277"/>
    <x v="2"/>
  </r>
  <r>
    <n v="805"/>
    <n v="2013"/>
    <n v="1"/>
    <n v="93107938"/>
    <n v="9320418"/>
    <n v="257.88"/>
    <s v="LSR-BRAZIL"/>
    <s v="INTAGE INC"/>
    <s v="181570 - Stduy about worker with University degree in US and Europe - Miyake (BRA)"/>
    <x v="1"/>
    <n v="235.77599999999993"/>
    <x v="2"/>
  </r>
  <r>
    <n v="805"/>
    <n v="2013"/>
    <n v="1"/>
    <n v="93107938"/>
    <n v="9320436"/>
    <n v="476.74"/>
    <s v="LSR-BRAZIL"/>
    <s v="INTAGE INC"/>
    <s v="181570 - Stduy about worker with University degree in US and Europe - Miyake (BRA)"/>
    <x v="1"/>
    <n v="435.87657142857131"/>
    <x v="2"/>
  </r>
  <r>
    <n v="805"/>
    <n v="2013"/>
    <n v="1"/>
    <n v="93107941"/>
    <n v="9320289"/>
    <n v="3508.6"/>
    <s v="LSR-AUSTRALIA"/>
    <s v="MILLWARD BROWN AUSTRALIA"/>
    <s v="175117 - Secret Weapon - Mellyza Tanoto"/>
    <x v="1"/>
    <n v="3207.8628571428562"/>
    <x v="0"/>
  </r>
  <r>
    <n v="805"/>
    <n v="2013"/>
    <n v="1"/>
    <n v="93107963"/>
    <n v="9320507"/>
    <n v="3504.77"/>
    <s v="LSR-SINGAPORE"/>
    <s v="RETAIL FINANCE INTELLIGENCE (USD)"/>
    <s v="184895 - Singapore PRBC November 2012 study - Shields (SGP)"/>
    <x v="1"/>
    <n v="3204.3611428571421"/>
    <x v="1"/>
  </r>
  <r>
    <n v="805"/>
    <n v="2013"/>
    <n v="1"/>
    <n v="93107971"/>
    <n v="9320456"/>
    <n v="2802.3"/>
    <s v="LSR-AUSTRALIA"/>
    <s v="TNS AUSTRALIA LTD"/>
    <s v="185109 - Project Viva Clever - Ai Reen Lim"/>
    <x v="1"/>
    <n v="2562.1028571428565"/>
    <x v="0"/>
  </r>
  <r>
    <n v="805"/>
    <n v="2013"/>
    <n v="1"/>
    <n v="93107985"/>
    <n v="9320289"/>
    <n v="2382.5"/>
    <s v="LSR-AUSTRALIA"/>
    <s v="MILLWARD BROWN AUSTRALIA"/>
    <s v="185270 - Project Rescue - Mellyza Tanoto"/>
    <x v="1"/>
    <n v="2178.2857142857138"/>
    <x v="0"/>
  </r>
  <r>
    <n v="805"/>
    <n v="2013"/>
    <n v="1"/>
    <n v="93107985"/>
    <n v="9320375"/>
    <n v="1366.5"/>
    <s v="LSR-AUSTRALIA"/>
    <s v="MILLWARD BROWN AUSTRALIA"/>
    <s v="185270 - Project Rescue - Mellyza Tanoto"/>
    <x v="1"/>
    <n v="1249.3714285714282"/>
    <x v="0"/>
  </r>
  <r>
    <n v="805"/>
    <n v="2013"/>
    <n v="2"/>
    <n v="93107985"/>
    <n v="9320289"/>
    <n v="2382.5"/>
    <s v="LSR-AUSTRALIA"/>
    <s v="MILLWARD BROWN AUSTRALIA"/>
    <s v="185270 - Project Rescue - Mellyza Tanoto"/>
    <x v="2"/>
    <n v="2178.2857142857138"/>
    <x v="0"/>
  </r>
  <r>
    <n v="805"/>
    <n v="2013"/>
    <n v="4"/>
    <n v="93107985"/>
    <n v="9320289"/>
    <n v="2382.5"/>
    <s v="LSR-AUSTRALIA"/>
    <s v="MILLWARD BROWN AUSTRALIA"/>
    <s v="185270 - Project Rescue - Mellyza Tanoto"/>
    <x v="5"/>
    <n v="2178.2857142857138"/>
    <x v="0"/>
  </r>
  <r>
    <n v="805"/>
    <n v="2013"/>
    <n v="5"/>
    <n v="93107985"/>
    <n v="9320289"/>
    <n v="4497.4399999999996"/>
    <s v="LSR-AUSTRALIA"/>
    <s v="MILLWARD BROWN AUSTRALIA"/>
    <s v="185270 - Project Rescue - Mellyza Tanoto"/>
    <x v="4"/>
    <n v="4111.945142857141"/>
    <x v="0"/>
  </r>
  <r>
    <n v="805"/>
    <n v="2013"/>
    <n v="5"/>
    <n v="93107985"/>
    <n v="9320375"/>
    <n v="3421.8"/>
    <s v="LSR-AUSTRALIA"/>
    <s v="MILLWARD BROWN AUSTRALIA"/>
    <s v="185270 - Project Rescue - Mellyza Tanoto"/>
    <x v="4"/>
    <n v="3128.5028571428566"/>
    <x v="0"/>
  </r>
  <r>
    <n v="805"/>
    <n v="2013"/>
    <n v="6"/>
    <n v="93107985"/>
    <n v="9320289"/>
    <n v="5274.25"/>
    <s v="LSR-AUSTRALIA"/>
    <s v="MILLWARD BROWN AUSTRALIA"/>
    <s v="185270 - Project Rescue - Mellyza Tanoto"/>
    <x v="6"/>
    <n v="4822.171428571427"/>
    <x v="0"/>
  </r>
  <r>
    <n v="805"/>
    <n v="2013"/>
    <n v="6"/>
    <n v="93107985"/>
    <n v="9320375"/>
    <n v="2775.46"/>
    <s v="LSR-AUSTRALIA"/>
    <s v="MILLWARD BROWN AUSTRALIA"/>
    <s v="185270 - Project Rescue - Mellyza Tanoto"/>
    <x v="6"/>
    <n v="2537.5634285714277"/>
    <x v="0"/>
  </r>
  <r>
    <n v="805"/>
    <n v="2013"/>
    <n v="7"/>
    <n v="93107985"/>
    <n v="9320289"/>
    <n v="2586.1999999999998"/>
    <s v="LSR-AUSTRALIA"/>
    <s v="MILLWARD BROWN AUSTRALIA"/>
    <s v="185270 - Project Rescue - Mellyza Tanoto"/>
    <x v="7"/>
    <n v="2364.5257142857135"/>
    <x v="0"/>
  </r>
  <r>
    <n v="805"/>
    <n v="2013"/>
    <n v="7"/>
    <n v="93107985"/>
    <n v="9320375"/>
    <n v="4093.61"/>
    <s v="LSR-AUSTRALIA"/>
    <s v="MILLWARD BROWN AUSTRALIA"/>
    <s v="185270 - Project Rescue - Mellyza Tanoto"/>
    <x v="7"/>
    <n v="3742.7291428571421"/>
    <x v="0"/>
  </r>
  <r>
    <n v="805"/>
    <n v="2013"/>
    <n v="8"/>
    <n v="93107985"/>
    <n v="9320375"/>
    <n v="4066.5"/>
    <s v="LSR-AUSTRALIA"/>
    <s v="MILLWARD BROWN AUSTRALIA"/>
    <s v="185270 - Project Rescue - Mellyza Tanoto"/>
    <x v="13"/>
    <n v="3717.9428571428562"/>
    <x v="0"/>
  </r>
  <r>
    <n v="805"/>
    <n v="2013"/>
    <n v="9"/>
    <n v="93107985"/>
    <n v="9320289"/>
    <n v="5099.6499999999996"/>
    <s v="LSR-AUSTRALIA"/>
    <s v="MILLWARD BROWN AUSTRALIA"/>
    <s v="185270 - Project Rescue - Mellyza Tanoto"/>
    <x v="0"/>
    <n v="4662.5371428571416"/>
    <x v="0"/>
  </r>
  <r>
    <n v="805"/>
    <n v="2013"/>
    <n v="9"/>
    <n v="93107985"/>
    <n v="9320375"/>
    <n v="3903.84"/>
    <s v="LSR-AUSTRALIA"/>
    <s v="MILLWARD BROWN AUSTRALIA"/>
    <s v="185270 - Project Rescue - Mellyza Tanoto"/>
    <x v="0"/>
    <n v="3569.2251428571421"/>
    <x v="0"/>
  </r>
  <r>
    <n v="805"/>
    <n v="2013"/>
    <n v="10"/>
    <n v="93107985"/>
    <n v="9320375"/>
    <n v="3903.84"/>
    <s v="LSR-AUSTRALIA"/>
    <s v="MILLWARD BROWN AUSTRALIA"/>
    <s v="185270 - Project Rescue - Mellyza Tanoto"/>
    <x v="8"/>
    <n v="3569.2251428571421"/>
    <x v="0"/>
  </r>
  <r>
    <n v="805"/>
    <n v="2013"/>
    <n v="11"/>
    <n v="93107985"/>
    <n v="9320289"/>
    <n v="2135.15"/>
    <s v="LSR-AUSTRALIA"/>
    <s v="MILLWARD BROWN AUSTRALIA"/>
    <s v="185270 - Project Rescue - Mellyza Tanoto"/>
    <x v="9"/>
    <n v="1952.1371428571424"/>
    <x v="0"/>
  </r>
  <r>
    <n v="805"/>
    <n v="2013"/>
    <n v="2"/>
    <n v="93108003"/>
    <n v="9320009"/>
    <n v="789.72"/>
    <s v="LSR-AUSTRALIA"/>
    <s v="LEWERS RESEARCH PTY LTD"/>
    <s v="185426 - Cub tracher weeks 65 to 68 - Carlski (AUS)"/>
    <x v="2"/>
    <n v="722.02971428571414"/>
    <x v="1"/>
  </r>
  <r>
    <n v="805"/>
    <n v="2013"/>
    <n v="7"/>
    <n v="93108003"/>
    <n v="9320009"/>
    <n v="322.68"/>
    <s v="LSR-AUSTRALIA"/>
    <s v="LEWERS RESEARCH PTY LTD"/>
    <s v="185426 - Cub tracher weeks 65 to 68 - Carlski (AUS)"/>
    <x v="7"/>
    <n v="295.02171428571421"/>
    <x v="1"/>
  </r>
  <r>
    <n v="805"/>
    <n v="2013"/>
    <n v="2"/>
    <n v="93108042"/>
    <n v="9320009"/>
    <n v="1838.4"/>
    <s v="LSR-AUSTRALIA"/>
    <s v="RUBY CHA CHA PTY LTD"/>
    <s v="185279 - Project Tinkerbell - McArdle (AUS)"/>
    <x v="2"/>
    <n v="1680.8228571428567"/>
    <x v="1"/>
  </r>
  <r>
    <n v="805"/>
    <n v="2013"/>
    <n v="5"/>
    <n v="93108050"/>
    <n v="9320436"/>
    <n v="811.55"/>
    <s v="LSR-USA"/>
    <s v="EMBRAIN"/>
    <s v="185543 - Korea mass culture study - Kim (USA)"/>
    <x v="4"/>
    <n v="741.98857142857116"/>
    <x v="4"/>
  </r>
  <r>
    <n v="805"/>
    <n v="2013"/>
    <n v="1"/>
    <n v="93108057"/>
    <n v="9320507"/>
    <n v="1187.97"/>
    <s v="LSR-SINGAPORE"/>
    <s v="IPSOS SINGAPORE PTE LTD (USD)"/>
    <s v="185429 - Singapore Gen pop - Hill (SGP)"/>
    <x v="1"/>
    <n v="1086.1439999999998"/>
    <x v="3"/>
  </r>
  <r>
    <n v="805"/>
    <n v="2013"/>
    <n v="1"/>
    <n v="93108077"/>
    <n v="9320009"/>
    <n v="2268.8000000000002"/>
    <s v="LSR-AUSTRALIA"/>
    <s v="FORETHOUGHT RESEARCH"/>
    <s v="185758 - Honda Ad Tracker W112012 - Rohan (AUS)"/>
    <x v="1"/>
    <n v="2074.3314285714282"/>
    <x v="1"/>
  </r>
  <r>
    <n v="805"/>
    <n v="2013"/>
    <n v="3"/>
    <n v="93108078"/>
    <n v="9320289"/>
    <n v="2072"/>
    <s v="LSR-AUSTRALIA"/>
    <s v="MILLWARD BROWN AUSTRALIA"/>
    <s v="185550 - Vaalia Packaging - Mellyza Tanoto"/>
    <x v="3"/>
    <n v="1894.3999999999994"/>
    <x v="0"/>
  </r>
  <r>
    <n v="805"/>
    <n v="2013"/>
    <n v="2"/>
    <n v="93108083"/>
    <n v="9320633"/>
    <n v="1151.48"/>
    <s v="LSR-CHILE"/>
    <s v="INTAGE INC"/>
    <s v="180084 - Copa - Sato (CHL)"/>
    <x v="2"/>
    <n v="1052.7817142857141"/>
    <x v="2"/>
  </r>
  <r>
    <n v="805"/>
    <n v="2013"/>
    <n v="2"/>
    <n v="93108087"/>
    <n v="9320002"/>
    <n v="1786.12"/>
    <s v="LSR-AUSTRALIA"/>
    <s v="INTAGE INC"/>
    <s v="183660 - Car owner study - Sunazuka (AUS)"/>
    <x v="2"/>
    <n v="1633.0239999999994"/>
    <x v="2"/>
  </r>
  <r>
    <n v="805"/>
    <n v="2013"/>
    <n v="2"/>
    <n v="93108087"/>
    <n v="9320009"/>
    <n v="1061.5999999999999"/>
    <s v="LSR-AUSTRALIA"/>
    <s v="INTAGE INC"/>
    <s v="183660 - Car owner study - Sunazuka (AUS)"/>
    <x v="2"/>
    <n v="970.60571428571393"/>
    <x v="2"/>
  </r>
  <r>
    <n v="805"/>
    <n v="2013"/>
    <n v="1"/>
    <n v="93108088"/>
    <n v="9320587"/>
    <n v="3182.73"/>
    <s v="LSR-THAILAND"/>
    <s v="INTAGE INC"/>
    <s v="183660 - Car owner study - Sunazuka (THA)"/>
    <x v="1"/>
    <n v="2909.9245714285707"/>
    <x v="2"/>
  </r>
  <r>
    <n v="805"/>
    <n v="2013"/>
    <n v="4"/>
    <n v="93108089"/>
    <n v="9320400"/>
    <n v="3007.45"/>
    <s v="LSR-CHINA"/>
    <s v="INTAGE INC"/>
    <s v="183660 - Car owner study - Sunazuka (CHN)"/>
    <x v="5"/>
    <n v="2749.6685714285704"/>
    <x v="2"/>
  </r>
  <r>
    <n v="805"/>
    <n v="2013"/>
    <n v="1"/>
    <n v="93108091"/>
    <n v="9320436"/>
    <n v="1047.8699999999999"/>
    <s v="LSR-SAUDI ARABIA"/>
    <s v="INTAGE INC"/>
    <s v="183660 - Car owner study - Sunazuka (SAU)"/>
    <x v="1"/>
    <n v="958.05257142857101"/>
    <x v="2"/>
  </r>
  <r>
    <n v="805"/>
    <n v="2013"/>
    <n v="7"/>
    <n v="93108091"/>
    <n v="9320631"/>
    <n v="4209.45"/>
    <s v="LSR-SAUDI ARABIA"/>
    <s v="INTAGE INC"/>
    <s v="183660 - Car owner study - Sunazuka (SAU)"/>
    <x v="7"/>
    <n v="3848.639999999999"/>
    <x v="2"/>
  </r>
  <r>
    <n v="805"/>
    <n v="2013"/>
    <n v="1"/>
    <n v="93108092"/>
    <n v="9320436"/>
    <n v="1363.78"/>
    <s v="LSR-UNITED ARAB EMIRATES"/>
    <s v="INTAGE INC"/>
    <s v="183660 - Car owner study - Sunazuka (ARE)"/>
    <x v="1"/>
    <n v="1246.884571428571"/>
    <x v="2"/>
  </r>
  <r>
    <n v="805"/>
    <n v="2013"/>
    <n v="1"/>
    <n v="93108092"/>
    <n v="9320513"/>
    <n v="3632.85"/>
    <s v="LSR-UNITED ARAB EMIRATES"/>
    <s v="INTAGE INC"/>
    <s v="183660 - Car owner study - Sunazuka (ARE)"/>
    <x v="1"/>
    <n v="3321.4628571428561"/>
    <x v="2"/>
  </r>
  <r>
    <n v="805"/>
    <n v="2013"/>
    <n v="7"/>
    <n v="93108092"/>
    <n v="9320631"/>
    <n v="1940.3"/>
    <s v="LSR-UNITED ARAB EMIRATES"/>
    <s v="INTAGE INC"/>
    <s v="183660 - Car owner study - Sunazuka (ARE)"/>
    <x v="7"/>
    <n v="1773.9885714285708"/>
    <x v="2"/>
  </r>
  <r>
    <n v="805"/>
    <n v="2013"/>
    <n v="1"/>
    <n v="93108137"/>
    <n v="9320526"/>
    <n v="1612.26"/>
    <s v="LSR-JAPAN"/>
    <s v="MEDIACOM SINGAPORE"/>
    <s v="185545 - P and G Japan Diapers study - Bhattacharjee (JPN)"/>
    <x v="1"/>
    <n v="1474.0662857142854"/>
    <x v="3"/>
  </r>
  <r>
    <n v="805"/>
    <n v="2013"/>
    <n v="2"/>
    <n v="93108147"/>
    <n v="9320009"/>
    <n v="1533.8"/>
    <s v="LSR-AUSTRALIA"/>
    <s v="RETAIL FINANCE INTELLIGENCE"/>
    <s v="186745 - ASDC Savings November 2012 - Boorman (AUS)"/>
    <x v="2"/>
    <n v="1402.3314285714282"/>
    <x v="1"/>
  </r>
  <r>
    <n v="805"/>
    <n v="2013"/>
    <n v="1"/>
    <n v="93108154"/>
    <n v="9320507"/>
    <n v="384.3"/>
    <s v="LSR-SINGAPORE"/>
    <s v="OVERSEA-CHINESE BANKING CORPORATION LIMITED"/>
    <s v="186724 - OCBC ad track w19 w20 additional sample - Si Guan (SGP)"/>
    <x v="1"/>
    <n v="351.3599999999999"/>
    <x v="3"/>
  </r>
  <r>
    <n v="805"/>
    <n v="2013"/>
    <n v="1"/>
    <n v="93108154"/>
    <n v="9320587"/>
    <n v="647.22"/>
    <s v="LSR-SINGAPORE"/>
    <s v="OVERSEA-CHINESE BANKING CORPORATION LIMITED"/>
    <s v="186724 - OCBC ad track w19 w20 additional sample - Si Guan (SGP)"/>
    <x v="1"/>
    <n v="591.74399999999991"/>
    <x v="3"/>
  </r>
  <r>
    <n v="805"/>
    <n v="2013"/>
    <n v="6"/>
    <n v="93108182"/>
    <n v="9320357"/>
    <n v="3224.52"/>
    <s v="LSR-AUSTRALIA"/>
    <s v="RUBY CHA CHA PTY LTD"/>
    <s v="186778 - Project RSL Care Brand - McArdle (AUS)"/>
    <x v="6"/>
    <n v="2948.1325714285708"/>
    <x v="1"/>
  </r>
  <r>
    <n v="805"/>
    <n v="2013"/>
    <n v="1"/>
    <n v="93108191"/>
    <n v="9320507"/>
    <n v="307.44"/>
    <s v="LSR-SINGAPORE"/>
    <s v="OVERSEA-CHINESE BANKING CORPORATION LIMITED"/>
    <s v="183661 - Frank Concept Test - Song (SGP)"/>
    <x v="1"/>
    <n v="281.08799999999991"/>
    <x v="3"/>
  </r>
  <r>
    <n v="805"/>
    <n v="2013"/>
    <n v="1"/>
    <n v="93108203"/>
    <n v="9320289"/>
    <n v="479.65"/>
    <s v="LSR-AUSTRALIA"/>
    <s v="MILLWARD BROWN AUSTRALIA"/>
    <s v="Project Student Dip 3"/>
    <x v="1"/>
    <n v="438.53714285714273"/>
    <x v="0"/>
  </r>
  <r>
    <n v="805"/>
    <n v="2013"/>
    <n v="1"/>
    <n v="93108209"/>
    <n v="9320689"/>
    <n v="1160.08"/>
    <s v="LSR-UNITED KINGDOM"/>
    <s v="MACROMILL, INC"/>
    <s v="182796 - Uniqlo Brand study Dec 12 - Ohara (GBR)"/>
    <x v="1"/>
    <n v="1060.644571428571"/>
    <x v="2"/>
  </r>
  <r>
    <n v="805"/>
    <n v="2013"/>
    <n v="1"/>
    <n v="93108210"/>
    <n v="9320436"/>
    <n v="30.34"/>
    <s v="LSR-FRANCE"/>
    <s v="MACROMILL, INC"/>
    <s v="182796 - Uniqlo Brand study Dec 12 - Ohara (FRA)"/>
    <x v="1"/>
    <n v="27.739428571428565"/>
    <x v="2"/>
  </r>
  <r>
    <n v="805"/>
    <n v="2013"/>
    <n v="1"/>
    <n v="93108211"/>
    <n v="9320289"/>
    <n v="1086"/>
    <s v="LSR-USA"/>
    <s v="MACROMILL, INC"/>
    <s v="182796 - Uniqlo Brand study Dec 12 - Ohara (USA)"/>
    <x v="1"/>
    <n v="992.91428571428548"/>
    <x v="2"/>
  </r>
  <r>
    <n v="805"/>
    <n v="2013"/>
    <n v="1"/>
    <n v="93108211"/>
    <n v="9320436"/>
    <n v="1874.9"/>
    <s v="LSR-USA"/>
    <s v="MACROMILL, INC"/>
    <s v="182796 - Uniqlo Brand study Dec 12 - Ohara (USA)"/>
    <x v="1"/>
    <n v="1714.1942857142853"/>
    <x v="2"/>
  </r>
  <r>
    <n v="805"/>
    <n v="2013"/>
    <n v="1"/>
    <n v="93108211"/>
    <n v="9320587"/>
    <n v="516.04"/>
    <s v="LSR-USA"/>
    <s v="MACROMILL, INC"/>
    <s v="182796 - Uniqlo Brand study Dec 12 - Ohara (USA)"/>
    <x v="1"/>
    <n v="471.80799999999982"/>
    <x v="2"/>
  </r>
  <r>
    <n v="805"/>
    <n v="2013"/>
    <n v="2"/>
    <n v="93108211"/>
    <n v="9320587"/>
    <n v="5.75"/>
    <s v="LSR-USA"/>
    <s v="MACROMILL, INC"/>
    <s v="182796 - Uniqlo Brand study Dec 12 - Ohara (USA)"/>
    <x v="2"/>
    <n v="5.2571428571428553"/>
    <x v="2"/>
  </r>
  <r>
    <n v="805"/>
    <n v="2013"/>
    <n v="5"/>
    <n v="93108212"/>
    <n v="9320289"/>
    <n v="1112.5"/>
    <s v="LSR-CHINA"/>
    <s v="MACROMILL, INC"/>
    <s v="182796 - Uniqlo Brand study Dec 12 - Ohara (CHN)"/>
    <x v="4"/>
    <n v="1017.1428571428569"/>
    <x v="2"/>
  </r>
  <r>
    <n v="805"/>
    <n v="2013"/>
    <n v="11"/>
    <n v="93108212"/>
    <n v="9320566"/>
    <n v="440.67"/>
    <s v="LSR-CHINA"/>
    <s v="MACROMILL, INC"/>
    <s v="182796 - Uniqlo Brand study Dec 12 - Ohara (CHN)"/>
    <x v="9"/>
    <n v="402.89828571428563"/>
    <x v="2"/>
  </r>
  <r>
    <n v="805"/>
    <n v="2013"/>
    <n v="1"/>
    <n v="93108215"/>
    <n v="9320511"/>
    <n v="4430.3500000000004"/>
    <s v="LSR-TAIWAN"/>
    <s v="MACROMILL, INC"/>
    <s v="182796 - Uniqlo Brand study Dec 12 - Ohara (TWN)"/>
    <x v="1"/>
    <n v="4050.6057142857135"/>
    <x v="2"/>
  </r>
  <r>
    <n v="805"/>
    <n v="2013"/>
    <n v="2"/>
    <n v="93108218"/>
    <n v="9320679"/>
    <n v="12996.01"/>
    <s v="LSR-INDONESIA"/>
    <s v="TNS AUSTRALIA LTD"/>
    <s v="187204 - Google Youtube- Indonesia - Robbie Gers"/>
    <x v="2"/>
    <n v="11882.066285714283"/>
    <x v="0"/>
  </r>
  <r>
    <n v="805"/>
    <n v="2013"/>
    <n v="5"/>
    <n v="93108230"/>
    <n v="9320508"/>
    <n v="5979.37"/>
    <s v="LSR-USA"/>
    <s v="GFK CUSTOM REEARCH KOREA"/>
    <s v="187445 - Image survey - Kang (USA)"/>
    <x v="4"/>
    <n v="5466.8525714285697"/>
    <x v="4"/>
  </r>
  <r>
    <n v="805"/>
    <n v="2013"/>
    <n v="1"/>
    <n v="93108241"/>
    <n v="9320289"/>
    <n v="20605.3"/>
    <s v="LSR-AUSTRALIA"/>
    <s v="TNS AUSTRALIA LTD"/>
    <s v="187450 - Online Bettors - Andrew Free"/>
    <x v="1"/>
    <n v="18839.131428571422"/>
    <x v="0"/>
  </r>
  <r>
    <n v="805"/>
    <n v="2013"/>
    <n v="1"/>
    <n v="93108241"/>
    <n v="9320375"/>
    <n v="6851.25"/>
    <s v="LSR-AUSTRALIA"/>
    <s v="TNS AUSTRALIA LTD"/>
    <s v="187450 - Online Bettors - Andrew Free"/>
    <x v="1"/>
    <n v="6263.9999999999982"/>
    <x v="0"/>
  </r>
  <r>
    <n v="805"/>
    <n v="2013"/>
    <n v="2"/>
    <n v="93108246"/>
    <n v="9320009"/>
    <n v="1000.5"/>
    <s v="LSR-AUSTRALIA"/>
    <s v="RETAIL FINANCE INTELLIGENCE"/>
    <s v="187439 - AMC December 2012 - Boorman (AUS)"/>
    <x v="2"/>
    <n v="914.74285714285691"/>
    <x v="1"/>
  </r>
  <r>
    <n v="805"/>
    <n v="2013"/>
    <n v="1"/>
    <n v="93108255"/>
    <n v="9320456"/>
    <n v="612.33000000000004"/>
    <s v="LSR-AUSTRALIA"/>
    <s v="TNS AUSTRALIA LTD"/>
    <s v="187637 - Alaska - Nikki Davey"/>
    <x v="1"/>
    <n v="559.84457142857127"/>
    <x v="0"/>
  </r>
  <r>
    <n v="805"/>
    <n v="2013"/>
    <n v="1"/>
    <n v="93108256"/>
    <n v="9320692"/>
    <n v="2761.52"/>
    <s v="LSR-SOUTH KOREA"/>
    <s v="INTAGE INC"/>
    <s v="186965 - Study in Korea - Negishi (KOR)"/>
    <x v="1"/>
    <n v="2524.8182857142851"/>
    <x v="2"/>
  </r>
  <r>
    <n v="805"/>
    <n v="2013"/>
    <n v="4"/>
    <n v="93108256"/>
    <n v="9320692"/>
    <n v="4228.87"/>
    <s v="LSR-SOUTH KOREA"/>
    <s v="INTAGE INC"/>
    <s v="186965 - Study in Korea - Negishi (KOR)"/>
    <x v="5"/>
    <n v="3866.3954285714276"/>
    <x v="2"/>
  </r>
  <r>
    <n v="805"/>
    <n v="2013"/>
    <n v="1"/>
    <n v="93108257"/>
    <n v="9320528"/>
    <n v="5273.85"/>
    <s v="LSR-JAPAN"/>
    <s v="DENTSU MARKETING INSIGHT INC"/>
    <s v="180177 - Softbank BRANDEX 2012 Dec - Takeda (JPN)"/>
    <x v="1"/>
    <n v="4821.8057142857133"/>
    <x v="2"/>
  </r>
  <r>
    <n v="805"/>
    <n v="2013"/>
    <n v="2"/>
    <n v="93108297"/>
    <n v="9320009"/>
    <n v="1522"/>
    <s v="LSR-AUSTRALIA"/>
    <s v="RETAIL FINANCE INTELLIGENCE"/>
    <s v="188043 - SME Payments Merchants Study - Boorman (AUS)"/>
    <x v="2"/>
    <n v="1391.5428571428567"/>
    <x v="1"/>
  </r>
  <r>
    <n v="805"/>
    <n v="2013"/>
    <n v="4"/>
    <n v="93108297"/>
    <n v="9320002"/>
    <n v="5585.2"/>
    <s v="LSR-AUSTRALIA"/>
    <s v="RETAIL FINANCE INTELLIGENCE"/>
    <s v="188043 - SME Payments Merchants Study - Boorman (AUS)"/>
    <x v="5"/>
    <n v="5106.4685714285697"/>
    <x v="1"/>
  </r>
  <r>
    <n v="805"/>
    <n v="2013"/>
    <n v="2"/>
    <n v="93108307"/>
    <n v="9320526"/>
    <n v="287.43"/>
    <s v="LSR-JAPAN"/>
    <s v="IPSOS K.K."/>
    <s v="184484 - FIFA Club World Cup Study IIS - Joshi (JPN)"/>
    <x v="2"/>
    <n v="262.79314285714281"/>
    <x v="2"/>
  </r>
  <r>
    <n v="805"/>
    <n v="2013"/>
    <n v="2"/>
    <n v="93108318"/>
    <n v="9320528"/>
    <n v="11805.42"/>
    <s v="LSR-JAPAN"/>
    <s v="DENTSU INC."/>
    <s v="186036 - Nestle BRANDEX 2012 Nov study - Kanno (JPN)"/>
    <x v="2"/>
    <n v="10793.526857142855"/>
    <x v="2"/>
  </r>
  <r>
    <n v="805"/>
    <n v="2013"/>
    <n v="9"/>
    <n v="93108318"/>
    <n v="9320526"/>
    <n v="336.95"/>
    <s v="LSR-JAPAN"/>
    <s v="DENTSU INC."/>
    <s v="186036 - Nestle BRANDEX 2012 Nov study - Kanno (JPN)"/>
    <x v="0"/>
    <n v="308.06857142857132"/>
    <x v="2"/>
  </r>
  <r>
    <n v="805"/>
    <n v="2013"/>
    <n v="1"/>
    <n v="93108320"/>
    <n v="9320418"/>
    <n v="1070.99"/>
    <s v="LSR-INDONESIA"/>
    <s v="MACROMILL, INC"/>
    <s v="181993 - Study about Ice - Lee (IDN)"/>
    <x v="1"/>
    <n v="979.19085714285688"/>
    <x v="2"/>
  </r>
  <r>
    <n v="805"/>
    <n v="2013"/>
    <n v="1"/>
    <n v="93108320"/>
    <n v="9320587"/>
    <n v="1918.54"/>
    <s v="LSR-INDONESIA"/>
    <s v="MACROMILL, INC"/>
    <s v="181993 - Study about Ice - Lee (IDN)"/>
    <x v="1"/>
    <n v="1754.0937142857138"/>
    <x v="2"/>
  </r>
  <r>
    <n v="805"/>
    <n v="2013"/>
    <n v="1"/>
    <n v="93108333"/>
    <n v="9320691"/>
    <n v="532.89"/>
    <s v="LSR-NETHERLANDS"/>
    <s v="THE NIELSEN COMPANY - KOREA"/>
    <s v="186967 - NE BEL HA study - Hong (NLD)"/>
    <x v="1"/>
    <n v="487.21371428571416"/>
    <x v="4"/>
  </r>
  <r>
    <n v="805"/>
    <n v="2013"/>
    <n v="1"/>
    <n v="93108334"/>
    <n v="9320691"/>
    <n v="532.26"/>
    <s v="LSR-BELGIUM"/>
    <s v="THE NIELSEN COMPANY - KOREA"/>
    <s v="186967 - NE BEL HA study - Hong (BEL)"/>
    <x v="1"/>
    <n v="486.63771428571414"/>
    <x v="4"/>
  </r>
  <r>
    <n v="805"/>
    <n v="2013"/>
    <n v="1"/>
    <n v="93108364"/>
    <n v="9320509"/>
    <n v="2138.13"/>
    <s v="LSR-SOUTH KOREA"/>
    <s v="NPD ASIA PACIFIC"/>
    <s v="176248 - Korean Sports Tracker - Verrier (KOR)"/>
    <x v="1"/>
    <n v="1954.8617142857138"/>
    <x v="1"/>
  </r>
  <r>
    <n v="805"/>
    <n v="2013"/>
    <n v="2"/>
    <n v="93108364"/>
    <n v="9320509"/>
    <n v="6239.2"/>
    <s v="LSR-SOUTH KOREA"/>
    <s v="NPD ASIA PACIFIC"/>
    <s v="176248 - Korean Sports Tracker - Verrier (KOR)"/>
    <x v="2"/>
    <n v="5704.4114285714268"/>
    <x v="1"/>
  </r>
  <r>
    <n v="805"/>
    <n v="2013"/>
    <n v="4"/>
    <n v="93108364"/>
    <n v="9320509"/>
    <n v="3225.43"/>
    <s v="LSR-SOUTH KOREA"/>
    <s v="NPD ASIA PACIFIC"/>
    <s v="176248 - Korean Sports Tracker - Verrier (KOR)"/>
    <x v="5"/>
    <n v="2948.9645714285703"/>
    <x v="1"/>
  </r>
  <r>
    <n v="805"/>
    <n v="2013"/>
    <n v="5"/>
    <n v="93108364"/>
    <n v="9320509"/>
    <n v="6740.29"/>
    <s v="LSR-SOUTH KOREA"/>
    <s v="NPD ASIA PACIFIC"/>
    <s v="176248 - Korean Sports Tracker - Verrier (KOR)"/>
    <x v="4"/>
    <n v="6162.5508571428554"/>
    <x v="1"/>
  </r>
  <r>
    <n v="805"/>
    <n v="2013"/>
    <n v="8"/>
    <n v="93108364"/>
    <n v="9320509"/>
    <n v="8057.13"/>
    <s v="LSR-SOUTH KOREA"/>
    <s v="NPD ASIA PACIFIC"/>
    <s v="176248 - Korean Sports Tracker - Verrier (KOR)"/>
    <x v="13"/>
    <n v="7366.5188571428553"/>
    <x v="1"/>
  </r>
  <r>
    <n v="805"/>
    <n v="2013"/>
    <n v="9"/>
    <n v="93108364"/>
    <n v="9320509"/>
    <n v="4027.62"/>
    <s v="LSR-SOUTH KOREA"/>
    <s v="NPD ASIA PACIFIC"/>
    <s v="176248 - Korean Sports Tracker - Verrier (KOR)"/>
    <x v="0"/>
    <n v="3682.3954285714276"/>
    <x v="1"/>
  </r>
  <r>
    <n v="805"/>
    <n v="2013"/>
    <n v="10"/>
    <n v="93108364"/>
    <n v="9320509"/>
    <n v="3732.44"/>
    <s v="LSR-SOUTH KOREA"/>
    <s v="NPD ASIA PACIFIC"/>
    <s v="176248 - Korean Sports Tracker - Verrier (KOR)"/>
    <x v="8"/>
    <n v="3412.5165714285704"/>
    <x v="1"/>
  </r>
  <r>
    <n v="805"/>
    <n v="2013"/>
    <n v="11"/>
    <n v="93108364"/>
    <n v="9320509"/>
    <n v="3498.92"/>
    <s v="LSR-SOUTH KOREA"/>
    <s v="NPD ASIA PACIFIC"/>
    <s v="176248 - Korean Sports Tracker - Verrier (KOR)"/>
    <x v="9"/>
    <n v="3199.0125714285705"/>
    <x v="1"/>
  </r>
  <r>
    <n v="805"/>
    <n v="2013"/>
    <n v="1"/>
    <n v="93108377"/>
    <n v="9320009"/>
    <n v="1228.0999999999999"/>
    <s v="LSR-AUSTRALIA"/>
    <s v="ROY MORGAN PTY LTD"/>
    <s v="188955 - Smokers Project - Earl (AUS)"/>
    <x v="1"/>
    <n v="1122.8342857142852"/>
    <x v="1"/>
  </r>
  <r>
    <n v="805"/>
    <n v="2013"/>
    <n v="5"/>
    <n v="93108383"/>
    <n v="9320289"/>
    <n v="5422.5"/>
    <s v="LSR-NEW ZEALAND"/>
    <s v="MILLWARD BROWN AUSTRALIA"/>
    <s v="188963 - Project Travel 2013 - Mellyza Tanoto (NZL)"/>
    <x v="4"/>
    <n v="4957.7142857142844"/>
    <x v="0"/>
  </r>
  <r>
    <n v="805"/>
    <n v="2013"/>
    <n v="6"/>
    <n v="93108383"/>
    <n v="9320289"/>
    <n v="1407.5"/>
    <s v="LSR-NEW ZEALAND"/>
    <s v="MILLWARD BROWN AUSTRALIA"/>
    <s v="188963 - Project Travel 2013 - Mellyza Tanoto (NZL)"/>
    <x v="6"/>
    <n v="1286.8571428571424"/>
    <x v="0"/>
  </r>
  <r>
    <n v="805"/>
    <n v="2013"/>
    <n v="9"/>
    <n v="93108383"/>
    <n v="9320289"/>
    <n v="1250"/>
    <s v="LSR-NEW ZEALAND"/>
    <s v="MILLWARD BROWN AUSTRALIA"/>
    <s v="188963 - Project Travel 2013 - Mellyza Tanoto (NZL)"/>
    <x v="0"/>
    <n v="1142.8571428571424"/>
    <x v="0"/>
  </r>
  <r>
    <n v="805"/>
    <n v="2013"/>
    <n v="11"/>
    <n v="93108383"/>
    <n v="9320289"/>
    <n v="1309.25"/>
    <s v="LSR-NEW ZEALAND"/>
    <s v="MILLWARD BROWN AUSTRALIA"/>
    <s v="188963 - Project Travel 2013 - Mellyza Tanoto (NZL)"/>
    <x v="9"/>
    <n v="1197.028571428571"/>
    <x v="0"/>
  </r>
  <r>
    <n v="805"/>
    <n v="2013"/>
    <n v="12"/>
    <n v="93108383"/>
    <n v="9320289"/>
    <n v="2725.75"/>
    <s v="LSR-NEW ZEALAND"/>
    <s v="MILLWARD BROWN AUSTRALIA"/>
    <s v="188963 - Project Travel 2013 - Mellyza Tanoto (NZL)"/>
    <x v="10"/>
    <n v="2492.114285714285"/>
    <x v="0"/>
  </r>
  <r>
    <n v="805"/>
    <n v="2014"/>
    <n v="1"/>
    <n v="93108383"/>
    <n v="9320289"/>
    <n v="2387.5"/>
    <s v="LSR-NEW ZEALAND"/>
    <s v="MILLWARD BROWN AUSTRALIA"/>
    <s v="188963 - Project Travel 2013 - Mellyza Tanoto (NZL)"/>
    <x v="11"/>
    <n v="2182.8571428571422"/>
    <x v="0"/>
  </r>
  <r>
    <n v="805"/>
    <n v="2013"/>
    <n v="3"/>
    <n v="93108393"/>
    <n v="9320294"/>
    <n v="4828.3"/>
    <s v="LSR-AUSTRALIA"/>
    <s v="TNS AUSTRALIA LTD"/>
    <s v="189171 - Passion of Life - Coset Bailon"/>
    <x v="3"/>
    <n v="4414.4457142857136"/>
    <x v="0"/>
  </r>
  <r>
    <n v="805"/>
    <n v="2013"/>
    <n v="1"/>
    <n v="93108415"/>
    <n v="9320418"/>
    <n v="647.22"/>
    <s v="LSR-SOUTH AFRICA"/>
    <s v="MILLWARD BROWN SINGAPORE (USD)"/>
    <s v="189180 - GO Travel 2012 study - Leong (ZAF)"/>
    <x v="1"/>
    <n v="591.74399999999991"/>
    <x v="3"/>
  </r>
  <r>
    <n v="805"/>
    <n v="2013"/>
    <n v="1"/>
    <n v="93108417"/>
    <n v="9320436"/>
    <n v="1690.28"/>
    <s v="LSR-UNITED ARAB EMIRATES"/>
    <s v="MILLWARD BROWN SINGAPORE (USD)"/>
    <s v="189180 - GO Travel 2012 study - Leong (ARE)"/>
    <x v="1"/>
    <n v="1545.3988571428567"/>
    <x v="3"/>
  </r>
  <r>
    <n v="805"/>
    <n v="2013"/>
    <n v="1"/>
    <n v="93108422"/>
    <n v="9320618"/>
    <n v="1642.7"/>
    <s v="LSR-NEW ZEALAND"/>
    <s v="IPSOS NZ"/>
    <s v="189367 - ANZ tracker weeks 39 to 42 - Jennens (NZL)"/>
    <x v="1"/>
    <n v="1501.8971428571424"/>
    <x v="1"/>
  </r>
  <r>
    <n v="805"/>
    <n v="2013"/>
    <n v="2"/>
    <n v="93108422"/>
    <n v="9320618"/>
    <n v="1642.7"/>
    <s v="LSR-NEW ZEALAND"/>
    <s v="IPSOS NZ"/>
    <s v="189367 - ANZ tracker weeks 39 to 42 - Jennens (NZL)"/>
    <x v="2"/>
    <n v="1501.8971428571424"/>
    <x v="1"/>
  </r>
  <r>
    <n v="805"/>
    <n v="2013"/>
    <n v="2"/>
    <n v="93108425"/>
    <n v="9320009"/>
    <n v="1809.46"/>
    <s v="LSR-AUSTRALIA"/>
    <s v="ZENITH OPTIMEDIA AUSTRALIA"/>
    <s v="189380 - Jagermeister I - Howard (AUS)"/>
    <x v="2"/>
    <n v="1654.3634285714281"/>
    <x v="1"/>
  </r>
  <r>
    <n v="805"/>
    <n v="2013"/>
    <n v="2"/>
    <n v="93108429"/>
    <n v="9320289"/>
    <n v="1000"/>
    <s v="LSR-AUSTRALIA"/>
    <s v="NEWSPOLL"/>
    <s v="189386 - Females with kids 13-19 - Antonella Sterrantino"/>
    <x v="2"/>
    <n v="914.28571428571399"/>
    <x v="0"/>
  </r>
  <r>
    <n v="805"/>
    <n v="2013"/>
    <n v="2"/>
    <n v="93108429"/>
    <n v="9320294"/>
    <n v="1178.5999999999999"/>
    <s v="LSR-AUSTRALIA"/>
    <s v="NEWSPOLL"/>
    <s v="189386 - Females with kids 13-19 - Antonella Sterrantino"/>
    <x v="2"/>
    <n v="1077.5771428571425"/>
    <x v="0"/>
  </r>
  <r>
    <n v="805"/>
    <n v="2013"/>
    <n v="2"/>
    <n v="93108429"/>
    <n v="9320375"/>
    <n v="617.44000000000005"/>
    <s v="LSR-AUSTRALIA"/>
    <s v="NEWSPOLL"/>
    <s v="189386 - Females with kids 13-19 - Antonella Sterrantino"/>
    <x v="2"/>
    <n v="564.5165714285713"/>
    <x v="0"/>
  </r>
  <r>
    <n v="805"/>
    <n v="2013"/>
    <n v="1"/>
    <n v="93108430"/>
    <n v="9320507"/>
    <n v="294.82"/>
    <s v="LSR-SINGAPORE"/>
    <s v="OVERSEA-CHINESE BANKING CORPORATION LIMITED"/>
    <s v="177262 - ZBBZ wave 2 - Si Guan (SGP)"/>
    <x v="1"/>
    <n v="269.54971428571423"/>
    <x v="3"/>
  </r>
  <r>
    <n v="805"/>
    <n v="2013"/>
    <n v="2"/>
    <n v="93108434"/>
    <n v="9320009"/>
    <n v="473"/>
    <s v="LSR-AUSTRALIA"/>
    <s v="PAINTED DOG RESEARCH"/>
    <s v="189573 - Project Lawn - Hepworth (AUS)"/>
    <x v="2"/>
    <n v="432.45714285714274"/>
    <x v="1"/>
  </r>
  <r>
    <n v="805"/>
    <n v="2013"/>
    <n v="1"/>
    <n v="93108497"/>
    <n v="9320491"/>
    <n v="1734.53"/>
    <s v="LSR-HONG KONG"/>
    <s v="IPSOS SINGAPORE PTE. LTD."/>
    <s v="176744 - Feminine Wash Study - Yoke Loh (HKG)"/>
    <x v="1"/>
    <n v="1585.8559999999995"/>
    <x v="3"/>
  </r>
  <r>
    <n v="805"/>
    <n v="2013"/>
    <n v="1"/>
    <n v="93108497"/>
    <n v="9320587"/>
    <n v="3981.54"/>
    <s v="LSR-HONG KONG"/>
    <s v="IPSOS SINGAPORE PTE. LTD."/>
    <s v="176744 - Feminine Wash Study - Yoke Loh (HKG)"/>
    <x v="1"/>
    <n v="3640.2651428571417"/>
    <x v="3"/>
  </r>
  <r>
    <n v="805"/>
    <n v="2013"/>
    <n v="2"/>
    <n v="93108502"/>
    <n v="9320528"/>
    <n v="1807.47"/>
    <s v="LSR-JAPAN"/>
    <s v="KANTAR JAPAN"/>
    <s v="185144 - Healthy Food Global Concept Acceptance Study - Chen (JPN)"/>
    <x v="2"/>
    <n v="1652.5439999999996"/>
    <x v="2"/>
  </r>
  <r>
    <n v="805"/>
    <n v="2013"/>
    <n v="2"/>
    <n v="93108516"/>
    <n v="9320526"/>
    <n v="287.43"/>
    <s v="LSR-JAPAN"/>
    <s v="KANTAR JAPAN"/>
    <s v="190089 - Maybelline Baby Skin link test - Boizard (JPN)"/>
    <x v="2"/>
    <n v="262.79314285714281"/>
    <x v="2"/>
  </r>
  <r>
    <n v="805"/>
    <n v="2013"/>
    <n v="2"/>
    <n v="93108516"/>
    <n v="9320528"/>
    <n v="103.57"/>
    <s v="LSR-JAPAN"/>
    <s v="KANTAR JAPAN"/>
    <s v="190089 - Maybelline Baby Skin link test - Boizard (JPN)"/>
    <x v="2"/>
    <n v="94.692571428571398"/>
    <x v="2"/>
  </r>
  <r>
    <n v="805"/>
    <n v="2013"/>
    <n v="2"/>
    <n v="93108525"/>
    <n v="9320289"/>
    <n v="1096"/>
    <s v="LSR-NEW ZEALAND"/>
    <s v="RETAIL FINANCE INTELLIGENCE"/>
    <s v="190101 - Insurance NZ December 2012 study - Boorman (NZL)"/>
    <x v="2"/>
    <n v="1002.0571428571426"/>
    <x v="1"/>
  </r>
  <r>
    <n v="805"/>
    <n v="2013"/>
    <n v="5"/>
    <n v="93108531"/>
    <n v="9320294"/>
    <n v="3008"/>
    <s v="LSR-AUSTRALIA"/>
    <s v="COLMAR BRUNTON NZ"/>
    <s v="190309 - NPD 2013 - Clint Elsom"/>
    <x v="4"/>
    <n v="2750.1714285714279"/>
    <x v="0"/>
  </r>
  <r>
    <n v="805"/>
    <n v="2013"/>
    <n v="4"/>
    <n v="93108561"/>
    <n v="9320375"/>
    <n v="2424"/>
    <s v="LSR-AUSTRALIA"/>
    <s v="MILLWARD BROWN AUSTRALIA"/>
    <s v="190948 - Pete II 2013 - Mellyza Tanoto"/>
    <x v="5"/>
    <n v="2216.2285714285708"/>
    <x v="0"/>
  </r>
  <r>
    <n v="805"/>
    <n v="2013"/>
    <n v="3"/>
    <n v="93108564"/>
    <n v="9320294"/>
    <n v="8797.52"/>
    <s v="LSR-AUSTRALIA"/>
    <s v="MILLWARD BROWN AUSTRALIA"/>
    <s v="190952 - Project Royce Vits 2013 - Carlie Briscoe"/>
    <x v="3"/>
    <n v="8043.4468571428552"/>
    <x v="0"/>
  </r>
  <r>
    <n v="805"/>
    <n v="2013"/>
    <n v="5"/>
    <n v="93108564"/>
    <n v="9320294"/>
    <n v="8834.4"/>
    <s v="LSR-AUSTRALIA"/>
    <s v="MILLWARD BROWN AUSTRALIA"/>
    <s v="190952 - Project Royce Vits 2013 - Carlie Briscoe"/>
    <x v="4"/>
    <n v="8077.1657142857121"/>
    <x v="0"/>
  </r>
  <r>
    <n v="805"/>
    <n v="2013"/>
    <n v="6"/>
    <n v="93108564"/>
    <n v="9320294"/>
    <n v="4979.2700000000004"/>
    <s v="LSR-AUSTRALIA"/>
    <s v="MILLWARD BROWN AUSTRALIA"/>
    <s v="190952 - Project Royce Vits 2013 - Carlie Briscoe"/>
    <x v="6"/>
    <n v="4552.475428571428"/>
    <x v="0"/>
  </r>
  <r>
    <n v="805"/>
    <n v="2013"/>
    <n v="7"/>
    <n v="93108564"/>
    <n v="9320294"/>
    <n v="4415.5"/>
    <s v="LSR-AUSTRALIA"/>
    <s v="MILLWARD BROWN AUSTRALIA"/>
    <s v="190952 - Project Royce Vits 2013 - Carlie Briscoe"/>
    <x v="7"/>
    <n v="4037.0285714285701"/>
    <x v="0"/>
  </r>
  <r>
    <n v="805"/>
    <n v="2013"/>
    <n v="9"/>
    <n v="93108564"/>
    <n v="9320294"/>
    <n v="4317.4799999999996"/>
    <s v="LSR-AUSTRALIA"/>
    <s v="MILLWARD BROWN AUSTRALIA"/>
    <s v="190952 - Project Royce Vits 2013 - Carlie Briscoe"/>
    <x v="0"/>
    <n v="3947.4102857142843"/>
    <x v="0"/>
  </r>
  <r>
    <n v="805"/>
    <n v="2014"/>
    <n v="1"/>
    <n v="93108564"/>
    <n v="9320294"/>
    <n v="3020.37"/>
    <s v="LSR-AUSTRALIA"/>
    <s v="MILLWARD BROWN AUSTRALIA"/>
    <s v="190952 - Project Royce Vits 2013 - Carlie Briscoe"/>
    <x v="11"/>
    <n v="2761.481142857142"/>
    <x v="0"/>
  </r>
  <r>
    <n v="805"/>
    <n v="2013"/>
    <n v="2"/>
    <n v="93108589"/>
    <n v="9320289"/>
    <n v="2687.5"/>
    <s v="LSR-AUSTRALIA"/>
    <s v="TNS AUSTRALIA LTD"/>
    <s v="Auto Fiat"/>
    <x v="2"/>
    <n v="2457.1428571428564"/>
    <x v="0"/>
  </r>
  <r>
    <n v="805"/>
    <n v="2013"/>
    <n v="5"/>
    <n v="93108589"/>
    <n v="9320289"/>
    <n v="532.5"/>
    <s v="LSR-AUSTRALIA"/>
    <s v="TNS AUSTRALIA LTD"/>
    <s v="Auto Fiat"/>
    <x v="4"/>
    <n v="486.85714285714272"/>
    <x v="0"/>
  </r>
  <r>
    <n v="805"/>
    <n v="2013"/>
    <n v="3"/>
    <n v="93108613"/>
    <n v="9320702"/>
    <n v="488.34"/>
    <s v="LSR-THAILAND"/>
    <s v="EMBRAIN"/>
    <s v="190214 - Travel study - Kim (THA)"/>
    <x v="3"/>
    <n v="446.48228571428558"/>
    <x v="4"/>
  </r>
  <r>
    <n v="805"/>
    <n v="2013"/>
    <n v="2"/>
    <n v="93108615"/>
    <n v="9320294"/>
    <n v="4625.7"/>
    <s v="LSR-AUSTRALIA"/>
    <s v="MILLWARD BROWN AUSTRALIA"/>
    <s v="191414 - Pauls Packaging - Mellyza Tanoto"/>
    <x v="2"/>
    <n v="4229.2114285714269"/>
    <x v="0"/>
  </r>
  <r>
    <n v="805"/>
    <n v="2013"/>
    <n v="2"/>
    <n v="93108615"/>
    <n v="9320375"/>
    <n v="8671.5"/>
    <s v="LSR-AUSTRALIA"/>
    <s v="MILLWARD BROWN AUSTRALIA"/>
    <s v="191414 - Pauls Packaging - Mellyza Tanoto"/>
    <x v="2"/>
    <n v="7928.228571428569"/>
    <x v="0"/>
  </r>
  <r>
    <n v="805"/>
    <n v="2013"/>
    <n v="8"/>
    <n v="93108617"/>
    <n v="9320749"/>
    <n v="477.68"/>
    <s v="LSR-SOUTH KOREA"/>
    <s v="TNS KOREA"/>
    <s v="191411 - 2013 CCKC Weekly tracker - Lee (KOR)"/>
    <x v="13"/>
    <n v="436.73599999999988"/>
    <x v="4"/>
  </r>
  <r>
    <n v="805"/>
    <n v="2013"/>
    <n v="2"/>
    <n v="93108618"/>
    <n v="9320289"/>
    <n v="1364.25"/>
    <s v="LSR-AUSTRALIA"/>
    <s v="MILLWARD BROWN AUSTRALIA"/>
    <s v="191420 - Project Aztec 2 - Carlie Briscoe"/>
    <x v="2"/>
    <n v="1247.3142857142855"/>
    <x v="0"/>
  </r>
  <r>
    <n v="805"/>
    <n v="2013"/>
    <n v="2"/>
    <n v="93108618"/>
    <n v="9320294"/>
    <n v="1000"/>
    <s v="LSR-AUSTRALIA"/>
    <s v="MILLWARD BROWN AUSTRALIA"/>
    <s v="191420 - Project Aztec 2 - Carlie Briscoe"/>
    <x v="2"/>
    <n v="914.28571428571399"/>
    <x v="0"/>
  </r>
  <r>
    <n v="805"/>
    <n v="2013"/>
    <n v="2"/>
    <n v="93108618"/>
    <n v="9320375"/>
    <n v="3131.1"/>
    <s v="LSR-AUSTRALIA"/>
    <s v="MILLWARD BROWN AUSTRALIA"/>
    <s v="191420 - Project Aztec 2 - Carlie Briscoe"/>
    <x v="2"/>
    <n v="2862.7199999999993"/>
    <x v="0"/>
  </r>
  <r>
    <n v="805"/>
    <n v="2013"/>
    <n v="2"/>
    <n v="93108627"/>
    <n v="9320436"/>
    <n v="279.67"/>
    <s v="LSR-UNITED KINGDOM"/>
    <s v="GFK CUSTOM RESEARCH JAPAN KK"/>
    <s v="191987 - Business traveler study in US and Europe - Matsumoto (GBR)"/>
    <x v="2"/>
    <n v="255.69828571428565"/>
    <x v="2"/>
  </r>
  <r>
    <n v="805"/>
    <n v="2013"/>
    <n v="2"/>
    <n v="93108628"/>
    <n v="9320436"/>
    <n v="99.88"/>
    <s v="LSR-FRANCE"/>
    <s v="GFK CUSTOM RESEARCH JAPAN KK"/>
    <s v="191987 - Business traveler study in US and Europe - Matsumoto (FRA)"/>
    <x v="2"/>
    <n v="91.318857142857112"/>
    <x v="2"/>
  </r>
  <r>
    <n v="805"/>
    <n v="2013"/>
    <n v="2"/>
    <n v="93108628"/>
    <n v="9320697"/>
    <n v="846.25"/>
    <s v="LSR-FRANCE"/>
    <s v="GFK CUSTOM RESEARCH JAPAN KK"/>
    <s v="191987 - Business traveler study in US and Europe - Matsumoto (FRA)"/>
    <x v="2"/>
    <n v="773.71428571428555"/>
    <x v="2"/>
  </r>
  <r>
    <n v="805"/>
    <n v="2013"/>
    <n v="1"/>
    <n v="93108642"/>
    <n v="9320618"/>
    <n v="937.1"/>
    <s v="LSR-NEW ZEALAND"/>
    <s v="IPSOS NZ"/>
    <s v="192218 - ANZ weeks 47 to 50 - Jennens (NZL)"/>
    <x v="1"/>
    <n v="856.77714285714262"/>
    <x v="1"/>
  </r>
  <r>
    <n v="805"/>
    <n v="2013"/>
    <n v="3"/>
    <n v="93108644"/>
    <n v="9320375"/>
    <n v="2250"/>
    <s v="LSR-AUSTRALIA"/>
    <s v="MILLWARD BROWN AUSTRALIA"/>
    <s v="191990 - Project Steal 2013 - Mellyza Tanoto"/>
    <x v="3"/>
    <n v="2057.1428571428564"/>
    <x v="0"/>
  </r>
  <r>
    <n v="805"/>
    <n v="2013"/>
    <n v="5"/>
    <n v="93108644"/>
    <n v="9320375"/>
    <n v="4515"/>
    <s v="LSR-AUSTRALIA"/>
    <s v="MILLWARD BROWN AUSTRALIA"/>
    <s v="191990 - Project Steal 2013 - Mellyza Tanoto"/>
    <x v="4"/>
    <n v="4127.9999999999991"/>
    <x v="0"/>
  </r>
  <r>
    <n v="805"/>
    <n v="2013"/>
    <n v="6"/>
    <n v="93108644"/>
    <n v="9320375"/>
    <n v="5610"/>
    <s v="LSR-AUSTRALIA"/>
    <s v="MILLWARD BROWN AUSTRALIA"/>
    <s v="191990 - Project Steal 2013 - Mellyza Tanoto"/>
    <x v="6"/>
    <n v="5129.142857142856"/>
    <x v="0"/>
  </r>
  <r>
    <n v="805"/>
    <n v="2013"/>
    <n v="7"/>
    <n v="93108644"/>
    <n v="9320375"/>
    <n v="4485"/>
    <s v="LSR-AUSTRALIA"/>
    <s v="MILLWARD BROWN AUSTRALIA"/>
    <s v="191990 - Project Steal 2013 - Mellyza Tanoto"/>
    <x v="7"/>
    <n v="4100.5714285714275"/>
    <x v="0"/>
  </r>
  <r>
    <n v="805"/>
    <n v="2013"/>
    <n v="8"/>
    <n v="93108644"/>
    <n v="9320375"/>
    <n v="2280"/>
    <s v="LSR-AUSTRALIA"/>
    <s v="MILLWARD BROWN AUSTRALIA"/>
    <s v="191990 - Project Steal 2013 - Mellyza Tanoto"/>
    <x v="13"/>
    <n v="2084.571428571428"/>
    <x v="0"/>
  </r>
  <r>
    <n v="805"/>
    <n v="2013"/>
    <n v="11"/>
    <n v="93108644"/>
    <n v="9320375"/>
    <n v="5565"/>
    <s v="LSR-AUSTRALIA"/>
    <s v="MILLWARD BROWN AUSTRALIA"/>
    <s v="191990 - Project Steal 2013 - Mellyza Tanoto"/>
    <x v="9"/>
    <n v="5087.9999999999982"/>
    <x v="0"/>
  </r>
  <r>
    <n v="805"/>
    <n v="2013"/>
    <n v="2"/>
    <n v="93108649"/>
    <n v="9320511"/>
    <n v="3997.51"/>
    <s v="LSR-TAIWAN"/>
    <s v="RETAIL FINANCE INTELLIGENCE (USD)"/>
    <s v="192220 - Taiwan RPBS - Shields (TWN)"/>
    <x v="2"/>
    <n v="3654.8662857142849"/>
    <x v="1"/>
  </r>
  <r>
    <n v="805"/>
    <n v="2013"/>
    <n v="2"/>
    <n v="93108650"/>
    <n v="9320436"/>
    <n v="632.35"/>
    <s v="LSR-INDONESIA"/>
    <s v="RETAIL FINANCE INTELLIGENCE (USD)"/>
    <s v="192219 - Indonesia RPBS - Shields (IDN)"/>
    <x v="2"/>
    <n v="578.14857142857124"/>
    <x v="1"/>
  </r>
  <r>
    <n v="805"/>
    <n v="2013"/>
    <n v="2"/>
    <n v="93108650"/>
    <n v="9320501"/>
    <n v="47.91"/>
    <s v="LSR-INDONESIA"/>
    <s v="RETAIL FINANCE INTELLIGENCE (USD)"/>
    <s v="192219 - Indonesia RPBS - Shields (IDN)"/>
    <x v="2"/>
    <n v="43.803428571428555"/>
    <x v="1"/>
  </r>
  <r>
    <n v="805"/>
    <n v="2013"/>
    <n v="2"/>
    <n v="93108650"/>
    <n v="9320587"/>
    <n v="11265.91"/>
    <s v="LSR-INDONESIA"/>
    <s v="RETAIL FINANCE INTELLIGENCE (USD)"/>
    <s v="192219 - Indonesia RPBS - Shields (IDN)"/>
    <x v="2"/>
    <n v="10300.260571428569"/>
    <x v="1"/>
  </r>
  <r>
    <n v="805"/>
    <n v="2013"/>
    <n v="4"/>
    <n v="93108657"/>
    <n v="9320615"/>
    <n v="752.82"/>
    <s v="LSR-VIETNAM"/>
    <s v="INTAGE INC"/>
    <s v="192425 - Service Repair Study_additional - Hatano (VNM)"/>
    <x v="5"/>
    <n v="688.29257142857125"/>
    <x v="2"/>
  </r>
  <r>
    <n v="805"/>
    <n v="2013"/>
    <n v="3"/>
    <n v="93108658"/>
    <n v="9320528"/>
    <n v="1220.96"/>
    <s v="LSR-JAPAN"/>
    <s v="DENTSU MARKETING INSIGHT INC"/>
    <s v="192615 - Softbank BRANDEX 2012 Dec_Re-Study - Takeda (JPN)"/>
    <x v="3"/>
    <n v="1116.3062857142854"/>
    <x v="2"/>
  </r>
  <r>
    <n v="805"/>
    <n v="2013"/>
    <n v="2"/>
    <n v="93108667"/>
    <n v="9320511"/>
    <n v="95.81"/>
    <s v="LSR-TAIWAN"/>
    <s v="MACROMILL, INC"/>
    <s v="192434 - Uniquo Recontact Study - Wakao (TWN)"/>
    <x v="2"/>
    <n v="87.597714285714261"/>
    <x v="2"/>
  </r>
  <r>
    <n v="805"/>
    <n v="2013"/>
    <n v="1"/>
    <n v="93108672"/>
    <n v="9320289"/>
    <n v="1453"/>
    <s v="LSR-AUSTRALIA"/>
    <s v="ROY MORGAN PTY LTD"/>
    <s v="192839 - Smokers Project w5- Earl (AUS)"/>
    <x v="1"/>
    <n v="1328.4571428571426"/>
    <x v="1"/>
  </r>
  <r>
    <n v="805"/>
    <n v="2013"/>
    <n v="2"/>
    <n v="93108672"/>
    <n v="9320009"/>
    <n v="4073.78"/>
    <s v="LSR-AUSTRALIA"/>
    <s v="ROY MORGAN PTY LTD"/>
    <s v="192839 - Smokers Project w5- Earl (AUS)"/>
    <x v="2"/>
    <n v="3724.5988571428561"/>
    <x v="1"/>
  </r>
  <r>
    <n v="805"/>
    <n v="2013"/>
    <n v="2"/>
    <n v="93108672"/>
    <n v="9320289"/>
    <n v="648.5"/>
    <s v="LSR-AUSTRALIA"/>
    <s v="ROY MORGAN PTY LTD"/>
    <s v="192839 - Smokers Project w5- Earl (AUS)"/>
    <x v="2"/>
    <n v="592.9142857142856"/>
    <x v="1"/>
  </r>
  <r>
    <n v="805"/>
    <n v="2013"/>
    <n v="4"/>
    <n v="93108672"/>
    <n v="9320289"/>
    <n v="557.5"/>
    <s v="LSR-AUSTRALIA"/>
    <s v="ROY MORGAN PTY LTD"/>
    <s v="192839 - Smokers Project w5- Earl (AUS)"/>
    <x v="5"/>
    <n v="509.71428571428555"/>
    <x v="1"/>
  </r>
  <r>
    <n v="805"/>
    <n v="2013"/>
    <n v="5"/>
    <n v="93108672"/>
    <n v="9320289"/>
    <n v="408"/>
    <s v="LSR-AUSTRALIA"/>
    <s v="ROY MORGAN PTY LTD"/>
    <s v="192839 - Smokers Project w5- Earl (AUS)"/>
    <x v="4"/>
    <n v="373.02857142857135"/>
    <x v="1"/>
  </r>
  <r>
    <n v="805"/>
    <n v="2013"/>
    <n v="9"/>
    <n v="93108672"/>
    <n v="9320289"/>
    <n v="1012.5"/>
    <s v="LSR-AUSTRALIA"/>
    <s v="ROY MORGAN PTY LTD"/>
    <s v="192839 - Smokers Project w5- Earl (AUS)"/>
    <x v="0"/>
    <n v="925.71428571428544"/>
    <x v="1"/>
  </r>
  <r>
    <n v="805"/>
    <n v="2013"/>
    <n v="2"/>
    <n v="93108676"/>
    <n v="9320528"/>
    <n v="4434.5"/>
    <s v="LSR-JAPAN"/>
    <s v="KANTAR JAPAN"/>
    <s v="189185 - Life style study in US Japan - Terai (JPN)"/>
    <x v="2"/>
    <n v="4054.3999999999987"/>
    <x v="2"/>
  </r>
  <r>
    <n v="805"/>
    <n v="2013"/>
    <n v="2"/>
    <n v="93108679"/>
    <n v="9320528"/>
    <n v="700.19"/>
    <s v="LSR-JAPAN"/>
    <s v="KANTAR JAPAN"/>
    <s v="191805 - Life style study in US Japan - Terai (JPN)"/>
    <x v="2"/>
    <n v="640.17371428571414"/>
    <x v="2"/>
  </r>
  <r>
    <n v="805"/>
    <n v="2013"/>
    <n v="2"/>
    <n v="93108682"/>
    <n v="9320289"/>
    <n v="3288"/>
    <s v="LSR-AUSTRALIA"/>
    <s v="COMMONWEALTH BANK"/>
    <s v="192968 - Commonwealth Bank SME W4548 2012 - James (AUS)"/>
    <x v="2"/>
    <n v="3006.1714285714279"/>
    <x v="1"/>
  </r>
  <r>
    <n v="805"/>
    <n v="2013"/>
    <n v="5"/>
    <n v="93108682"/>
    <n v="9320289"/>
    <n v="20883"/>
    <s v="LSR-AUSTRALIA"/>
    <s v="COMMONWEALTH BANK"/>
    <s v="192968 - Commonwealth Bank SME W4548 2012 - James (AUS)"/>
    <x v="4"/>
    <n v="19093.028571428567"/>
    <x v="1"/>
  </r>
  <r>
    <n v="805"/>
    <n v="2013"/>
    <n v="8"/>
    <n v="93108682"/>
    <n v="9320289"/>
    <n v="7525"/>
    <s v="LSR-AUSTRALIA"/>
    <s v="COMMONWEALTH BANK"/>
    <s v="192968 - Commonwealth Bank SME W4548 2012 - James (AUS)"/>
    <x v="13"/>
    <n v="6879.9999999999982"/>
    <x v="1"/>
  </r>
  <r>
    <n v="805"/>
    <n v="2013"/>
    <n v="10"/>
    <n v="93108682"/>
    <n v="9320289"/>
    <n v="12884"/>
    <s v="LSR-AUSTRALIA"/>
    <s v="COMMONWEALTH BANK"/>
    <s v="192968 - Commonwealth Bank SME W4548 2012 - James (AUS)"/>
    <x v="8"/>
    <n v="11779.657142857139"/>
    <x v="1"/>
  </r>
  <r>
    <n v="805"/>
    <n v="2013"/>
    <n v="2"/>
    <n v="93108684"/>
    <n v="9320002"/>
    <n v="290.27999999999997"/>
    <s v="LSR-AUSTRALIA"/>
    <s v="MILLWARD BROWN AUSTRALIA"/>
    <s v="192966 - Baby Standard Tracker 2013 - Britt-Marie Malmberg"/>
    <x v="2"/>
    <n v="265.39885714285703"/>
    <x v="0"/>
  </r>
  <r>
    <n v="805"/>
    <n v="2013"/>
    <n v="2"/>
    <n v="93108684"/>
    <n v="9320375"/>
    <n v="157.5"/>
    <s v="LSR-AUSTRALIA"/>
    <s v="MILLWARD BROWN AUSTRALIA"/>
    <s v="192966 - Baby Standard Tracker 2013 - Britt-Marie Malmberg"/>
    <x v="2"/>
    <n v="143.99999999999997"/>
    <x v="0"/>
  </r>
  <r>
    <n v="805"/>
    <n v="2013"/>
    <n v="4"/>
    <n v="93108684"/>
    <n v="9320375"/>
    <n v="1120"/>
    <s v="LSR-AUSTRALIA"/>
    <s v="MILLWARD BROWN AUSTRALIA"/>
    <s v="192966 - Baby Standard Tracker 2013 - Britt-Marie Malmberg"/>
    <x v="5"/>
    <n v="1023.9999999999998"/>
    <x v="0"/>
  </r>
  <r>
    <n v="805"/>
    <n v="2013"/>
    <n v="5"/>
    <n v="93108684"/>
    <n v="9320375"/>
    <n v="2625"/>
    <s v="LSR-AUSTRALIA"/>
    <s v="MILLWARD BROWN AUSTRALIA"/>
    <s v="192966 - Baby Standard Tracker 2013 - Britt-Marie Malmberg"/>
    <x v="4"/>
    <n v="2399.9999999999995"/>
    <x v="0"/>
  </r>
  <r>
    <n v="805"/>
    <n v="2013"/>
    <n v="6"/>
    <n v="93108684"/>
    <n v="9320002"/>
    <n v="1261.1199999999999"/>
    <s v="LSR-AUSTRALIA"/>
    <s v="MILLWARD BROWN AUSTRALIA"/>
    <s v="192966 - Baby Standard Tracker 2013 - Britt-Marie Malmberg"/>
    <x v="6"/>
    <n v="1153.0239999999997"/>
    <x v="0"/>
  </r>
  <r>
    <n v="805"/>
    <n v="2013"/>
    <n v="6"/>
    <n v="93108684"/>
    <n v="9320375"/>
    <n v="1225"/>
    <s v="LSR-AUSTRALIA"/>
    <s v="MILLWARD BROWN AUSTRALIA"/>
    <s v="192966 - Baby Standard Tracker 2013 - Britt-Marie Malmberg"/>
    <x v="6"/>
    <n v="1119.9999999999998"/>
    <x v="0"/>
  </r>
  <r>
    <n v="805"/>
    <n v="2013"/>
    <n v="7"/>
    <n v="93108684"/>
    <n v="9320375"/>
    <n v="1260"/>
    <s v="LSR-AUSTRALIA"/>
    <s v="MILLWARD BROWN AUSTRALIA"/>
    <s v="192966 - Baby Standard Tracker 2013 - Britt-Marie Malmberg"/>
    <x v="7"/>
    <n v="1151.9999999999998"/>
    <x v="0"/>
  </r>
  <r>
    <n v="805"/>
    <n v="2013"/>
    <n v="9"/>
    <n v="93108684"/>
    <n v="9320002"/>
    <n v="539.53"/>
    <s v="LSR-AUSTRALIA"/>
    <s v="MILLWARD BROWN AUSTRALIA"/>
    <s v="192966 - Baby Standard Tracker 2013 - Britt-Marie Malmberg"/>
    <x v="0"/>
    <n v="493.28457142857127"/>
    <x v="0"/>
  </r>
  <r>
    <n v="805"/>
    <n v="2013"/>
    <n v="9"/>
    <n v="93108684"/>
    <n v="9320375"/>
    <n v="1172.5"/>
    <s v="LSR-AUSTRALIA"/>
    <s v="MILLWARD BROWN AUSTRALIA"/>
    <s v="192966 - Baby Standard Tracker 2013 - Britt-Marie Malmberg"/>
    <x v="0"/>
    <n v="1071.9999999999998"/>
    <x v="0"/>
  </r>
  <r>
    <n v="805"/>
    <n v="2013"/>
    <n v="10"/>
    <n v="93108684"/>
    <n v="9320375"/>
    <n v="1260"/>
    <s v="LSR-AUSTRALIA"/>
    <s v="MILLWARD BROWN AUSTRALIA"/>
    <s v="192966 - Baby Standard Tracker 2013 - Britt-Marie Malmberg"/>
    <x v="8"/>
    <n v="1151.9999999999998"/>
    <x v="0"/>
  </r>
  <r>
    <n v="805"/>
    <n v="2013"/>
    <n v="11"/>
    <n v="93108684"/>
    <n v="9320375"/>
    <n v="2677.5"/>
    <s v="LSR-AUSTRALIA"/>
    <s v="MILLWARD BROWN AUSTRALIA"/>
    <s v="192966 - Baby Standard Tracker 2013 - Britt-Marie Malmberg"/>
    <x v="9"/>
    <n v="2447.9999999999995"/>
    <x v="0"/>
  </r>
  <r>
    <n v="805"/>
    <n v="2013"/>
    <n v="12"/>
    <n v="93108684"/>
    <n v="9320002"/>
    <n v="448.5"/>
    <s v="LSR-AUSTRALIA"/>
    <s v="MILLWARD BROWN AUSTRALIA"/>
    <s v="192966 - Baby Standard Tracker 2013 - Britt-Marie Malmberg"/>
    <x v="10"/>
    <n v="410.05714285714276"/>
    <x v="0"/>
  </r>
  <r>
    <n v="805"/>
    <n v="2013"/>
    <n v="12"/>
    <n v="93108684"/>
    <n v="9320375"/>
    <n v="1260"/>
    <s v="LSR-AUSTRALIA"/>
    <s v="MILLWARD BROWN AUSTRALIA"/>
    <s v="192966 - Baby Standard Tracker 2013 - Britt-Marie Malmberg"/>
    <x v="10"/>
    <n v="1151.9999999999998"/>
    <x v="0"/>
  </r>
  <r>
    <n v="805"/>
    <n v="2014"/>
    <n v="3"/>
    <n v="93108684"/>
    <n v="9320002"/>
    <n v="630.55999999999995"/>
    <s v="LSR-AUSTRALIA"/>
    <s v="MILLWARD BROWN AUSTRALIA"/>
    <s v="192966 - Baby Standard Tracker 2013 - Britt-Marie Malmberg"/>
    <x v="16"/>
    <n v="576.51199999999983"/>
    <x v="0"/>
  </r>
  <r>
    <n v="805"/>
    <n v="2013"/>
    <n v="4"/>
    <n v="93108687"/>
    <n v="9320456"/>
    <n v="178.5"/>
    <s v="LSR-AUSTRALIA"/>
    <s v="KANTAR HEALTH"/>
    <s v="Connect"/>
    <x v="5"/>
    <n v="163.19999999999996"/>
    <x v="0"/>
  </r>
  <r>
    <n v="805"/>
    <n v="2013"/>
    <n v="3"/>
    <n v="93108690"/>
    <n v="9320002"/>
    <n v="1520.96"/>
    <s v="LSR-AUSTRALIA"/>
    <s v="MILLWARD BROWN AUSTRALIA"/>
    <s v="193207 - Huggies Nappy Pants IMP Deep Dive XMedia - Britt-Marie Malmberg"/>
    <x v="3"/>
    <n v="1390.5919999999996"/>
    <x v="0"/>
  </r>
  <r>
    <n v="805"/>
    <n v="2013"/>
    <n v="4"/>
    <n v="93108690"/>
    <n v="9320002"/>
    <n v="1757.1"/>
    <s v="LSR-AUSTRALIA"/>
    <s v="MILLWARD BROWN AUSTRALIA"/>
    <s v="193207 - Huggies Nappy Pants IMP Deep Dive XMedia - Britt-Marie Malmberg"/>
    <x v="5"/>
    <n v="1606.4914285714281"/>
    <x v="0"/>
  </r>
  <r>
    <n v="805"/>
    <n v="2013"/>
    <n v="4"/>
    <n v="93108690"/>
    <n v="9320009"/>
    <n v="1516.2"/>
    <s v="LSR-AUSTRALIA"/>
    <s v="MILLWARD BROWN AUSTRALIA"/>
    <s v="193207 - Huggies Nappy Pants IMP Deep Dive XMedia - Britt-Marie Malmberg"/>
    <x v="5"/>
    <n v="1386.2399999999996"/>
    <x v="0"/>
  </r>
  <r>
    <n v="805"/>
    <n v="2013"/>
    <n v="5"/>
    <n v="93108690"/>
    <n v="9320009"/>
    <n v="190"/>
    <s v="LSR-AUSTRALIA"/>
    <s v="MILLWARD BROWN AUSTRALIA"/>
    <s v="193207 - Huggies Nappy Pants IMP Deep Dive XMedia - Britt-Marie Malmberg"/>
    <x v="4"/>
    <n v="173.71428571428567"/>
    <x v="0"/>
  </r>
  <r>
    <n v="805"/>
    <n v="2013"/>
    <n v="5"/>
    <n v="93108690"/>
    <n v="9320531"/>
    <n v="228"/>
    <s v="LSR-AUSTRALIA"/>
    <s v="MILLWARD BROWN AUSTRALIA"/>
    <s v="193207 - Huggies Nappy Pants IMP Deep Dive XMedia - Britt-Marie Malmberg"/>
    <x v="4"/>
    <n v="208.4571428571428"/>
    <x v="0"/>
  </r>
  <r>
    <n v="805"/>
    <n v="2013"/>
    <n v="6"/>
    <n v="93108690"/>
    <n v="9320002"/>
    <n v="1723.23"/>
    <s v="LSR-AUSTRALIA"/>
    <s v="MILLWARD BROWN AUSTRALIA"/>
    <s v="193207 - Huggies Nappy Pants IMP Deep Dive XMedia - Britt-Marie Malmberg"/>
    <x v="6"/>
    <n v="1575.5245714285711"/>
    <x v="0"/>
  </r>
  <r>
    <n v="805"/>
    <n v="2013"/>
    <n v="6"/>
    <n v="93108690"/>
    <n v="9320009"/>
    <n v="258.39999999999998"/>
    <s v="LSR-AUSTRALIA"/>
    <s v="MILLWARD BROWN AUSTRALIA"/>
    <s v="193207 - Huggies Nappy Pants IMP Deep Dive XMedia - Britt-Marie Malmberg"/>
    <x v="6"/>
    <n v="236.25142857142848"/>
    <x v="0"/>
  </r>
  <r>
    <n v="805"/>
    <n v="2013"/>
    <n v="7"/>
    <n v="93108690"/>
    <n v="9320009"/>
    <n v="129.19999999999999"/>
    <s v="LSR-AUSTRALIA"/>
    <s v="MILLWARD BROWN AUSTRALIA"/>
    <s v="193207 - Huggies Nappy Pants IMP Deep Dive XMedia - Britt-Marie Malmberg"/>
    <x v="7"/>
    <n v="118.12571428571424"/>
    <x v="0"/>
  </r>
  <r>
    <n v="805"/>
    <n v="2013"/>
    <n v="9"/>
    <n v="93108690"/>
    <n v="9320009"/>
    <n v="1132.4000000000001"/>
    <s v="LSR-AUSTRALIA"/>
    <s v="MILLWARD BROWN AUSTRALIA"/>
    <s v="193207 - Huggies Nappy Pants IMP Deep Dive XMedia - Britt-Marie Malmberg"/>
    <x v="0"/>
    <n v="1035.3371428571427"/>
    <x v="0"/>
  </r>
  <r>
    <n v="805"/>
    <n v="2013"/>
    <n v="2"/>
    <n v="93108691"/>
    <n v="9320528"/>
    <n v="654.77"/>
    <s v="LSR-JAPAN"/>
    <s v="KANTAR JAPAN"/>
    <s v="192040 - Unilever Dove Nefertiti Link test study - Wei (JPN)"/>
    <x v="2"/>
    <n v="598.64685714285702"/>
    <x v="2"/>
  </r>
  <r>
    <n v="805"/>
    <n v="2013"/>
    <n v="3"/>
    <n v="93108710"/>
    <n v="9320294"/>
    <n v="2425.44"/>
    <s v="LSR-AUSTRALIA"/>
    <s v="NEWSPOLL"/>
    <s v="193650 - Home Fire and Security 2013 - Amanda Burns"/>
    <x v="3"/>
    <n v="2217.5451428571423"/>
    <x v="0"/>
  </r>
  <r>
    <n v="805"/>
    <n v="2013"/>
    <n v="3"/>
    <n v="93108710"/>
    <n v="9320375"/>
    <n v="2545.0700000000002"/>
    <s v="LSR-AUSTRALIA"/>
    <s v="NEWSPOLL"/>
    <s v="193650 - Home Fire and Security 2013 - Amanda Burns"/>
    <x v="3"/>
    <n v="2326.9211428571425"/>
    <x v="0"/>
  </r>
  <r>
    <n v="805"/>
    <n v="2013"/>
    <n v="4"/>
    <n v="93108710"/>
    <n v="9320289"/>
    <n v="1012"/>
    <s v="LSR-AUSTRALIA"/>
    <s v="NEWSPOLL"/>
    <s v="193650 - Home Fire and Security 2013 - Amanda Burns"/>
    <x v="5"/>
    <n v="925.25714285714264"/>
    <x v="0"/>
  </r>
  <r>
    <n v="805"/>
    <n v="2013"/>
    <n v="5"/>
    <n v="93108710"/>
    <n v="9320375"/>
    <n v="1946.23"/>
    <s v="LSR-AUSTRALIA"/>
    <s v="NEWSPOLL"/>
    <s v="193650 - Home Fire and Security 2013 - Amanda Burns"/>
    <x v="4"/>
    <n v="1779.4102857142852"/>
    <x v="0"/>
  </r>
  <r>
    <n v="805"/>
    <n v="2013"/>
    <n v="3"/>
    <n v="93108712"/>
    <n v="9320528"/>
    <n v="282.36"/>
    <s v="LSR-JAPAN"/>
    <s v="KANTAR JAPAN"/>
    <s v="191188 - LOreal Paris UV protection Link test study - Wei (JPN)"/>
    <x v="3"/>
    <n v="258.15771428571423"/>
    <x v="2"/>
  </r>
  <r>
    <n v="805"/>
    <n v="2013"/>
    <n v="2"/>
    <n v="93108721"/>
    <n v="9320009"/>
    <n v="1502.4"/>
    <s v="LSR-AUSTRALIA"/>
    <s v="RUBY CHA CHA PTY LTD"/>
    <s v="194063 - Project Protect - McArdle (AUS)"/>
    <x v="2"/>
    <n v="1373.6228571428569"/>
    <x v="1"/>
  </r>
  <r>
    <n v="805"/>
    <n v="2013"/>
    <n v="2"/>
    <n v="93108724"/>
    <n v="9320002"/>
    <n v="328.08"/>
    <s v="LSR-AUSTRALIA"/>
    <s v="RESEARCH PANEL ASIA INC."/>
    <s v="188670 - Midori in Aus UK US - Uematsu (AUS)"/>
    <x v="2"/>
    <n v="299.95885714285703"/>
    <x v="2"/>
  </r>
  <r>
    <n v="805"/>
    <n v="2013"/>
    <n v="4"/>
    <n v="93108724"/>
    <n v="9320009"/>
    <n v="927.3"/>
    <s v="LSR-AUSTRALIA"/>
    <s v="RESEARCH PANEL ASIA INC."/>
    <s v="188670 - Midori in Aus UK US - Uematsu (AUS)"/>
    <x v="5"/>
    <n v="847.81714285714258"/>
    <x v="2"/>
  </r>
  <r>
    <n v="805"/>
    <n v="2013"/>
    <n v="2"/>
    <n v="93108727"/>
    <n v="9320289"/>
    <n v="1815"/>
    <s v="LSR-AUSTRALIA"/>
    <s v="MILLWARD BROWN AUSTRALIA"/>
    <s v="194044 - Pure Water - Mellyza Tanoto"/>
    <x v="2"/>
    <n v="1659.4285714285709"/>
    <x v="0"/>
  </r>
  <r>
    <n v="805"/>
    <n v="2013"/>
    <n v="5"/>
    <n v="93108727"/>
    <n v="9320289"/>
    <n v="1926.5"/>
    <s v="LSR-AUSTRALIA"/>
    <s v="MILLWARD BROWN AUSTRALIA"/>
    <s v="194044 - Pure Water - Mellyza Tanoto"/>
    <x v="4"/>
    <n v="1761.3714285714282"/>
    <x v="0"/>
  </r>
  <r>
    <n v="805"/>
    <n v="2013"/>
    <n v="6"/>
    <n v="93108727"/>
    <n v="9320289"/>
    <n v="6438.5"/>
    <s v="LSR-AUSTRALIA"/>
    <s v="MILLWARD BROWN AUSTRALIA"/>
    <s v="194044 - Pure Water - Mellyza Tanoto"/>
    <x v="6"/>
    <n v="5886.6285714285696"/>
    <x v="0"/>
  </r>
  <r>
    <n v="805"/>
    <n v="2013"/>
    <n v="3"/>
    <n v="93108732"/>
    <n v="9320436"/>
    <n v="1463.08"/>
    <s v="LSR-USA"/>
    <s v="INTAGE INC"/>
    <s v="181795 - Manager Class Brand Image study 2013 - Hatano (USA)"/>
    <x v="3"/>
    <n v="1337.6731428571425"/>
    <x v="2"/>
  </r>
  <r>
    <n v="805"/>
    <n v="2013"/>
    <n v="5"/>
    <n v="93108738"/>
    <n v="9320645"/>
    <n v="648.34"/>
    <s v="LSR-RUSSIA"/>
    <s v="INTAGE INC"/>
    <s v="181795 - Manager Class Brand Image study 2013 - Hatano (RUS)"/>
    <x v="4"/>
    <n v="592.76799999999992"/>
    <x v="2"/>
  </r>
  <r>
    <n v="805"/>
    <n v="2013"/>
    <n v="4"/>
    <n v="93108739"/>
    <n v="9320507"/>
    <n v="515.39"/>
    <s v="LSR-SINGAPORE"/>
    <s v="INTAGE INC"/>
    <s v="181795 - Manager Class Brand Image study 2013 - Hatano (SGP)"/>
    <x v="5"/>
    <n v="471.21371428571416"/>
    <x v="2"/>
  </r>
  <r>
    <n v="805"/>
    <n v="2013"/>
    <n v="3"/>
    <n v="93108740"/>
    <n v="9320587"/>
    <n v="488.34"/>
    <s v="LSR-THAILAND"/>
    <s v="INTAGE INC"/>
    <s v="181795 - Manager Class Brand Image study 2013 - Hatano (THA)"/>
    <x v="3"/>
    <n v="446.48228571428558"/>
    <x v="2"/>
  </r>
  <r>
    <n v="805"/>
    <n v="2013"/>
    <n v="4"/>
    <n v="93108741"/>
    <n v="9320606"/>
    <n v="792.19"/>
    <s v="LSR-VIETNAM"/>
    <s v="INTAGE INC"/>
    <s v="181795 - Manager Class Brand Image study 2013 - Hatano (VNM)"/>
    <x v="5"/>
    <n v="724.2879999999999"/>
    <x v="2"/>
  </r>
  <r>
    <n v="805"/>
    <n v="2013"/>
    <n v="4"/>
    <n v="93108741"/>
    <n v="9320615"/>
    <n v="2003.05"/>
    <s v="LSR-VIETNAM"/>
    <s v="INTAGE INC"/>
    <s v="181795 - Manager Class Brand Image study 2013 - Hatano (VNM)"/>
    <x v="5"/>
    <n v="1831.3599999999994"/>
    <x v="2"/>
  </r>
  <r>
    <n v="805"/>
    <n v="2013"/>
    <n v="4"/>
    <n v="93108743"/>
    <n v="9320418"/>
    <n v="805.05"/>
    <s v="LSR-INDIA"/>
    <s v="INTAGE INC"/>
    <s v="181795 - Manager Class Brand Image study 2013 - Hatano (IND)"/>
    <x v="5"/>
    <n v="736.0457142857141"/>
    <x v="2"/>
  </r>
  <r>
    <n v="805"/>
    <n v="2013"/>
    <n v="3"/>
    <n v="93108744"/>
    <n v="9320491"/>
    <n v="1199.6099999999999"/>
    <s v="LSR-CHINA"/>
    <s v="INTAGE INC"/>
    <s v="181795 - Manager Class Brand Image study 2013 - Hatano (CHN)"/>
    <x v="3"/>
    <n v="1096.7862857142852"/>
    <x v="2"/>
  </r>
  <r>
    <n v="805"/>
    <n v="2013"/>
    <n v="3"/>
    <n v="93108745"/>
    <n v="9320511"/>
    <n v="1295.0899999999999"/>
    <s v="LSR-TAIWAN"/>
    <s v="INTAGE INC"/>
    <s v="181795 - Manager Class Brand Image study 2013 - Hatano (TWN)"/>
    <x v="3"/>
    <n v="1184.0822857142853"/>
    <x v="2"/>
  </r>
  <r>
    <n v="805"/>
    <n v="2013"/>
    <n v="4"/>
    <n v="93108745"/>
    <n v="9320693"/>
    <n v="312.08"/>
    <s v="LSR-TAIWAN"/>
    <s v="INTAGE INC"/>
    <s v="181795 - Manager Class Brand Image study 2013 - Hatano (TWN)"/>
    <x v="5"/>
    <n v="285.33028571428559"/>
    <x v="2"/>
  </r>
  <r>
    <n v="805"/>
    <n v="2013"/>
    <n v="5"/>
    <n v="93108745"/>
    <n v="9320710"/>
    <n v="303.79000000000002"/>
    <s v="LSR-TAIWAN"/>
    <s v="INTAGE INC"/>
    <s v="181795 - Manager Class Brand Image study 2013 - Hatano (TWN)"/>
    <x v="4"/>
    <n v="277.75085714285706"/>
    <x v="2"/>
  </r>
  <r>
    <n v="805"/>
    <n v="2013"/>
    <n v="9"/>
    <n v="93108745"/>
    <n v="9320693"/>
    <n v="365.02"/>
    <s v="LSR-TAIWAN"/>
    <s v="INTAGE INC"/>
    <s v="181795 - Manager Class Brand Image study 2013 - Hatano (TWN)"/>
    <x v="0"/>
    <n v="333.7325714285713"/>
    <x v="2"/>
  </r>
  <r>
    <n v="805"/>
    <n v="2013"/>
    <n v="4"/>
    <n v="93108746"/>
    <n v="9320418"/>
    <n v="335.7"/>
    <s v="LSR-BRAZIL"/>
    <s v="INTAGE INC"/>
    <s v="181795 - Manager Class Brand Image study 2013 - Hatano (BRA)"/>
    <x v="5"/>
    <n v="306.92571428571421"/>
    <x v="2"/>
  </r>
  <r>
    <n v="805"/>
    <n v="2013"/>
    <n v="4"/>
    <n v="93108748"/>
    <n v="9320418"/>
    <n v="393.7"/>
    <s v="LSR-TURKEY"/>
    <s v="INTAGE INC"/>
    <s v="181795 - Manager Class Brand Image study 2013 - Hatano (TUR)"/>
    <x v="5"/>
    <n v="359.95428571428562"/>
    <x v="2"/>
  </r>
  <r>
    <n v="805"/>
    <n v="2013"/>
    <n v="3"/>
    <n v="93108752"/>
    <n v="9320456"/>
    <n v="373.7"/>
    <s v="LSR-AUSTRALIA"/>
    <s v="TNS AUSTRALIA LTD"/>
    <s v="194502 - KCA Bath Tissue - Suzanne Percival"/>
    <x v="3"/>
    <n v="341.66857142857134"/>
    <x v="0"/>
  </r>
  <r>
    <n v="805"/>
    <n v="2013"/>
    <n v="5"/>
    <n v="93108760"/>
    <n v="9320009"/>
    <n v="377.37"/>
    <s v="LSR-AUSTRALIA"/>
    <s v="RESEARCHPANEL PTY LTD"/>
    <s v="193212 - TWA Tracker Jan - Jun 2013 Main and Booster - Lim (AUS)"/>
    <x v="4"/>
    <n v="345.02399999999989"/>
    <x v="1"/>
  </r>
  <r>
    <n v="805"/>
    <n v="2013"/>
    <n v="6"/>
    <n v="93108760"/>
    <n v="9320009"/>
    <n v="709.68"/>
    <s v="LSR-AUSTRALIA"/>
    <s v="RESEARCHPANEL PTY LTD"/>
    <s v="193212 - TWA Tracker Jan - Jun 2013 Main and Booster - Lim (AUS)"/>
    <x v="6"/>
    <n v="648.85028571428552"/>
    <x v="1"/>
  </r>
  <r>
    <n v="805"/>
    <n v="2013"/>
    <n v="8"/>
    <n v="93108760"/>
    <n v="9320009"/>
    <n v="680.53"/>
    <s v="LSR-AUSTRALIA"/>
    <s v="RESEARCHPANEL PTY LTD"/>
    <s v="193212 - TWA Tracker Jan - Jun 2013 Main and Booster - Lim (AUS)"/>
    <x v="13"/>
    <n v="622.19885714285692"/>
    <x v="1"/>
  </r>
  <r>
    <n v="805"/>
    <n v="2013"/>
    <n v="5"/>
    <n v="93108766"/>
    <n v="9320418"/>
    <n v="6171.57"/>
    <s v="LSR-INDIA"/>
    <s v="TNS NEW ZEALAND"/>
    <s v="194712 - Education China India - Cathy Cross (IND)"/>
    <x v="4"/>
    <n v="5642.578285714284"/>
    <x v="0"/>
  </r>
  <r>
    <n v="805"/>
    <n v="2013"/>
    <n v="7"/>
    <n v="93108766"/>
    <n v="9320418"/>
    <n v="1820.92"/>
    <s v="LSR-INDIA"/>
    <s v="TNS NEW ZEALAND"/>
    <s v="194712 - Education China India - Cathy Cross (IND)"/>
    <x v="7"/>
    <n v="1664.8411428571424"/>
    <x v="0"/>
  </r>
  <r>
    <n v="805"/>
    <n v="2013"/>
    <n v="9"/>
    <n v="93108766"/>
    <n v="9320418"/>
    <n v="2514.17"/>
    <s v="LSR-INDIA"/>
    <s v="TNS NEW ZEALAND"/>
    <s v="194712 - Education China India - Cathy Cross (IND)"/>
    <x v="0"/>
    <n v="2298.6697142857138"/>
    <x v="0"/>
  </r>
  <r>
    <n v="805"/>
    <n v="2014"/>
    <n v="2"/>
    <n v="93108766"/>
    <n v="9320418"/>
    <n v="2678.39"/>
    <s v="LSR-INDIA"/>
    <s v="TNS NEW ZEALAND"/>
    <s v="194712 - Education China India - Cathy Cross (IND)"/>
    <x v="12"/>
    <n v="2448.8137142857136"/>
    <x v="0"/>
  </r>
  <r>
    <n v="805"/>
    <n v="2014"/>
    <n v="3"/>
    <n v="93108766"/>
    <n v="9320418"/>
    <n v="2920.41"/>
    <s v="LSR-INDIA"/>
    <s v="TNS NEW ZEALAND"/>
    <s v="194712 - Education China India - Cathy Cross (IND)"/>
    <x v="16"/>
    <n v="2670.0891428571422"/>
    <x v="0"/>
  </r>
  <r>
    <n v="805"/>
    <n v="2014"/>
    <n v="4"/>
    <n v="93108766"/>
    <n v="9320418"/>
    <n v="1222.1099999999999"/>
    <s v="LSR-INDIA"/>
    <s v="TNS NEW ZEALAND"/>
    <s v="194712 - Education China India - Cathy Cross (IND)"/>
    <x v="15"/>
    <n v="1117.3577142857139"/>
    <x v="0"/>
  </r>
  <r>
    <n v="805"/>
    <n v="2013"/>
    <n v="3"/>
    <n v="93108767"/>
    <n v="9320418"/>
    <n v="2737.46"/>
    <s v="LSR-CHINA"/>
    <s v="TNS NEW ZEALAND"/>
    <s v="194712 - Education China India - Cathy Cross (CHN)"/>
    <x v="3"/>
    <n v="2502.8205714285709"/>
    <x v="0"/>
  </r>
  <r>
    <n v="805"/>
    <n v="2013"/>
    <n v="9"/>
    <n v="93108767"/>
    <n v="9320418"/>
    <n v="3969.88"/>
    <s v="LSR-CHINA"/>
    <s v="TNS NEW ZEALAND"/>
    <s v="194712 - Education China India - Cathy Cross (CHN)"/>
    <x v="0"/>
    <n v="3629.6045714285706"/>
    <x v="0"/>
  </r>
  <r>
    <n v="805"/>
    <n v="2014"/>
    <n v="2"/>
    <n v="93108767"/>
    <n v="9320418"/>
    <n v="3966.82"/>
    <s v="LSR-CHINA"/>
    <s v="TNS NEW ZEALAND"/>
    <s v="194712 - Education China India - Cathy Cross (CHN)"/>
    <x v="12"/>
    <n v="3626.8068571428562"/>
    <x v="0"/>
  </r>
  <r>
    <n v="805"/>
    <n v="2014"/>
    <n v="3"/>
    <n v="93108767"/>
    <n v="9320418"/>
    <n v="3087.65"/>
    <s v="LSR-CHINA"/>
    <s v="TNS NEW ZEALAND"/>
    <s v="194712 - Education China India - Cathy Cross (CHN)"/>
    <x v="16"/>
    <n v="2822.9942857142851"/>
    <x v="0"/>
  </r>
  <r>
    <n v="805"/>
    <n v="2014"/>
    <n v="4"/>
    <n v="93108767"/>
    <n v="9320418"/>
    <n v="1915.58"/>
    <s v="LSR-CHINA"/>
    <s v="TNS NEW ZEALAND"/>
    <s v="194712 - Education China India - Cathy Cross (CHN)"/>
    <x v="15"/>
    <n v="1751.387428571428"/>
    <x v="0"/>
  </r>
  <r>
    <n v="805"/>
    <n v="2013"/>
    <n v="2"/>
    <n v="93108777"/>
    <n v="9320436"/>
    <n v="747.32"/>
    <s v="LSR-USA"/>
    <s v="TAYLOR NELSON SOFRES - KOREA"/>
    <s v="194893 - US WM Brand - Kim (USA)"/>
    <x v="2"/>
    <n v="683.2639999999999"/>
    <x v="4"/>
  </r>
  <r>
    <n v="805"/>
    <n v="2013"/>
    <n v="3"/>
    <n v="93108778"/>
    <n v="9320528"/>
    <n v="593.53"/>
    <s v="LSR-JAPAN"/>
    <s v="KANTAR JAPAN"/>
    <s v="193888 - Maybelline Mascara Ever Lasting Link test - Wei (JPN)"/>
    <x v="3"/>
    <n v="542.65599999999984"/>
    <x v="2"/>
  </r>
  <r>
    <n v="805"/>
    <n v="2013"/>
    <n v="4"/>
    <n v="93108780"/>
    <n v="9320289"/>
    <n v="1484.5"/>
    <s v="LSR-AUSTRALIA"/>
    <s v="MILLWARD BROWN AUSTRALIA"/>
    <s v="194718 - Oats XM - Carlie Briscoe"/>
    <x v="5"/>
    <n v="1357.2571428571425"/>
    <x v="0"/>
  </r>
  <r>
    <n v="805"/>
    <n v="2013"/>
    <n v="5"/>
    <n v="93108780"/>
    <n v="9320289"/>
    <n v="2166.1999999999998"/>
    <s v="LSR-AUSTRALIA"/>
    <s v="MILLWARD BROWN AUSTRALIA"/>
    <s v="194718 - Oats XM - Carlie Briscoe"/>
    <x v="4"/>
    <n v="1980.5257142857135"/>
    <x v="0"/>
  </r>
  <r>
    <n v="805"/>
    <n v="2013"/>
    <n v="6"/>
    <n v="93108780"/>
    <n v="9320289"/>
    <n v="3408.4"/>
    <s v="LSR-AUSTRALIA"/>
    <s v="MILLWARD BROWN AUSTRALIA"/>
    <s v="194718 - Oats XM - Carlie Briscoe"/>
    <x v="6"/>
    <n v="3116.2514285714278"/>
    <x v="0"/>
  </r>
  <r>
    <n v="805"/>
    <n v="2013"/>
    <n v="7"/>
    <n v="93108780"/>
    <n v="9320289"/>
    <n v="1895.6"/>
    <s v="LSR-AUSTRALIA"/>
    <s v="MILLWARD BROWN AUSTRALIA"/>
    <s v="194718 - Oats XM - Carlie Briscoe"/>
    <x v="7"/>
    <n v="1733.1199999999994"/>
    <x v="0"/>
  </r>
  <r>
    <n v="805"/>
    <n v="2013"/>
    <n v="9"/>
    <n v="93108780"/>
    <n v="9320289"/>
    <n v="1790"/>
    <s v="LSR-AUSTRALIA"/>
    <s v="MILLWARD BROWN AUSTRALIA"/>
    <s v="194718 - Oats XM - Carlie Briscoe"/>
    <x v="0"/>
    <n v="1636.5714285714282"/>
    <x v="0"/>
  </r>
  <r>
    <n v="805"/>
    <n v="2013"/>
    <n v="2"/>
    <n v="93108782"/>
    <n v="9320009"/>
    <n v="999.92"/>
    <s v="LSR-AUSTRALIA"/>
    <s v="IPSOS KOREA INC"/>
    <s v="194912 - Air con study - Pak (AUS)"/>
    <x v="2"/>
    <n v="914.2125714285711"/>
    <x v="4"/>
  </r>
  <r>
    <n v="805"/>
    <n v="2013"/>
    <n v="4"/>
    <n v="93108798"/>
    <n v="9320587"/>
    <n v="5228.3599999999997"/>
    <s v="LSR-MALAYSIA"/>
    <s v="RETAIL FINANCE INTELLIGENCE (USD)"/>
    <s v="195284 - Malaysia RPBS - Shields (MYS)"/>
    <x v="5"/>
    <n v="4780.2148571428552"/>
    <x v="1"/>
  </r>
  <r>
    <n v="805"/>
    <n v="2013"/>
    <n v="2"/>
    <n v="93108803"/>
    <n v="9320289"/>
    <n v="1000"/>
    <s v="LSR-AUSTRALIA"/>
    <s v="MILLWARD BROWN AUSTRALIA"/>
    <s v="195483 - Australia_Ice Cream Kids - David Cardenas"/>
    <x v="2"/>
    <n v="914.28571428571399"/>
    <x v="0"/>
  </r>
  <r>
    <n v="805"/>
    <n v="2013"/>
    <n v="4"/>
    <n v="93108807"/>
    <n v="9320606"/>
    <n v="593.73"/>
    <s v="LSR-VIETNAM"/>
    <s v="TOKYO SURVEY RESEARCH &amp; CO., LTD."/>
    <s v="192632 - SHARP AQUOS CT in PH and VN study - Nishino (VNM)"/>
    <x v="5"/>
    <n v="542.83885714285702"/>
    <x v="2"/>
  </r>
  <r>
    <n v="805"/>
    <n v="2013"/>
    <n v="3"/>
    <n v="93108810"/>
    <n v="9320418"/>
    <n v="1852.77"/>
    <s v="LSR-BRAZIL"/>
    <s v="KANTAR JAPAN"/>
    <s v="186034 - Brazil new car study - Kataoka (BRA)"/>
    <x v="3"/>
    <n v="1693.9611428571425"/>
    <x v="2"/>
  </r>
  <r>
    <n v="805"/>
    <n v="2013"/>
    <n v="3"/>
    <n v="93108810"/>
    <n v="9320622"/>
    <n v="943.48"/>
    <s v="LSR-BRAZIL"/>
    <s v="KANTAR JAPAN"/>
    <s v="186034 - Brazil new car study - Kataoka (BRA)"/>
    <x v="3"/>
    <n v="862.61028571428551"/>
    <x v="2"/>
  </r>
  <r>
    <n v="805"/>
    <n v="2013"/>
    <n v="5"/>
    <n v="93108820"/>
    <n v="9320289"/>
    <n v="2067"/>
    <s v="LSR-AUSTRALIA"/>
    <s v="TNS AUSTRALIA LTD"/>
    <s v="195941 - Chocolate Product Test - Pauline Fitzpatrick"/>
    <x v="4"/>
    <n v="1889.828571428571"/>
    <x v="0"/>
  </r>
  <r>
    <n v="805"/>
    <n v="2013"/>
    <n v="5"/>
    <n v="93108820"/>
    <n v="9320375"/>
    <n v="1264.6500000000001"/>
    <s v="LSR-AUSTRALIA"/>
    <s v="TNS AUSTRALIA LTD"/>
    <s v="195941 - Chocolate Product Test - Pauline Fitzpatrick"/>
    <x v="4"/>
    <n v="1156.2514285714283"/>
    <x v="0"/>
  </r>
  <r>
    <n v="805"/>
    <n v="2013"/>
    <n v="4"/>
    <n v="93108823"/>
    <n v="9320375"/>
    <n v="300"/>
    <s v="LSR-AUSTRALIA"/>
    <s v="MILLWARD BROWN AUSTRALIA"/>
    <s v="Femcare 2013"/>
    <x v="5"/>
    <n v="274.28571428571422"/>
    <x v="0"/>
  </r>
  <r>
    <n v="805"/>
    <n v="2013"/>
    <n v="5"/>
    <n v="93108823"/>
    <n v="9320294"/>
    <n v="3592.96"/>
    <s v="LSR-AUSTRALIA"/>
    <s v="MILLWARD BROWN AUSTRALIA"/>
    <s v="Femcare 2013"/>
    <x v="4"/>
    <n v="3284.9919999999993"/>
    <x v="0"/>
  </r>
  <r>
    <n v="805"/>
    <n v="2013"/>
    <n v="5"/>
    <n v="93108823"/>
    <n v="9320375"/>
    <n v="337.5"/>
    <s v="LSR-AUSTRALIA"/>
    <s v="MILLWARD BROWN AUSTRALIA"/>
    <s v="Femcare 2013"/>
    <x v="4"/>
    <n v="308.5714285714285"/>
    <x v="0"/>
  </r>
  <r>
    <n v="805"/>
    <n v="2013"/>
    <n v="6"/>
    <n v="93108823"/>
    <n v="9320294"/>
    <n v="1523.2"/>
    <s v="LSR-AUSTRALIA"/>
    <s v="MILLWARD BROWN AUSTRALIA"/>
    <s v="Femcare 2013"/>
    <x v="6"/>
    <n v="1392.6399999999996"/>
    <x v="0"/>
  </r>
  <r>
    <n v="805"/>
    <n v="2013"/>
    <n v="6"/>
    <n v="93108823"/>
    <n v="9320375"/>
    <n v="1011"/>
    <s v="LSR-AUSTRALIA"/>
    <s v="MILLWARD BROWN AUSTRALIA"/>
    <s v="Femcare 2013"/>
    <x v="6"/>
    <n v="924.34285714285693"/>
    <x v="0"/>
  </r>
  <r>
    <n v="805"/>
    <n v="2013"/>
    <n v="7"/>
    <n v="93108823"/>
    <n v="9320294"/>
    <n v="1550.08"/>
    <s v="LSR-AUSTRALIA"/>
    <s v="MILLWARD BROWN AUSTRALIA"/>
    <s v="Femcare 2013"/>
    <x v="7"/>
    <n v="1417.2159999999994"/>
    <x v="0"/>
  </r>
  <r>
    <n v="805"/>
    <n v="2013"/>
    <n v="7"/>
    <n v="93108823"/>
    <n v="9320375"/>
    <n v="510"/>
    <s v="LSR-AUSTRALIA"/>
    <s v="MILLWARD BROWN AUSTRALIA"/>
    <s v="Femcare 2013"/>
    <x v="7"/>
    <n v="466.28571428571416"/>
    <x v="0"/>
  </r>
  <r>
    <n v="805"/>
    <n v="2013"/>
    <n v="8"/>
    <n v="93108823"/>
    <n v="9320375"/>
    <n v="510"/>
    <s v="LSR-AUSTRALIA"/>
    <s v="MILLWARD BROWN AUSTRALIA"/>
    <s v="Femcare 2013"/>
    <x v="13"/>
    <n v="466.28571428571416"/>
    <x v="0"/>
  </r>
  <r>
    <n v="805"/>
    <n v="2013"/>
    <n v="9"/>
    <n v="93108823"/>
    <n v="9320294"/>
    <n v="3055.36"/>
    <s v="LSR-AUSTRALIA"/>
    <s v="MILLWARD BROWN AUSTRALIA"/>
    <s v="Femcare 2013"/>
    <x v="0"/>
    <n v="2793.4719999999993"/>
    <x v="0"/>
  </r>
  <r>
    <n v="805"/>
    <n v="2013"/>
    <n v="9"/>
    <n v="93108823"/>
    <n v="9320375"/>
    <n v="613.79999999999995"/>
    <s v="LSR-AUSTRALIA"/>
    <s v="MILLWARD BROWN AUSTRALIA"/>
    <s v="Femcare 2013"/>
    <x v="0"/>
    <n v="561.18857142857121"/>
    <x v="0"/>
  </r>
  <r>
    <n v="805"/>
    <n v="2013"/>
    <n v="10"/>
    <n v="93108823"/>
    <n v="9320294"/>
    <n v="1514.24"/>
    <s v="LSR-AUSTRALIA"/>
    <s v="MILLWARD BROWN AUSTRALIA"/>
    <s v="Femcare 2013"/>
    <x v="8"/>
    <n v="1384.4479999999996"/>
    <x v="0"/>
  </r>
  <r>
    <n v="805"/>
    <n v="2013"/>
    <n v="11"/>
    <n v="93108823"/>
    <n v="9320294"/>
    <n v="1514.24"/>
    <s v="LSR-AUSTRALIA"/>
    <s v="MILLWARD BROWN AUSTRALIA"/>
    <s v="Femcare 2013"/>
    <x v="9"/>
    <n v="1384.4479999999996"/>
    <x v="0"/>
  </r>
  <r>
    <n v="805"/>
    <n v="2013"/>
    <n v="11"/>
    <n v="93108823"/>
    <n v="9320375"/>
    <n v="1255.5"/>
    <s v="LSR-AUSTRALIA"/>
    <s v="MILLWARD BROWN AUSTRALIA"/>
    <s v="Femcare 2013"/>
    <x v="9"/>
    <n v="1147.8857142857139"/>
    <x v="0"/>
  </r>
  <r>
    <n v="805"/>
    <n v="2013"/>
    <n v="4"/>
    <n v="93108836"/>
    <n v="9320587"/>
    <n v="4198.62"/>
    <s v="LSR-INDONESIA"/>
    <s v="MEAT &amp; LIVESTOCK AUSTRALIA"/>
    <s v="196165 - MLA Global 2013 - Luijten (IDN)"/>
    <x v="5"/>
    <n v="3838.7382857142848"/>
    <x v="1"/>
  </r>
  <r>
    <n v="805"/>
    <n v="2013"/>
    <n v="6"/>
    <n v="93108837"/>
    <n v="9320587"/>
    <n v="2424.3200000000002"/>
    <s v="LSR-MALAYSIA"/>
    <s v="MEAT &amp; LIVESTOCK AUSTRALIA"/>
    <s v="196165 - MLA Global 2013 - Luijten (MYS)"/>
    <x v="6"/>
    <n v="2216.5211428571424"/>
    <x v="1"/>
  </r>
  <r>
    <n v="805"/>
    <n v="2013"/>
    <n v="7"/>
    <n v="93108838"/>
    <n v="9320289"/>
    <n v="1250"/>
    <s v="LSR-CHINA"/>
    <s v="MEAT &amp; LIVESTOCK AUSTRALIA"/>
    <s v="196165 - MLA Global 2013 - Luijten (CHN)"/>
    <x v="7"/>
    <n v="1142.8571428571424"/>
    <x v="1"/>
  </r>
  <r>
    <n v="805"/>
    <n v="2013"/>
    <n v="3"/>
    <n v="93108839"/>
    <n v="9320511"/>
    <n v="3749.5"/>
    <s v="LSR-TAIWAN"/>
    <s v="MEAT &amp; LIVESTOCK AUSTRALIA"/>
    <s v="196165 - MLA Global 2013 - Luijten (TWN)"/>
    <x v="3"/>
    <n v="3428.114285714285"/>
    <x v="1"/>
  </r>
  <r>
    <n v="805"/>
    <n v="2013"/>
    <n v="4"/>
    <n v="93108850"/>
    <n v="9320587"/>
    <n v="786.91"/>
    <s v="LSR-THAILAND"/>
    <s v="MACROMILL, INC"/>
    <s v="189593 - Coporate Identity study - Ohara (THA)"/>
    <x v="5"/>
    <n v="719.46057142857126"/>
    <x v="2"/>
  </r>
  <r>
    <n v="805"/>
    <n v="2013"/>
    <n v="4"/>
    <n v="93108855"/>
    <n v="9320511"/>
    <n v="715.37"/>
    <s v="LSR-TAIWAN"/>
    <s v="MACROMILL, INC"/>
    <s v="189593 - Coporate Identity study - Ohara (TWN)"/>
    <x v="5"/>
    <n v="654.05257142857124"/>
    <x v="2"/>
  </r>
  <r>
    <n v="805"/>
    <n v="2013"/>
    <n v="4"/>
    <n v="93108857"/>
    <n v="9320631"/>
    <n v="3163.97"/>
    <s v="LSR-SAUDI ARABIA"/>
    <s v="MACROMILL, INC"/>
    <s v="189593 - Coporate Identity study - Ohara (SAU)"/>
    <x v="5"/>
    <n v="2892.7725714285702"/>
    <x v="2"/>
  </r>
  <r>
    <n v="805"/>
    <n v="2013"/>
    <n v="5"/>
    <n v="93108857"/>
    <n v="9320631"/>
    <n v="-3163.97"/>
    <s v="LSR-SAUDI ARABIA"/>
    <s v="MACROMILL, INC"/>
    <s v="189593 - Coporate Identity study - Ohara (SAU)"/>
    <x v="4"/>
    <n v="-2892.7725714285702"/>
    <x v="2"/>
  </r>
  <r>
    <n v="805"/>
    <n v="2013"/>
    <n v="5"/>
    <n v="93108857"/>
    <n v="9320720"/>
    <n v="3177.74"/>
    <s v="LSR-SAUDI ARABIA"/>
    <s v="MACROMILL, INC"/>
    <s v="189593 - Coporate Identity study - Ohara (SAU)"/>
    <x v="4"/>
    <n v="2905.3622857142846"/>
    <x v="2"/>
  </r>
  <r>
    <n v="805"/>
    <n v="2013"/>
    <n v="4"/>
    <n v="93108865"/>
    <n v="9320606"/>
    <n v="902.04"/>
    <s v="LSR-VIETNAM"/>
    <s v="NOMURA RESEARCH INSTITUTE LTD"/>
    <s v="182988 - Gen Pop study - Taura (VNM)"/>
    <x v="5"/>
    <n v="824.72228571428548"/>
    <x v="2"/>
  </r>
  <r>
    <n v="805"/>
    <n v="2013"/>
    <n v="4"/>
    <n v="93108866"/>
    <n v="9320289"/>
    <n v="1482"/>
    <s v="LSR-NEW ZEALAND"/>
    <s v="TNS AUSTRALIA LTD"/>
    <s v="196385 - Holden NZ tracker - Andrew Jannick"/>
    <x v="5"/>
    <n v="1354.9714285714283"/>
    <x v="0"/>
  </r>
  <r>
    <n v="805"/>
    <n v="2013"/>
    <n v="5"/>
    <n v="93108866"/>
    <n v="9320289"/>
    <n v="3255"/>
    <s v="LSR-NEW ZEALAND"/>
    <s v="TNS AUSTRALIA LTD"/>
    <s v="196385 - Holden NZ tracker - Andrew Jannick"/>
    <x v="4"/>
    <n v="2975.9999999999991"/>
    <x v="0"/>
  </r>
  <r>
    <n v="805"/>
    <n v="2013"/>
    <n v="6"/>
    <n v="93108866"/>
    <n v="9320289"/>
    <n v="1887"/>
    <s v="LSR-NEW ZEALAND"/>
    <s v="TNS AUSTRALIA LTD"/>
    <s v="196385 - Holden NZ tracker - Andrew Jannick"/>
    <x v="6"/>
    <n v="1725.2571428571423"/>
    <x v="0"/>
  </r>
  <r>
    <n v="805"/>
    <n v="2013"/>
    <n v="7"/>
    <n v="93108866"/>
    <n v="9320289"/>
    <n v="1887"/>
    <s v="LSR-NEW ZEALAND"/>
    <s v="TNS AUSTRALIA LTD"/>
    <s v="196385 - Holden NZ tracker - Andrew Jannick"/>
    <x v="7"/>
    <n v="1725.2571428571423"/>
    <x v="0"/>
  </r>
  <r>
    <n v="805"/>
    <n v="2013"/>
    <n v="9"/>
    <n v="93108866"/>
    <n v="9320289"/>
    <n v="1952"/>
    <s v="LSR-NEW ZEALAND"/>
    <s v="TNS AUSTRALIA LTD"/>
    <s v="196385 - Holden NZ tracker - Andrew Jannick"/>
    <x v="0"/>
    <n v="1784.6857142857139"/>
    <x v="0"/>
  </r>
  <r>
    <n v="805"/>
    <n v="2013"/>
    <n v="10"/>
    <n v="93108866"/>
    <n v="9320289"/>
    <n v="1900"/>
    <s v="LSR-NEW ZEALAND"/>
    <s v="TNS AUSTRALIA LTD"/>
    <s v="196385 - Holden NZ tracker - Andrew Jannick"/>
    <x v="8"/>
    <n v="1737.1428571428567"/>
    <x v="0"/>
  </r>
  <r>
    <n v="805"/>
    <n v="2013"/>
    <n v="11"/>
    <n v="93108866"/>
    <n v="9320289"/>
    <n v="5674"/>
    <s v="LSR-NEW ZEALAND"/>
    <s v="TNS AUSTRALIA LTD"/>
    <s v="196385 - Holden NZ tracker - Andrew Jannick"/>
    <x v="9"/>
    <n v="5187.6571428571415"/>
    <x v="0"/>
  </r>
  <r>
    <n v="805"/>
    <n v="2014"/>
    <n v="3"/>
    <n v="93108866"/>
    <n v="9320289"/>
    <n v="3748"/>
    <s v="LSR-NEW ZEALAND"/>
    <s v="TNS AUSTRALIA LTD"/>
    <s v="196385 - Holden NZ tracker - Andrew Jannick"/>
    <x v="16"/>
    <n v="3426.7428571428563"/>
    <x v="0"/>
  </r>
  <r>
    <n v="805"/>
    <n v="2013"/>
    <n v="3"/>
    <n v="93108867"/>
    <n v="9320375"/>
    <n v="8180.9"/>
    <s v="LSR-AUSTRALIA"/>
    <s v="MILLWARD BROWN AUSTRALIA"/>
    <s v="196384 - Pauls Packaging 2 - Mellyza Tanoto"/>
    <x v="3"/>
    <n v="7479.6799999999976"/>
    <x v="0"/>
  </r>
  <r>
    <n v="805"/>
    <n v="2013"/>
    <n v="5"/>
    <n v="93108873"/>
    <n v="9320289"/>
    <n v="4602.25"/>
    <s v="LSR-AUSTRALIA"/>
    <s v="MILLWARD BROWN AUSTRALIA"/>
    <s v="196614 - Project Learn IV - Mellyza Tanoto"/>
    <x v="4"/>
    <n v="4207.7714285714274"/>
    <x v="0"/>
  </r>
  <r>
    <n v="805"/>
    <n v="2013"/>
    <n v="4"/>
    <n v="93108879"/>
    <n v="9320615"/>
    <n v="161.32"/>
    <s v="LSR-VIETNAM"/>
    <s v="IID INC"/>
    <s v="194885 - Sport study - Yokomizo (VNM)"/>
    <x v="5"/>
    <n v="147.49257142857138"/>
    <x v="2"/>
  </r>
  <r>
    <n v="805"/>
    <n v="2013"/>
    <n v="4"/>
    <n v="93108880"/>
    <n v="9320289"/>
    <n v="4109"/>
    <s v="LSR-AUSTRALIA"/>
    <s v="NEWSPOLL"/>
    <s v="196625 - NSW and QLD Drivers - Rachel Roads"/>
    <x v="5"/>
    <n v="3756.7999999999988"/>
    <x v="0"/>
  </r>
  <r>
    <n v="805"/>
    <n v="2013"/>
    <n v="4"/>
    <n v="93108881"/>
    <n v="9320375"/>
    <n v="4213.92"/>
    <s v="LSR-AUSTRALIA"/>
    <s v="TNS AUSTRALIA LTD"/>
    <s v="196617 - HSBC - Sinead Callinan"/>
    <x v="5"/>
    <n v="3852.7268571428563"/>
    <x v="0"/>
  </r>
  <r>
    <n v="805"/>
    <n v="2013"/>
    <n v="6"/>
    <n v="93108881"/>
    <n v="9320375"/>
    <n v="1848"/>
    <s v="LSR-AUSTRALIA"/>
    <s v="TNS AUSTRALIA LTD"/>
    <s v="196617 - HSBC - Sinead Callinan"/>
    <x v="6"/>
    <n v="1689.5999999999995"/>
    <x v="0"/>
  </r>
  <r>
    <n v="805"/>
    <n v="2013"/>
    <n v="7"/>
    <n v="93108881"/>
    <n v="9320375"/>
    <n v="1894.2"/>
    <s v="LSR-AUSTRALIA"/>
    <s v="TNS AUSTRALIA LTD"/>
    <s v="196617 - HSBC - Sinead Callinan"/>
    <x v="7"/>
    <n v="1731.8399999999995"/>
    <x v="0"/>
  </r>
  <r>
    <n v="805"/>
    <n v="2013"/>
    <n v="8"/>
    <n v="93108881"/>
    <n v="9320375"/>
    <n v="1940.4"/>
    <s v="LSR-AUSTRALIA"/>
    <s v="TNS AUSTRALIA LTD"/>
    <s v="196617 - HSBC - Sinead Callinan"/>
    <x v="13"/>
    <n v="1774.0799999999997"/>
    <x v="0"/>
  </r>
  <r>
    <n v="805"/>
    <n v="2013"/>
    <n v="9"/>
    <n v="93108881"/>
    <n v="9320375"/>
    <n v="1561.56"/>
    <s v="LSR-AUSTRALIA"/>
    <s v="TNS AUSTRALIA LTD"/>
    <s v="196617 - HSBC - Sinead Callinan"/>
    <x v="0"/>
    <n v="1427.7119999999995"/>
    <x v="0"/>
  </r>
  <r>
    <n v="805"/>
    <n v="2013"/>
    <n v="10"/>
    <n v="93108881"/>
    <n v="9320375"/>
    <n v="1737.12"/>
    <s v="LSR-AUSTRALIA"/>
    <s v="TNS AUSTRALIA LTD"/>
    <s v="196617 - HSBC - Sinead Callinan"/>
    <x v="8"/>
    <n v="1588.2239999999995"/>
    <x v="0"/>
  </r>
  <r>
    <n v="805"/>
    <n v="2013"/>
    <n v="11"/>
    <n v="93108881"/>
    <n v="9320375"/>
    <n v="1496.88"/>
    <s v="LSR-AUSTRALIA"/>
    <s v="TNS AUSTRALIA LTD"/>
    <s v="196617 - HSBC - Sinead Callinan"/>
    <x v="9"/>
    <n v="1368.5759999999998"/>
    <x v="0"/>
  </r>
  <r>
    <n v="805"/>
    <n v="2013"/>
    <n v="12"/>
    <n v="93108881"/>
    <n v="9320375"/>
    <n v="1820.28"/>
    <s v="LSR-AUSTRALIA"/>
    <s v="TNS AUSTRALIA LTD"/>
    <s v="196617 - HSBC - Sinead Callinan"/>
    <x v="10"/>
    <n v="1664.2559999999996"/>
    <x v="0"/>
  </r>
  <r>
    <n v="805"/>
    <n v="2014"/>
    <n v="1"/>
    <n v="93108881"/>
    <n v="9320375"/>
    <n v="859.32"/>
    <s v="LSR-AUSTRALIA"/>
    <s v="TNS AUSTRALIA LTD"/>
    <s v="196617 - HSBC - Sinead Callinan"/>
    <x v="11"/>
    <n v="785.66399999999987"/>
    <x v="0"/>
  </r>
  <r>
    <n v="805"/>
    <n v="2014"/>
    <n v="2"/>
    <n v="93108881"/>
    <n v="9320375"/>
    <n v="604.79999999999995"/>
    <s v="LSR-AUSTRALIA"/>
    <s v="TNS AUSTRALIA LTD"/>
    <s v="196617 - HSBC - Sinead Callinan"/>
    <x v="12"/>
    <n v="552.95999999999981"/>
    <x v="0"/>
  </r>
  <r>
    <n v="805"/>
    <n v="2013"/>
    <n v="4"/>
    <n v="93108883"/>
    <n v="9320436"/>
    <n v="2054.9"/>
    <s v="LSR-UNITED KINGDOM"/>
    <s v="KANTAR JAPAN"/>
    <s v="192441 - NHK world TV research - Chandra (GBR)"/>
    <x v="5"/>
    <n v="1878.7657142857138"/>
    <x v="2"/>
  </r>
  <r>
    <n v="805"/>
    <n v="2013"/>
    <n v="4"/>
    <n v="93108883"/>
    <n v="9320689"/>
    <n v="182.18"/>
    <s v="LSR-UNITED KINGDOM"/>
    <s v="KANTAR JAPAN"/>
    <s v="192441 - NHK world TV research - Chandra (GBR)"/>
    <x v="5"/>
    <n v="166.56457142857138"/>
    <x v="2"/>
  </r>
  <r>
    <n v="805"/>
    <n v="2013"/>
    <n v="5"/>
    <n v="93108883"/>
    <n v="9320436"/>
    <n v="211.79"/>
    <s v="LSR-UNITED KINGDOM"/>
    <s v="KANTAR JAPAN"/>
    <s v="192441 - NHK world TV research - Chandra (GBR)"/>
    <x v="4"/>
    <n v="193.63657142857136"/>
    <x v="2"/>
  </r>
  <r>
    <n v="805"/>
    <n v="2014"/>
    <n v="2"/>
    <n v="93108883"/>
    <n v="9320689"/>
    <n v="1556.45"/>
    <s v="LSR-UNITED KINGDOM"/>
    <s v="KANTAR JAPAN"/>
    <s v="192441 - NHK world TV research - Chandra (GBR)"/>
    <x v="12"/>
    <n v="1423.0399999999997"/>
    <x v="2"/>
  </r>
  <r>
    <n v="805"/>
    <n v="2013"/>
    <n v="4"/>
    <n v="93108953"/>
    <n v="9320375"/>
    <n v="3423.9"/>
    <s v="LSR-AUSTRALIA"/>
    <s v="TNS AUSTRALIA LTD"/>
    <s v="197161 - COP quant - Peter Firth"/>
    <x v="5"/>
    <n v="3130.4228571428562"/>
    <x v="0"/>
  </r>
  <r>
    <n v="805"/>
    <n v="2013"/>
    <n v="5"/>
    <n v="93108953"/>
    <n v="9320289"/>
    <n v="3137.5"/>
    <s v="LSR-AUSTRALIA"/>
    <s v="TNS AUSTRALIA LTD"/>
    <s v="197161 - COP quant - Peter Firth"/>
    <x v="4"/>
    <n v="2868.571428571428"/>
    <x v="0"/>
  </r>
  <r>
    <n v="805"/>
    <n v="2013"/>
    <n v="4"/>
    <n v="93108954"/>
    <n v="9320289"/>
    <n v="1194.0899999999999"/>
    <s v="LSR-FRANCE"/>
    <s v="NIPPON RESEARCH CENTER, LTD."/>
    <s v="195742 - Food Safety Study - Imai (FRA)"/>
    <x v="5"/>
    <n v="1091.7394285714281"/>
    <x v="2"/>
  </r>
  <r>
    <n v="805"/>
    <n v="2013"/>
    <n v="4"/>
    <n v="93108954"/>
    <n v="9320490"/>
    <n v="1227.76"/>
    <s v="LSR-FRANCE"/>
    <s v="NIPPON RESEARCH CENTER, LTD."/>
    <s v="195742 - Food Safety Study - Imai (FRA)"/>
    <x v="5"/>
    <n v="1122.5234285714282"/>
    <x v="2"/>
  </r>
  <r>
    <n v="805"/>
    <n v="2013"/>
    <n v="4"/>
    <n v="93108954"/>
    <n v="9320697"/>
    <n v="749.93"/>
    <s v="LSR-FRANCE"/>
    <s v="NIPPON RESEARCH CENTER, LTD."/>
    <s v="195742 - Food Safety Study - Imai (FRA)"/>
    <x v="5"/>
    <n v="685.65028571428547"/>
    <x v="2"/>
  </r>
  <r>
    <n v="805"/>
    <n v="2013"/>
    <n v="4"/>
    <n v="93108960"/>
    <n v="9320497"/>
    <n v="28.81"/>
    <s v="LSR-AUSTRALIA"/>
    <s v="FIFTY-FIVE 5 PTY LTD"/>
    <s v="196396 - Coolangatta study - Hart (AUS)"/>
    <x v="5"/>
    <n v="26.340571428571419"/>
    <x v="1"/>
  </r>
  <r>
    <n v="805"/>
    <n v="2013"/>
    <n v="3"/>
    <n v="93108968"/>
    <n v="9320456"/>
    <n v="567.91999999999996"/>
    <s v="LSR-AUSTRALIA"/>
    <s v="TNS AUSTRALIA LTD"/>
    <s v="197589 - Berocca Tracker 2013 - Anne-Sophie Jeannin"/>
    <x v="3"/>
    <n v="519.24114285714268"/>
    <x v="0"/>
  </r>
  <r>
    <n v="805"/>
    <n v="2013"/>
    <n v="4"/>
    <n v="93108968"/>
    <n v="9320456"/>
    <n v="569.91999999999996"/>
    <s v="LSR-AUSTRALIA"/>
    <s v="TNS AUSTRALIA LTD"/>
    <s v="197589 - Berocca Tracker 2013 - Anne-Sophie Jeannin"/>
    <x v="5"/>
    <n v="521.0697142857141"/>
    <x v="0"/>
  </r>
  <r>
    <n v="805"/>
    <n v="2013"/>
    <n v="5"/>
    <n v="93108968"/>
    <n v="9320456"/>
    <n v="567.91999999999996"/>
    <s v="LSR-AUSTRALIA"/>
    <s v="TNS AUSTRALIA LTD"/>
    <s v="197589 - Berocca Tracker 2013 - Anne-Sophie Jeannin"/>
    <x v="4"/>
    <n v="519.24114285714268"/>
    <x v="0"/>
  </r>
  <r>
    <n v="805"/>
    <n v="2013"/>
    <n v="8"/>
    <n v="93108968"/>
    <n v="9320456"/>
    <n v="1780.96"/>
    <s v="LSR-AUSTRALIA"/>
    <s v="TNS AUSTRALIA LTD"/>
    <s v="197589 - Berocca Tracker 2013 - Anne-Sophie Jeannin"/>
    <x v="13"/>
    <n v="1628.3062857142852"/>
    <x v="0"/>
  </r>
  <r>
    <n v="805"/>
    <n v="2014"/>
    <n v="5"/>
    <n v="93111040"/>
    <n v="9320635"/>
    <n v="2043.88"/>
    <s v="LSR-SOUTH KOREA"/>
    <s v="TNS KOREA"/>
    <s v="242951 - Imported Beer tracking 2014 - Lee (KOR)"/>
    <x v="14"/>
    <n v="1868.5150960000001"/>
    <x v="4"/>
  </r>
  <r>
    <n v="805"/>
    <n v="2013"/>
    <n v="5"/>
    <n v="93108970"/>
    <n v="9320375"/>
    <n v="1556.12"/>
    <s v="LSR-NEW ZEALAND"/>
    <s v="IPSOS NZ"/>
    <s v="197594 - Interislander Brand Tracker FEB13 - Vasifdar (NZL)"/>
    <x v="4"/>
    <n v="1422.7382857142852"/>
    <x v="1"/>
  </r>
  <r>
    <n v="805"/>
    <n v="2013"/>
    <n v="5"/>
    <n v="93108972"/>
    <n v="9320289"/>
    <n v="773.75"/>
    <s v="LSR-AUSTRALIA"/>
    <s v="NEWSPOLL"/>
    <s v="197599 - Crash Index 2013 - Rachel Roads"/>
    <x v="4"/>
    <n v="707.42857142857122"/>
    <x v="0"/>
  </r>
  <r>
    <n v="805"/>
    <n v="2013"/>
    <n v="5"/>
    <n v="93108972"/>
    <n v="9320294"/>
    <n v="2941.26"/>
    <s v="LSR-AUSTRALIA"/>
    <s v="NEWSPOLL"/>
    <s v="197599 - Crash Index 2013 - Rachel Roads"/>
    <x v="4"/>
    <n v="2689.1519999999996"/>
    <x v="0"/>
  </r>
  <r>
    <n v="805"/>
    <n v="2013"/>
    <n v="2"/>
    <n v="93108975"/>
    <n v="9320618"/>
    <n v="912.6"/>
    <s v="LSR-NEW ZEALAND"/>
    <s v="IPSOS NZ"/>
    <s v="197815 - ANZ weeks 3 to 6 - Jennens (NZL)"/>
    <x v="2"/>
    <n v="834.37714285714264"/>
    <x v="1"/>
  </r>
  <r>
    <n v="805"/>
    <n v="2013"/>
    <n v="4"/>
    <n v="93108975"/>
    <n v="9320618"/>
    <n v="608.79999999999995"/>
    <s v="LSR-NEW ZEALAND"/>
    <s v="IPSOS NZ"/>
    <s v="197815 - ANZ weeks 3 to 6 - Jennens (NZL)"/>
    <x v="5"/>
    <n v="556.61714285714265"/>
    <x v="1"/>
  </r>
  <r>
    <n v="805"/>
    <n v="2013"/>
    <n v="4"/>
    <n v="93109005"/>
    <n v="9320289"/>
    <n v="13178.22"/>
    <s v="LSR-NEW ZEALAND"/>
    <s v="TNS AUSTRALIA LTD"/>
    <s v="198821 - Google MPJ - Australia New Zealand Singapore - Belinda Jones (NZL)"/>
    <x v="5"/>
    <n v="12048.658285714282"/>
    <x v="0"/>
  </r>
  <r>
    <n v="805"/>
    <n v="2013"/>
    <n v="5"/>
    <n v="93109007"/>
    <n v="9320289"/>
    <n v="8638.4"/>
    <s v="LSR-AUSTRALIA"/>
    <s v="MILLWARD BROWN AUSTRALIA"/>
    <s v="198817 - Purina Nestle Tracking - Mellyza Tanoto"/>
    <x v="4"/>
    <n v="7897.9657142857122"/>
    <x v="0"/>
  </r>
  <r>
    <n v="805"/>
    <n v="2013"/>
    <n v="6"/>
    <n v="93109007"/>
    <n v="9320289"/>
    <n v="2826.4"/>
    <s v="LSR-AUSTRALIA"/>
    <s v="MILLWARD BROWN AUSTRALIA"/>
    <s v="198817 - Purina Nestle Tracking - Mellyza Tanoto"/>
    <x v="6"/>
    <n v="2584.1371428571424"/>
    <x v="0"/>
  </r>
  <r>
    <n v="805"/>
    <n v="2013"/>
    <n v="7"/>
    <n v="93109007"/>
    <n v="9320289"/>
    <n v="2785.6"/>
    <s v="LSR-AUSTRALIA"/>
    <s v="MILLWARD BROWN AUSTRALIA"/>
    <s v="198817 - Purina Nestle Tracking - Mellyza Tanoto"/>
    <x v="7"/>
    <n v="2546.8342857142848"/>
    <x v="0"/>
  </r>
  <r>
    <n v="805"/>
    <n v="2013"/>
    <n v="9"/>
    <n v="93109007"/>
    <n v="9320289"/>
    <n v="2833.2"/>
    <s v="LSR-AUSTRALIA"/>
    <s v="MILLWARD BROWN AUSTRALIA"/>
    <s v="198817 - Purina Nestle Tracking - Mellyza Tanoto"/>
    <x v="0"/>
    <n v="2590.3542857142847"/>
    <x v="0"/>
  </r>
  <r>
    <n v="805"/>
    <n v="2013"/>
    <n v="10"/>
    <n v="93109007"/>
    <n v="9320289"/>
    <n v="2853.6"/>
    <s v="LSR-AUSTRALIA"/>
    <s v="MILLWARD BROWN AUSTRALIA"/>
    <s v="198817 - Purina Nestle Tracking - Mellyza Tanoto"/>
    <x v="8"/>
    <n v="2609.0057142857136"/>
    <x v="0"/>
  </r>
  <r>
    <n v="805"/>
    <n v="2013"/>
    <n v="11"/>
    <n v="93109007"/>
    <n v="9320289"/>
    <n v="2826.4"/>
    <s v="LSR-AUSTRALIA"/>
    <s v="MILLWARD BROWN AUSTRALIA"/>
    <s v="198817 - Purina Nestle Tracking - Mellyza Tanoto"/>
    <x v="9"/>
    <n v="2584.1371428571424"/>
    <x v="0"/>
  </r>
  <r>
    <n v="805"/>
    <n v="2013"/>
    <n v="12"/>
    <n v="93109007"/>
    <n v="9320289"/>
    <n v="5625.6"/>
    <s v="LSR-AUSTRALIA"/>
    <s v="MILLWARD BROWN AUSTRALIA"/>
    <s v="198817 - Purina Nestle Tracking - Mellyza Tanoto"/>
    <x v="10"/>
    <n v="5143.4057142857137"/>
    <x v="0"/>
  </r>
  <r>
    <n v="805"/>
    <n v="2013"/>
    <n v="10"/>
    <n v="93109009"/>
    <n v="9320289"/>
    <n v="1150"/>
    <s v="LSR-AUSTRALIA"/>
    <s v="MILLWARD BROWN AUSTRALIA"/>
    <s v="198824 - Nivea Tracking 2013 Beauty - Mellyza Tanoto (AUS)"/>
    <x v="8"/>
    <n v="1051.4285714285711"/>
    <x v="0"/>
  </r>
  <r>
    <n v="805"/>
    <n v="2013"/>
    <n v="11"/>
    <n v="93109009"/>
    <n v="9320289"/>
    <n v="4428"/>
    <s v="LSR-AUSTRALIA"/>
    <s v="MILLWARD BROWN AUSTRALIA"/>
    <s v="198824 - Nivea Tracking 2013 Beauty - Mellyza Tanoto (AUS)"/>
    <x v="9"/>
    <n v="4048.4571428571417"/>
    <x v="0"/>
  </r>
  <r>
    <n v="805"/>
    <n v="2013"/>
    <n v="5"/>
    <n v="93109010"/>
    <n v="9320289"/>
    <n v="7156"/>
    <s v="LSR-NEW ZEALAND"/>
    <s v="MILLWARD BROWN AUSTRALIA"/>
    <s v="198824 - Nivea Tracking 2013 Beauty - Mellyza Tanoto (NZL)"/>
    <x v="4"/>
    <n v="6542.6285714285696"/>
    <x v="0"/>
  </r>
  <r>
    <n v="805"/>
    <n v="2013"/>
    <n v="6"/>
    <n v="93109010"/>
    <n v="9320289"/>
    <n v="3268.5"/>
    <s v="LSR-NEW ZEALAND"/>
    <s v="MILLWARD BROWN AUSTRALIA"/>
    <s v="198824 - Nivea Tracking 2013 Beauty - Mellyza Tanoto (NZL)"/>
    <x v="6"/>
    <n v="2988.3428571428562"/>
    <x v="0"/>
  </r>
  <r>
    <n v="805"/>
    <n v="2013"/>
    <n v="7"/>
    <n v="93109010"/>
    <n v="9320289"/>
    <n v="4428"/>
    <s v="LSR-NEW ZEALAND"/>
    <s v="MILLWARD BROWN AUSTRALIA"/>
    <s v="198824 - Nivea Tracking 2013 Beauty - Mellyza Tanoto (NZL)"/>
    <x v="7"/>
    <n v="4048.4571428571417"/>
    <x v="0"/>
  </r>
  <r>
    <n v="805"/>
    <n v="2013"/>
    <n v="8"/>
    <n v="93109010"/>
    <n v="9320289"/>
    <n v="2128"/>
    <s v="LSR-NEW ZEALAND"/>
    <s v="MILLWARD BROWN AUSTRALIA"/>
    <s v="198824 - Nivea Tracking 2013 Beauty - Mellyza Tanoto (NZL)"/>
    <x v="13"/>
    <n v="1945.5999999999995"/>
    <x v="0"/>
  </r>
  <r>
    <n v="805"/>
    <n v="2013"/>
    <n v="9"/>
    <n v="93109010"/>
    <n v="9320289"/>
    <n v="3300.31"/>
    <s v="LSR-NEW ZEALAND"/>
    <s v="MILLWARD BROWN AUSTRALIA"/>
    <s v="198824 - Nivea Tracking 2013 Beauty - Mellyza Tanoto (NZL)"/>
    <x v="0"/>
    <n v="3017.4262857142849"/>
    <x v="0"/>
  </r>
  <r>
    <n v="805"/>
    <n v="2013"/>
    <n v="12"/>
    <n v="93109010"/>
    <n v="9320289"/>
    <n v="6484"/>
    <s v="LSR-NEW ZEALAND"/>
    <s v="MILLWARD BROWN AUSTRALIA"/>
    <s v="198824 - Nivea Tracking 2013 Beauty - Mellyza Tanoto (NZL)"/>
    <x v="10"/>
    <n v="5928.2285714285699"/>
    <x v="0"/>
  </r>
  <r>
    <n v="805"/>
    <n v="2014"/>
    <n v="1"/>
    <n v="93109010"/>
    <n v="9320289"/>
    <n v="1050"/>
    <s v="LSR-NEW ZEALAND"/>
    <s v="MILLWARD BROWN AUSTRALIA"/>
    <s v="198824 - Nivea Tracking 2013 Beauty - Mellyza Tanoto (NZL)"/>
    <x v="11"/>
    <n v="959.99999999999977"/>
    <x v="0"/>
  </r>
  <r>
    <n v="805"/>
    <n v="2013"/>
    <n v="4"/>
    <n v="93109011"/>
    <n v="9320289"/>
    <n v="2472"/>
    <s v="LSR-AUSTRALIA"/>
    <s v="MILLWARD BROWN AUSTRALIA"/>
    <s v="198825 - Vero Lions Dips - Mellyza Tanoto"/>
    <x v="5"/>
    <n v="2260.114285714285"/>
    <x v="0"/>
  </r>
  <r>
    <n v="805"/>
    <n v="2013"/>
    <n v="4"/>
    <n v="93109011"/>
    <n v="9320375"/>
    <n v="1105.6500000000001"/>
    <s v="LSR-AUSTRALIA"/>
    <s v="MILLWARD BROWN AUSTRALIA"/>
    <s v="198825 - Vero Lions Dips - Mellyza Tanoto"/>
    <x v="5"/>
    <n v="1010.8799999999998"/>
    <x v="0"/>
  </r>
  <r>
    <n v="805"/>
    <n v="2013"/>
    <n v="8"/>
    <n v="93109011"/>
    <n v="9320375"/>
    <n v="1181.25"/>
    <s v="LSR-AUSTRALIA"/>
    <s v="MILLWARD BROWN AUSTRALIA"/>
    <s v="198825 - Vero Lions Dips - Mellyza Tanoto"/>
    <x v="13"/>
    <n v="1079.9999999999998"/>
    <x v="0"/>
  </r>
  <r>
    <n v="805"/>
    <n v="2013"/>
    <n v="9"/>
    <n v="93109011"/>
    <n v="9320289"/>
    <n v="2040"/>
    <s v="LSR-AUSTRALIA"/>
    <s v="MILLWARD BROWN AUSTRALIA"/>
    <s v="198825 - Vero Lions Dips - Mellyza Tanoto"/>
    <x v="0"/>
    <n v="1865.1428571428567"/>
    <x v="0"/>
  </r>
  <r>
    <n v="805"/>
    <n v="2013"/>
    <n v="4"/>
    <n v="93109015"/>
    <n v="9320528"/>
    <n v="515.54999999999995"/>
    <s v="LSR-JAPAN"/>
    <s v="KANTAR JAPAN"/>
    <s v="198426 - LOreal Paris UV Care Link test - revised ad - Wei (JPN)"/>
    <x v="5"/>
    <n v="471.35999999999984"/>
    <x v="2"/>
  </r>
  <r>
    <n v="805"/>
    <n v="2013"/>
    <n v="5"/>
    <n v="93109018"/>
    <n v="9320531"/>
    <n v="540.6"/>
    <s v="LSR-AUSTRALIA"/>
    <s v="FORETHOUGHT RESEARCH"/>
    <s v="199017 - 3291 K Mart Brand Tracker W15 February 2013 - Rohan (AUS)"/>
    <x v="4"/>
    <n v="494.262857142857"/>
    <x v="1"/>
  </r>
  <r>
    <n v="805"/>
    <n v="2013"/>
    <n v="5"/>
    <n v="93109039"/>
    <n v="9320436"/>
    <n v="815.75"/>
    <s v="LSR-PHILIPPINES"/>
    <s v="MACROMILL, INC"/>
    <s v="193860 - Overseas travel study in PH and VN - Lee (PHL)"/>
    <x v="4"/>
    <n v="745.82857142857119"/>
    <x v="2"/>
  </r>
  <r>
    <n v="805"/>
    <n v="2013"/>
    <n v="5"/>
    <n v="93109039"/>
    <n v="9320702"/>
    <n v="41.66"/>
    <s v="LSR-PHILIPPINES"/>
    <s v="MACROMILL, INC"/>
    <s v="193860 - Overseas travel study in PH and VN - Lee (PHL)"/>
    <x v="4"/>
    <n v="38.089142857142846"/>
    <x v="2"/>
  </r>
  <r>
    <n v="805"/>
    <n v="2013"/>
    <n v="5"/>
    <n v="93109043"/>
    <n v="9320375"/>
    <n v="1000"/>
    <s v="LSR-AUSTRALIA"/>
    <s v="MACROMILL, INC"/>
    <s v="179134 - Study about Tire - Okumura (AUS)"/>
    <x v="4"/>
    <n v="914.28571428571399"/>
    <x v="2"/>
  </r>
  <r>
    <n v="805"/>
    <n v="2013"/>
    <n v="5"/>
    <n v="93109044"/>
    <n v="9320418"/>
    <n v="482.21"/>
    <s v="LSR-INDIA"/>
    <s v="MACROMILL, INC"/>
    <s v="179134 - Study about Tire - Okumura (IND)"/>
    <x v="4"/>
    <n v="440.87771428571415"/>
    <x v="2"/>
  </r>
  <r>
    <n v="805"/>
    <n v="2013"/>
    <n v="5"/>
    <n v="93109044"/>
    <n v="9320622"/>
    <n v="817.82"/>
    <s v="LSR-INDIA"/>
    <s v="MACROMILL, INC"/>
    <s v="179134 - Study about Tire - Okumura (IND)"/>
    <x v="4"/>
    <n v="747.72114285714269"/>
    <x v="2"/>
  </r>
  <r>
    <n v="805"/>
    <n v="2013"/>
    <n v="6"/>
    <n v="93109044"/>
    <n v="9320622"/>
    <n v="766.95"/>
    <s v="LSR-INDIA"/>
    <s v="MACROMILL, INC"/>
    <s v="179134 - Study about Tire - Okumura (IND)"/>
    <x v="6"/>
    <n v="701.21142857142843"/>
    <x v="2"/>
  </r>
  <r>
    <n v="805"/>
    <n v="2013"/>
    <n v="9"/>
    <n v="93109049"/>
    <n v="9320645"/>
    <n v="1118.04"/>
    <s v="LSR-RUSSIA"/>
    <s v="MACROMILL, INC"/>
    <s v="179134 - Study about Tire - Okumura (RUS)"/>
    <x v="0"/>
    <n v="1022.2079999999997"/>
    <x v="2"/>
  </r>
  <r>
    <n v="805"/>
    <n v="2013"/>
    <n v="5"/>
    <n v="93109050"/>
    <n v="9320631"/>
    <n v="2580"/>
    <s v="LSR-UNITED ARAB EMIRATES"/>
    <s v="MACROMILL, INC"/>
    <s v="179134 - Study about Tire - Okumura (ARE)"/>
    <x v="4"/>
    <n v="2358.8571428571422"/>
    <x v="2"/>
  </r>
  <r>
    <n v="805"/>
    <n v="2013"/>
    <n v="11"/>
    <n v="93109057"/>
    <n v="9320289"/>
    <n v="-2625"/>
    <s v="LSR-USA"/>
    <s v="TNS AUSTRALIA LTD"/>
    <s v="Google Education MAIN"/>
    <x v="9"/>
    <n v="-2399.9999999999995"/>
    <x v="0"/>
  </r>
  <r>
    <n v="805"/>
    <n v="2013"/>
    <n v="4"/>
    <n v="93109058"/>
    <n v="9320375"/>
    <n v="702.9"/>
    <s v="LSR-AUSTRALIA"/>
    <s v="TNS AUSTRALIA LTD"/>
    <s v="Google Education AU"/>
    <x v="5"/>
    <n v="642.65142857142837"/>
    <x v="0"/>
  </r>
  <r>
    <n v="805"/>
    <n v="2013"/>
    <n v="5"/>
    <n v="93109058"/>
    <n v="9320289"/>
    <n v="2625"/>
    <s v="LSR-AUSTRALIA"/>
    <s v="TNS AUSTRALIA LTD"/>
    <s v="Google Education AU"/>
    <x v="4"/>
    <n v="2399.9999999999995"/>
    <x v="0"/>
  </r>
  <r>
    <n v="805"/>
    <n v="2013"/>
    <n v="5"/>
    <n v="93109058"/>
    <n v="9320294"/>
    <n v="1641.99"/>
    <s v="LSR-AUSTRALIA"/>
    <s v="TNS AUSTRALIA LTD"/>
    <s v="Google Education AU"/>
    <x v="4"/>
    <n v="1501.2479999999996"/>
    <x v="0"/>
  </r>
  <r>
    <n v="805"/>
    <n v="2013"/>
    <n v="9"/>
    <n v="93109058"/>
    <n v="9320289"/>
    <n v="2625"/>
    <s v="LSR-AUSTRALIA"/>
    <s v="TNS AUSTRALIA LTD"/>
    <s v="Google Education AU"/>
    <x v="0"/>
    <n v="2399.9999999999995"/>
    <x v="0"/>
  </r>
  <r>
    <n v="805"/>
    <n v="2013"/>
    <n v="9"/>
    <n v="93109059"/>
    <n v="9320679"/>
    <n v="4622.91"/>
    <s v="LSR-HONG KONG"/>
    <s v="TNS AUSTRALIA LTD"/>
    <s v="Google Education HK"/>
    <x v="0"/>
    <n v="4226.6605714285697"/>
    <x v="0"/>
  </r>
  <r>
    <n v="805"/>
    <n v="2013"/>
    <n v="9"/>
    <n v="93109060"/>
    <n v="9320436"/>
    <n v="632.69000000000005"/>
    <s v="LSR-CHINA"/>
    <s v="TNS AUSTRALIA LTD"/>
    <s v="Google Education CN"/>
    <x v="0"/>
    <n v="578.45942857142848"/>
    <x v="0"/>
  </r>
  <r>
    <n v="805"/>
    <n v="2013"/>
    <n v="9"/>
    <n v="93109060"/>
    <n v="9320679"/>
    <n v="3613.72"/>
    <s v="LSR-CHINA"/>
    <s v="TNS AUSTRALIA LTD"/>
    <s v="Google Education CN"/>
    <x v="0"/>
    <n v="3303.9725714285705"/>
    <x v="0"/>
  </r>
  <r>
    <n v="805"/>
    <n v="2013"/>
    <n v="9"/>
    <n v="93109062"/>
    <n v="9320679"/>
    <n v="1262.01"/>
    <s v="LSR-MALAYSIA"/>
    <s v="TNS AUSTRALIA LTD"/>
    <s v="Google Education MY"/>
    <x v="0"/>
    <n v="1153.8377142857139"/>
    <x v="0"/>
  </r>
  <r>
    <n v="805"/>
    <n v="2013"/>
    <n v="5"/>
    <n v="93109067"/>
    <n v="9320587"/>
    <n v="1080.1400000000001"/>
    <s v="LSR-THAILAND"/>
    <s v="MACROMILL, INC"/>
    <s v="199290 - Tire study - Gen (THA)"/>
    <x v="4"/>
    <n v="987.55657142857126"/>
    <x v="2"/>
  </r>
  <r>
    <n v="805"/>
    <n v="2013"/>
    <n v="5"/>
    <n v="93109074"/>
    <n v="9320531"/>
    <n v="848"/>
    <s v="LSR-AUSTRALIA"/>
    <s v="ZENITH OPTIMEDIA AUSTRALIA"/>
    <s v="199669 - Automobiles Touchpoints - Howard (AUS)"/>
    <x v="4"/>
    <n v="775.31428571428546"/>
    <x v="1"/>
  </r>
  <r>
    <n v="805"/>
    <n v="2013"/>
    <n v="5"/>
    <n v="93109076"/>
    <n v="9320489"/>
    <n v="2803.93"/>
    <s v="LSR-USA"/>
    <s v="IMRB MILLWARD BROWN INTERNATIONAL PTE LTD"/>
    <s v="199503 - Smart TV Link - abhinay (USA)"/>
    <x v="4"/>
    <n v="2563.5931428571421"/>
    <x v="4"/>
  </r>
  <r>
    <n v="805"/>
    <n v="2013"/>
    <n v="4"/>
    <n v="93109083"/>
    <n v="9320528"/>
    <n v="1077.3800000000001"/>
    <s v="LSR-JAPAN"/>
    <s v="KANTAR JAPAN"/>
    <s v="199677 - Maybelline Liquid Foundation Link test - Wei (JPN)"/>
    <x v="5"/>
    <n v="985.03314285714271"/>
    <x v="2"/>
  </r>
  <r>
    <n v="805"/>
    <n v="2013"/>
    <n v="5"/>
    <n v="93109091"/>
    <n v="9320009"/>
    <n v="1030.5999999999999"/>
    <s v="LSR-AUSTRALIA"/>
    <s v="RETAIL FINANCE INTELLIGENCE"/>
    <s v="199853 - ASDC Savings March 2013 - Boorman (AUS)"/>
    <x v="4"/>
    <n v="942.26285714285677"/>
    <x v="1"/>
  </r>
  <r>
    <n v="805"/>
    <n v="2013"/>
    <n v="5"/>
    <n v="93109093"/>
    <n v="9320009"/>
    <n v="1566.8"/>
    <s v="LSR-AUSTRALIA"/>
    <s v="RETAIL FINANCE INTELLIGENCE"/>
    <s v="199859 - ASDC Transactions March 2013 - Boorman (AUS)"/>
    <x v="4"/>
    <n v="1432.5028571428568"/>
    <x v="1"/>
  </r>
  <r>
    <n v="805"/>
    <n v="2013"/>
    <n v="5"/>
    <n v="93109094"/>
    <n v="9320009"/>
    <n v="1252.8"/>
    <s v="LSR-AUSTRALIA"/>
    <s v="RETAIL FINANCE INTELLIGENCE"/>
    <s v="199860 - AMC March 2013 - Shields (AUS)"/>
    <x v="4"/>
    <n v="1145.4171428571426"/>
    <x v="1"/>
  </r>
  <r>
    <n v="805"/>
    <n v="2013"/>
    <n v="6"/>
    <n v="93109098"/>
    <n v="9320679"/>
    <n v="14963.38"/>
    <s v="LSR-JAPAN"/>
    <s v="TNS AUSTRALIA LTD"/>
    <s v="200067 - Google MPJ Study - INDONESIA INDIA THAILAND MALAYSIA CHINA JAPAN - Belinda Jones (JPN)"/>
    <x v="6"/>
    <n v="13680.804571428567"/>
    <x v="0"/>
  </r>
  <r>
    <n v="805"/>
    <n v="2013"/>
    <n v="6"/>
    <n v="93109099"/>
    <n v="9320679"/>
    <n v="24944.37"/>
    <s v="LSR-INDONESIA"/>
    <s v="TNS AUSTRALIA LTD"/>
    <s v="200067 - Google MPJ Study - INDONESIA INDIA THAILAND MALAYSIA CHINA JAPAN - Belinda Jones (IDN)"/>
    <x v="6"/>
    <n v="22806.281142857137"/>
    <x v="0"/>
  </r>
  <r>
    <n v="805"/>
    <n v="2013"/>
    <n v="6"/>
    <n v="93109101"/>
    <n v="9320679"/>
    <n v="20082.86"/>
    <s v="LSR-THAILAND"/>
    <s v="TNS AUSTRALIA LTD"/>
    <s v="200067 - Google MPJ Study - INDONESIA INDIA THAILAND MALAYSIA CHINA JAPAN - Belinda Jones (THA)"/>
    <x v="6"/>
    <n v="18361.471999999994"/>
    <x v="0"/>
  </r>
  <r>
    <n v="805"/>
    <n v="2013"/>
    <n v="6"/>
    <n v="93109102"/>
    <n v="9320679"/>
    <n v="21344.15"/>
    <s v="LSR-MALAYSIA"/>
    <s v="TNS AUSTRALIA LTD"/>
    <s v="200067 - Google MPJ Study - INDONESIA INDIA THAILAND MALAYSIA CHINA JAPAN - Belinda Jones (MYS)"/>
    <x v="6"/>
    <n v="19514.651428571426"/>
    <x v="0"/>
  </r>
  <r>
    <n v="805"/>
    <n v="2013"/>
    <n v="7"/>
    <n v="93109110"/>
    <n v="9320418"/>
    <n v="609.49"/>
    <s v="LSR-INDIA"/>
    <s v="GFK CUSTOM RESEARCH JAPAN KK"/>
    <s v="197863 - Brand study 2013 - Matsumoto (IND)"/>
    <x v="7"/>
    <n v="557.24799999999982"/>
    <x v="2"/>
  </r>
  <r>
    <n v="805"/>
    <n v="2013"/>
    <n v="5"/>
    <n v="93109114"/>
    <n v="9320002"/>
    <n v="165.6"/>
    <s v="LSR-AUSTRALIA"/>
    <s v="TAVERNER RESEARCH"/>
    <s v="200079 - Centennial Parklands - Trigwell (AUS)"/>
    <x v="4"/>
    <n v="151.40571428571423"/>
    <x v="1"/>
  </r>
  <r>
    <n v="805"/>
    <n v="2013"/>
    <n v="5"/>
    <n v="93109115"/>
    <n v="9320009"/>
    <n v="899.9"/>
    <s v="LSR-AUSTRALIA"/>
    <s v="PAINTED DOG RESEARCH"/>
    <s v="200275 - Wesfarmers Follow Up - Hepworth (AUS)"/>
    <x v="4"/>
    <n v="822.76571428571401"/>
    <x v="1"/>
  </r>
  <r>
    <n v="805"/>
    <n v="2013"/>
    <n v="10"/>
    <n v="93109137"/>
    <n v="9320507"/>
    <n v="1253.67"/>
    <s v="LSR-SINGAPORE"/>
    <s v="FORETHOUGHT RESEARCH"/>
    <s v="200283 - Jetstar Prophecy Singapore W6 - Rohan (SGP)"/>
    <x v="8"/>
    <n v="1146.2125714285712"/>
    <x v="1"/>
  </r>
  <r>
    <n v="805"/>
    <n v="2013"/>
    <n v="4"/>
    <n v="93109138"/>
    <n v="9320009"/>
    <n v="948.02"/>
    <s v="LSR-AUSTRALIA"/>
    <s v="ROY MORGAN PTY LTD"/>
    <s v="200285 - Smokers Project w7- Earl (AUS)"/>
    <x v="5"/>
    <n v="866.76114285714266"/>
    <x v="1"/>
  </r>
  <r>
    <n v="805"/>
    <n v="2013"/>
    <n v="4"/>
    <n v="93109140"/>
    <n v="9320528"/>
    <n v="350.87"/>
    <s v="LSR-JAPAN"/>
    <s v="KANTAR JAPAN"/>
    <s v="196633 - Lancome Genifique skin Serum Link test - Wei (JPN)"/>
    <x v="5"/>
    <n v="320.79542857142849"/>
    <x v="2"/>
  </r>
  <r>
    <n v="805"/>
    <n v="2013"/>
    <n v="3"/>
    <n v="93109146"/>
    <n v="9320587"/>
    <n v="341.84"/>
    <s v="LSR-THAILAND"/>
    <s v="TOKYO SURVEY RESEARCH &amp; CO., LTD."/>
    <s v="190984 - Sharp Global study - Nishino (THA)"/>
    <x v="3"/>
    <n v="312.53942857142846"/>
    <x v="2"/>
  </r>
  <r>
    <n v="805"/>
    <n v="2013"/>
    <n v="4"/>
    <n v="93109147"/>
    <n v="9320507"/>
    <n v="825.55"/>
    <s v="LSR-SINGAPORE"/>
    <s v="TOKYO SURVEY RESEARCH &amp; CO., LTD."/>
    <s v="190984 - Sharp Global study - Nishino (SGP)"/>
    <x v="5"/>
    <n v="754.78857142857123"/>
    <x v="2"/>
  </r>
  <r>
    <n v="805"/>
    <n v="2013"/>
    <n v="3"/>
    <n v="93109148"/>
    <n v="9320436"/>
    <n v="868.27"/>
    <s v="LSR-VIETNAM"/>
    <s v="TOKYO SURVEY RESEARCH &amp; CO., LTD."/>
    <s v="190984 - Sharp Global study - Nishino (VNM)"/>
    <x v="3"/>
    <n v="793.84685714285695"/>
    <x v="2"/>
  </r>
  <r>
    <n v="805"/>
    <n v="2013"/>
    <n v="3"/>
    <n v="93109148"/>
    <n v="9320606"/>
    <n v="1621.52"/>
    <s v="LSR-VIETNAM"/>
    <s v="TOKYO SURVEY RESEARCH &amp; CO., LTD."/>
    <s v="190984 - Sharp Global study - Nishino (VNM)"/>
    <x v="3"/>
    <n v="1482.5325714285709"/>
    <x v="2"/>
  </r>
  <r>
    <n v="805"/>
    <n v="2013"/>
    <n v="4"/>
    <n v="93109163"/>
    <n v="9320587"/>
    <n v="480.12"/>
    <s v="LSR-SINGAPORE"/>
    <s v="FIFTY-FIVE 5 PTY LTD"/>
    <s v="200492 - Gallacticca III - Myers (SGP)"/>
    <x v="5"/>
    <n v="438.96685714285701"/>
    <x v="1"/>
  </r>
  <r>
    <n v="805"/>
    <n v="2013"/>
    <n v="6"/>
    <n v="93109168"/>
    <n v="9320679"/>
    <n v="21533.73"/>
    <s v="LSR-HONG KONG"/>
    <s v="TNS AUSTRALIA LTD"/>
    <s v="200067 - Google MPJ Study - INDONESIA INDIA THAILAND MALAYSIA CHINA JAPAN - Belinda Jones (HKG)"/>
    <x v="6"/>
    <n v="19687.98171428571"/>
    <x v="0"/>
  </r>
  <r>
    <n v="805"/>
    <n v="2013"/>
    <n v="5"/>
    <n v="93109169"/>
    <n v="9320289"/>
    <n v="1206.25"/>
    <s v="LSR-AUSTRALIA"/>
    <s v="MILLWARD BROWN AUSTRALIA"/>
    <s v="200487 - Project William - Britt-Marie Malmberg"/>
    <x v="4"/>
    <n v="1102.8571428571427"/>
    <x v="0"/>
  </r>
  <r>
    <n v="805"/>
    <n v="2013"/>
    <n v="6"/>
    <n v="93109169"/>
    <n v="9320289"/>
    <n v="1006.25"/>
    <s v="LSR-AUSTRALIA"/>
    <s v="MILLWARD BROWN AUSTRALIA"/>
    <s v="200487 - Project William - Britt-Marie Malmberg"/>
    <x v="6"/>
    <n v="919.99999999999977"/>
    <x v="0"/>
  </r>
  <r>
    <n v="805"/>
    <n v="2013"/>
    <n v="5"/>
    <n v="93109171"/>
    <n v="9320489"/>
    <n v="3284.85"/>
    <s v="LSR-GERMANY"/>
    <s v="IMRB MILLWARD BROWN INTERNATIONAL PTE LTD"/>
    <s v="199928 - HA Link Germany - abhinay (DEU)"/>
    <x v="4"/>
    <n v="3003.2914285714278"/>
    <x v="4"/>
  </r>
  <r>
    <n v="805"/>
    <n v="2013"/>
    <n v="4"/>
    <n v="93109173"/>
    <n v="9320528"/>
    <n v="605.72"/>
    <s v="LSR-JAPAN"/>
    <s v="KANTAR JAPAN"/>
    <s v="195462 - Unilever Dove Body Wash Zulus Link test - Wei (JPN)"/>
    <x v="5"/>
    <n v="553.80114285714274"/>
    <x v="2"/>
  </r>
  <r>
    <n v="805"/>
    <n v="2013"/>
    <n v="5"/>
    <n v="93109176"/>
    <n v="9320418"/>
    <n v="1421.93"/>
    <s v="LSR-INDIA"/>
    <s v="BAIN &amp; COMPANY, INC"/>
    <s v="198408 - NPS Telco study - Rowlands (IND)"/>
    <x v="4"/>
    <n v="1300.0502857142853"/>
    <x v="1"/>
  </r>
  <r>
    <n v="805"/>
    <n v="2013"/>
    <n v="5"/>
    <n v="93109176"/>
    <n v="9320622"/>
    <n v="686.66"/>
    <s v="LSR-INDIA"/>
    <s v="BAIN &amp; COMPANY, INC"/>
    <s v="198408 - NPS Telco study - Rowlands (IND)"/>
    <x v="4"/>
    <n v="627.80342857142841"/>
    <x v="1"/>
  </r>
  <r>
    <n v="805"/>
    <n v="2013"/>
    <n v="4"/>
    <n v="93109177"/>
    <n v="9320587"/>
    <n v="1562.84"/>
    <s v="LSR-INDONESIA"/>
    <s v="BAIN &amp; COMPANY, INC"/>
    <s v="198408 - NPS Telco study - Rowlands (IDN)"/>
    <x v="5"/>
    <n v="1428.8822857142852"/>
    <x v="1"/>
  </r>
  <r>
    <n v="805"/>
    <n v="2013"/>
    <n v="10"/>
    <n v="93109184"/>
    <n v="9320679"/>
    <n v="8045.65"/>
    <s v="LSR-INDONESIA"/>
    <s v="TNS AUSTRALIA LTD"/>
    <s v="201483 - Google Travel Asia - Hotels - Robbie Gers (IDN)"/>
    <x v="8"/>
    <n v="7356.0228571428552"/>
    <x v="0"/>
  </r>
  <r>
    <n v="805"/>
    <n v="2013"/>
    <n v="10"/>
    <n v="93109187"/>
    <n v="9320679"/>
    <n v="14037.55"/>
    <s v="LSR-PHILIPPINES"/>
    <s v="TNS AUSTRALIA LTD"/>
    <s v="201483 - Google Travel Asia - Hotels - Robbie Gers (PHL)"/>
    <x v="8"/>
    <n v="12834.331428571424"/>
    <x v="0"/>
  </r>
  <r>
    <n v="805"/>
    <n v="2013"/>
    <n v="10"/>
    <n v="93109188"/>
    <n v="9320679"/>
    <n v="6992.14"/>
    <s v="LSR-INDIA"/>
    <s v="TNS AUSTRALIA LTD"/>
    <s v="201483 - Google Travel Asia - Hotels - Robbie Gers (IND)"/>
    <x v="8"/>
    <n v="6392.8137142857131"/>
    <x v="0"/>
  </r>
  <r>
    <n v="805"/>
    <n v="2013"/>
    <n v="10"/>
    <n v="93109193"/>
    <n v="9320679"/>
    <n v="9648.23"/>
    <s v="LSR-TAIWAN"/>
    <s v="TNS AUSTRALIA LTD"/>
    <s v="201483 - Google Travel Asia - Hotels - Robbie Gers (TWN)"/>
    <x v="8"/>
    <n v="8821.2388571428546"/>
    <x v="0"/>
  </r>
  <r>
    <n v="805"/>
    <n v="2013"/>
    <n v="4"/>
    <n v="93109203"/>
    <n v="9320696"/>
    <n v="12315.01"/>
    <s v="LSR-SAUDI ARABIA"/>
    <s v="MEAT &amp; LIVESTOCK AUSTRALIA"/>
    <s v="196165 - MLA Global 2013 - Luijten (SAU)"/>
    <x v="5"/>
    <n v="11259.437714285712"/>
    <x v="1"/>
  </r>
  <r>
    <n v="805"/>
    <n v="2013"/>
    <n v="4"/>
    <n v="93109204"/>
    <n v="9320696"/>
    <n v="11426.78"/>
    <s v="LSR-UNITED ARAB EMIRATES"/>
    <s v="MEAT &amp; LIVESTOCK AUSTRALIA"/>
    <s v="196165 - MLA Global 2013 - Luijten (ARE)"/>
    <x v="5"/>
    <n v="10447.341714285712"/>
    <x v="1"/>
  </r>
  <r>
    <n v="805"/>
    <n v="2013"/>
    <n v="4"/>
    <n v="93109211"/>
    <n v="9320002"/>
    <n v="631.35"/>
    <s v="LSR-AUSTRALIA"/>
    <s v="FIFTY-FIVE 5 PTY LTD"/>
    <s v="201688 - Lion Tracker 2013 - Kemp (AUS)"/>
    <x v="5"/>
    <n v="577.23428571428553"/>
    <x v="1"/>
  </r>
  <r>
    <n v="805"/>
    <n v="2013"/>
    <n v="5"/>
    <n v="93109211"/>
    <n v="9320009"/>
    <n v="1955.6"/>
    <s v="LSR-AUSTRALIA"/>
    <s v="FIFTY-FIVE 5 PTY LTD"/>
    <s v="201688 - Lion Tracker 2013 - Kemp (AUS)"/>
    <x v="4"/>
    <n v="1787.9771428571423"/>
    <x v="1"/>
  </r>
  <r>
    <n v="805"/>
    <n v="2013"/>
    <n v="5"/>
    <n v="93109211"/>
    <n v="9320305"/>
    <n v="403.9"/>
    <s v="LSR-AUSTRALIA"/>
    <s v="FIFTY-FIVE 5 PTY LTD"/>
    <s v="201688 - Lion Tracker 2013 - Kemp (AUS)"/>
    <x v="4"/>
    <n v="369.27999999999986"/>
    <x v="1"/>
  </r>
  <r>
    <n v="805"/>
    <n v="2013"/>
    <n v="5"/>
    <n v="93109211"/>
    <n v="9320531"/>
    <n v="688.4"/>
    <s v="LSR-AUSTRALIA"/>
    <s v="FIFTY-FIVE 5 PTY LTD"/>
    <s v="201688 - Lion Tracker 2013 - Kemp (AUS)"/>
    <x v="4"/>
    <n v="629.3942857142855"/>
    <x v="1"/>
  </r>
  <r>
    <n v="805"/>
    <n v="2013"/>
    <n v="6"/>
    <n v="93109211"/>
    <n v="9320009"/>
    <n v="1077.2"/>
    <s v="LSR-AUSTRALIA"/>
    <s v="FIFTY-FIVE 5 PTY LTD"/>
    <s v="201688 - Lion Tracker 2013 - Kemp (AUS)"/>
    <x v="6"/>
    <n v="984.86857142857116"/>
    <x v="1"/>
  </r>
  <r>
    <n v="805"/>
    <n v="2013"/>
    <n v="6"/>
    <n v="93109211"/>
    <n v="9320289"/>
    <n v="10427"/>
    <s v="LSR-AUSTRALIA"/>
    <s v="FIFTY-FIVE 5 PTY LTD"/>
    <s v="201688 - Lion Tracker 2013 - Kemp (AUS)"/>
    <x v="6"/>
    <n v="9533.2571428571409"/>
    <x v="1"/>
  </r>
  <r>
    <n v="805"/>
    <n v="2013"/>
    <n v="8"/>
    <n v="93109211"/>
    <n v="9320009"/>
    <n v="962"/>
    <s v="LSR-AUSTRALIA"/>
    <s v="FIFTY-FIVE 5 PTY LTD"/>
    <s v="201688 - Lion Tracker 2013 - Kemp (AUS)"/>
    <x v="13"/>
    <n v="879.54285714285686"/>
    <x v="1"/>
  </r>
  <r>
    <n v="805"/>
    <n v="2013"/>
    <n v="8"/>
    <n v="93109211"/>
    <n v="9320289"/>
    <n v="3212"/>
    <s v="LSR-AUSTRALIA"/>
    <s v="FIFTY-FIVE 5 PTY LTD"/>
    <s v="201688 - Lion Tracker 2013 - Kemp (AUS)"/>
    <x v="13"/>
    <n v="2936.6857142857134"/>
    <x v="1"/>
  </r>
  <r>
    <n v="805"/>
    <n v="2013"/>
    <n v="9"/>
    <n v="93109211"/>
    <n v="9320009"/>
    <n v="1558.4"/>
    <s v="LSR-AUSTRALIA"/>
    <s v="FIFTY-FIVE 5 PTY LTD"/>
    <s v="201688 - Lion Tracker 2013 - Kemp (AUS)"/>
    <x v="0"/>
    <n v="1424.8228571428569"/>
    <x v="1"/>
  </r>
  <r>
    <n v="805"/>
    <n v="2013"/>
    <n v="9"/>
    <n v="93109211"/>
    <n v="9320289"/>
    <n v="4322"/>
    <s v="LSR-AUSTRALIA"/>
    <s v="FIFTY-FIVE 5 PTY LTD"/>
    <s v="201688 - Lion Tracker 2013 - Kemp (AUS)"/>
    <x v="0"/>
    <n v="3951.5428571428561"/>
    <x v="1"/>
  </r>
  <r>
    <n v="805"/>
    <n v="2013"/>
    <n v="9"/>
    <n v="93109211"/>
    <n v="9320756"/>
    <n v="1879.2"/>
    <s v="LSR-AUSTRALIA"/>
    <s v="FIFTY-FIVE 5 PTY LTD"/>
    <s v="201688 - Lion Tracker 2013 - Kemp (AUS)"/>
    <x v="0"/>
    <n v="1718.1257142857139"/>
    <x v="1"/>
  </r>
  <r>
    <n v="805"/>
    <n v="2013"/>
    <n v="10"/>
    <n v="93109211"/>
    <n v="9320009"/>
    <n v="674"/>
    <s v="LSR-AUSTRALIA"/>
    <s v="FIFTY-FIVE 5 PTY LTD"/>
    <s v="201688 - Lion Tracker 2013 - Kemp (AUS)"/>
    <x v="8"/>
    <n v="616.22857142857129"/>
    <x v="1"/>
  </r>
  <r>
    <n v="805"/>
    <n v="2013"/>
    <n v="10"/>
    <n v="93109211"/>
    <n v="9320289"/>
    <n v="5240"/>
    <s v="LSR-AUSTRALIA"/>
    <s v="FIFTY-FIVE 5 PTY LTD"/>
    <s v="201688 - Lion Tracker 2013 - Kemp (AUS)"/>
    <x v="8"/>
    <n v="4790.8571428571413"/>
    <x v="1"/>
  </r>
  <r>
    <n v="805"/>
    <n v="2013"/>
    <n v="10"/>
    <n v="93109211"/>
    <n v="9320756"/>
    <n v="3071.52"/>
    <s v="LSR-AUSTRALIA"/>
    <s v="FIFTY-FIVE 5 PTY LTD"/>
    <s v="201688 - Lion Tracker 2013 - Kemp (AUS)"/>
    <x v="8"/>
    <n v="2808.2468571428562"/>
    <x v="1"/>
  </r>
  <r>
    <n v="805"/>
    <n v="2013"/>
    <n v="10"/>
    <n v="93109211"/>
    <n v="9320766"/>
    <n v="3975"/>
    <s v="LSR-AUSTRALIA"/>
    <s v="FIFTY-FIVE 5 PTY LTD"/>
    <s v="201688 - Lion Tracker 2013 - Kemp (AUS)"/>
    <x v="8"/>
    <n v="3634.2857142857133"/>
    <x v="1"/>
  </r>
  <r>
    <n v="805"/>
    <n v="2013"/>
    <n v="11"/>
    <n v="93109211"/>
    <n v="9320289"/>
    <n v="8632.5"/>
    <s v="LSR-AUSTRALIA"/>
    <s v="FIFTY-FIVE 5 PTY LTD"/>
    <s v="201688 - Lion Tracker 2013 - Kemp (AUS)"/>
    <x v="9"/>
    <n v="7892.5714285714266"/>
    <x v="1"/>
  </r>
  <r>
    <n v="805"/>
    <n v="2013"/>
    <n v="12"/>
    <n v="93109211"/>
    <n v="9320009"/>
    <n v="1108"/>
    <s v="LSR-AUSTRALIA"/>
    <s v="FIFTY-FIVE 5 PTY LTD"/>
    <s v="201688 - Lion Tracker 2013 - Kemp (AUS)"/>
    <x v="10"/>
    <n v="1013.0285714285711"/>
    <x v="1"/>
  </r>
  <r>
    <n v="805"/>
    <n v="2013"/>
    <n v="12"/>
    <n v="93109211"/>
    <n v="9320289"/>
    <n v="3286"/>
    <s v="LSR-AUSTRALIA"/>
    <s v="FIFTY-FIVE 5 PTY LTD"/>
    <s v="201688 - Lion Tracker 2013 - Kemp (AUS)"/>
    <x v="10"/>
    <n v="3004.3428571428562"/>
    <x v="1"/>
  </r>
  <r>
    <n v="805"/>
    <n v="2014"/>
    <n v="1"/>
    <n v="93109211"/>
    <n v="9320009"/>
    <n v="405.2"/>
    <s v="LSR-AUSTRALIA"/>
    <s v="FIFTY-FIVE 5 PTY LTD"/>
    <s v="201688 - Lion Tracker 2013 - Kemp (AUS)"/>
    <x v="11"/>
    <n v="370.46857142857129"/>
    <x v="1"/>
  </r>
  <r>
    <n v="805"/>
    <n v="2014"/>
    <n v="2"/>
    <n v="93109211"/>
    <n v="9320289"/>
    <n v="6546.5"/>
    <s v="LSR-AUSTRALIA"/>
    <s v="FIFTY-FIVE 5 PTY LTD"/>
    <s v="201688 - Lion Tracker 2013 - Kemp (AUS)"/>
    <x v="12"/>
    <n v="5985.3714285714268"/>
    <x v="1"/>
  </r>
  <r>
    <n v="805"/>
    <n v="2014"/>
    <n v="3"/>
    <n v="93109211"/>
    <n v="9320009"/>
    <n v="309.2"/>
    <s v="LSR-AUSTRALIA"/>
    <s v="FIFTY-FIVE 5 PTY LTD"/>
    <s v="201688 - Lion Tracker 2013 - Kemp (AUS)"/>
    <x v="16"/>
    <n v="282.69714285714275"/>
    <x v="1"/>
  </r>
  <r>
    <n v="805"/>
    <n v="2014"/>
    <n v="3"/>
    <n v="93109211"/>
    <n v="9320289"/>
    <n v="2805"/>
    <s v="LSR-AUSTRALIA"/>
    <s v="FIFTY-FIVE 5 PTY LTD"/>
    <s v="201688 - Lion Tracker 2013 - Kemp (AUS)"/>
    <x v="16"/>
    <n v="2564.571428571428"/>
    <x v="1"/>
  </r>
  <r>
    <n v="805"/>
    <n v="2014"/>
    <n v="3"/>
    <n v="93109211"/>
    <n v="9320756"/>
    <n v="9634.7999999999993"/>
    <s v="LSR-AUSTRALIA"/>
    <s v="FIFTY-FIVE 5 PTY LTD"/>
    <s v="201688 - Lion Tracker 2013 - Kemp (AUS)"/>
    <x v="16"/>
    <n v="8808.9599999999973"/>
    <x v="1"/>
  </r>
  <r>
    <n v="805"/>
    <n v="2014"/>
    <n v="3"/>
    <n v="93109211"/>
    <n v="9320784"/>
    <n v="3200"/>
    <s v="LSR-AUSTRALIA"/>
    <s v="FIFTY-FIVE 5 PTY LTD"/>
    <s v="201688 - Lion Tracker 2013 - Kemp (AUS)"/>
    <x v="16"/>
    <n v="2925.7142857142849"/>
    <x v="1"/>
  </r>
  <r>
    <n v="805"/>
    <n v="2014"/>
    <n v="4"/>
    <n v="93109211"/>
    <n v="9320756"/>
    <n v="4118.1000000000004"/>
    <s v="LSR-AUSTRALIA"/>
    <s v="FIFTY-FIVE 5 PTY LTD"/>
    <s v="201688 - Lion Tracker 2013 - Kemp (AUS)"/>
    <x v="15"/>
    <n v="3765.1199999999994"/>
    <x v="1"/>
  </r>
  <r>
    <n v="805"/>
    <n v="2014"/>
    <n v="5"/>
    <n v="93111135"/>
    <n v="9320436"/>
    <n v="-586.42999999999995"/>
    <s v="LSR-FRANCE"/>
    <s v="GFK CUSTOM RESEARCH KOREA"/>
    <s v="242549 - Smartphone campaign - Kang (FRA)"/>
    <x v="14"/>
    <n v="-536.11430599999994"/>
    <x v="4"/>
  </r>
  <r>
    <n v="805"/>
    <n v="2014"/>
    <n v="5"/>
    <n v="93111135"/>
    <n v="9320632"/>
    <n v="989.48"/>
    <s v="LSR-FRANCE"/>
    <s v="GFK CUSTOM RESEARCH KOREA"/>
    <s v="242549 - Smartphone campaign - Kang (FRA)"/>
    <x v="14"/>
    <n v="904.58261600000003"/>
    <x v="4"/>
  </r>
  <r>
    <n v="805"/>
    <n v="2013"/>
    <n v="5"/>
    <n v="93109224"/>
    <n v="9320587"/>
    <n v="700.94"/>
    <s v="LSR-THAILAND"/>
    <s v="IPSOS K.K."/>
    <s v="197613 - Prestige Skincare study - Nakamura (THA)"/>
    <x v="4"/>
    <n v="640.85942857142845"/>
    <x v="2"/>
  </r>
  <r>
    <n v="805"/>
    <n v="2013"/>
    <n v="5"/>
    <n v="93109225"/>
    <n v="9320289"/>
    <n v="400"/>
    <s v="LSR-USA"/>
    <s v="TNS AUSTRALIA LTD"/>
    <s v="201872 - US - Max Freire"/>
    <x v="4"/>
    <n v="365.71428571428561"/>
    <x v="0"/>
  </r>
  <r>
    <n v="805"/>
    <n v="2013"/>
    <n v="7"/>
    <n v="93109226"/>
    <n v="9320492"/>
    <n v="822.16"/>
    <s v="LSR-AUSTRALIA"/>
    <s v="MACQUARIE UNIVERSITY"/>
    <s v="201875 - Indo India Tourism Study - Nugraha (AUS)"/>
    <x v="7"/>
    <n v="751.68914285714266"/>
    <x v="1"/>
  </r>
  <r>
    <n v="805"/>
    <n v="2013"/>
    <n v="5"/>
    <n v="93109227"/>
    <n v="9320587"/>
    <n v="1417.69"/>
    <s v="LSR-MALAYSIA"/>
    <s v="MACROMILL, INC"/>
    <s v="194507 - Travel study in Malaysia - Ohara (MYS)"/>
    <x v="4"/>
    <n v="1296.1737142857139"/>
    <x v="2"/>
  </r>
  <r>
    <n v="805"/>
    <n v="2013"/>
    <n v="8"/>
    <n v="93109228"/>
    <n v="9320749"/>
    <n v="468.16"/>
    <s v="LSR-SOUTH KOREA"/>
    <s v="TNS KOREA"/>
    <s v="201730 - Nutrilite W1 study - Lee (KOR)"/>
    <x v="13"/>
    <n v="428.03199999999993"/>
    <x v="4"/>
  </r>
  <r>
    <n v="805"/>
    <n v="2013"/>
    <n v="5"/>
    <n v="93109232"/>
    <n v="9320528"/>
    <n v="469.86"/>
    <s v="LSR-JAPAN"/>
    <s v="KANTAR JAPAN"/>
    <s v="201686 - Loreal link test - Kishinobu (JPN)"/>
    <x v="4"/>
    <n v="429.58628571428562"/>
    <x v="2"/>
  </r>
  <r>
    <n v="805"/>
    <n v="2013"/>
    <n v="5"/>
    <n v="93109239"/>
    <n v="9320289"/>
    <n v="9525"/>
    <s v="LSR-NEW ZEALAND"/>
    <s v="BRAND CAPITAL INTERNATIONAL PTY LTD"/>
    <s v="202459 - Brand Capital Monitor 2013 - Hill (NZL)"/>
    <x v="4"/>
    <n v="8708.5714285714257"/>
    <x v="1"/>
  </r>
  <r>
    <n v="805"/>
    <n v="2013"/>
    <n v="8"/>
    <n v="93109240"/>
    <n v="9320009"/>
    <n v="1190.72"/>
    <s v="LSR-AUSTRALIA"/>
    <s v="LEWERS RESEARCH PTY LTD"/>
    <s v="202461 - CUB week 81 84 - Carlski (AUS)"/>
    <x v="13"/>
    <n v="1088.6582857142855"/>
    <x v="1"/>
  </r>
  <r>
    <n v="805"/>
    <n v="2013"/>
    <n v="6"/>
    <n v="93109241"/>
    <n v="9320489"/>
    <n v="871.42"/>
    <s v="LSR-POLAND"/>
    <s v="TAYLOR NELSON SOFRES - KOREA"/>
    <s v="202104 - Main BAS Poland study - Kim (POL)"/>
    <x v="6"/>
    <n v="796.72685714285694"/>
    <x v="4"/>
  </r>
  <r>
    <n v="805"/>
    <n v="2013"/>
    <n v="6"/>
    <n v="93109241"/>
    <n v="9320730"/>
    <n v="4890.6400000000003"/>
    <s v="LSR-POLAND"/>
    <s v="TAYLOR NELSON SOFRES - KOREA"/>
    <s v="202104 - Main BAS Poland study - Kim (POL)"/>
    <x v="6"/>
    <n v="4471.4422857142845"/>
    <x v="4"/>
  </r>
  <r>
    <n v="805"/>
    <n v="2013"/>
    <n v="5"/>
    <n v="93109247"/>
    <n v="9320009"/>
    <n v="4297.8900000000003"/>
    <s v="LSR-AUSTRALIA"/>
    <s v="FIFTY-FIVE 5 PTY LTD"/>
    <s v="200494 - Digicon - Fowler (AUS)"/>
    <x v="4"/>
    <n v="3929.4994285714279"/>
    <x v="1"/>
  </r>
  <r>
    <n v="805"/>
    <n v="2013"/>
    <n v="5"/>
    <n v="93109251"/>
    <n v="9320375"/>
    <n v="1000"/>
    <s v="LSR-AUSTRALIA"/>
    <s v="ZENITH OPTIMEDIA AUSTRALIA"/>
    <s v="202679 - Beer TVC - Howard (AUS)"/>
    <x v="4"/>
    <n v="914.28571428571399"/>
    <x v="1"/>
  </r>
  <r>
    <n v="805"/>
    <n v="2013"/>
    <n v="5"/>
    <n v="93109255"/>
    <n v="9320511"/>
    <n v="609.70000000000005"/>
    <s v="LSR-TAIWAN"/>
    <s v="INTAGE INC"/>
    <s v="201088 - Evaluation of Toilet Cleaner Product - Prinyanin (TWN)"/>
    <x v="4"/>
    <n v="557.43999999999994"/>
    <x v="2"/>
  </r>
  <r>
    <n v="805"/>
    <n v="2013"/>
    <n v="6"/>
    <n v="93109258"/>
    <n v="9320436"/>
    <n v="1677.69"/>
    <s v="LSR-USA"/>
    <s v="IPSOS KOREA INC"/>
    <s v="202484 - Car Tracking Study 2013 Wave 7 - Pak (USA)"/>
    <x v="6"/>
    <n v="1533.8879999999997"/>
    <x v="4"/>
  </r>
  <r>
    <n v="805"/>
    <n v="2013"/>
    <n v="6"/>
    <n v="93109259"/>
    <n v="9320009"/>
    <n v="3339.6"/>
    <s v="LSR-AUSTRALIA"/>
    <s v="IPSOS KOREA INC"/>
    <s v="202484 - Car Tracking Study 2013 Wave 7 - Pak (AUS)"/>
    <x v="6"/>
    <n v="3053.3485714285707"/>
    <x v="4"/>
  </r>
  <r>
    <n v="805"/>
    <n v="2013"/>
    <n v="6"/>
    <n v="93109259"/>
    <n v="9320436"/>
    <n v="162.56"/>
    <s v="LSR-AUSTRALIA"/>
    <s v="IPSOS KOREA INC"/>
    <s v="202484 - Car Tracking Study 2013 Wave 7 - Pak (AUS)"/>
    <x v="6"/>
    <n v="148.62628571428567"/>
    <x v="4"/>
  </r>
  <r>
    <n v="805"/>
    <n v="2013"/>
    <n v="6"/>
    <n v="93109260"/>
    <n v="9320436"/>
    <n v="137.55000000000001"/>
    <s v="LSR-ITALY"/>
    <s v="IPSOS KOREA INC"/>
    <s v="202484 - Car Tracking Study 2013 Wave 7 - Pak (ITA)"/>
    <x v="6"/>
    <n v="125.75999999999998"/>
    <x v="4"/>
  </r>
  <r>
    <n v="805"/>
    <n v="2013"/>
    <n v="6"/>
    <n v="93109261"/>
    <n v="9320436"/>
    <n v="225.08"/>
    <s v="LSR-SPAIN"/>
    <s v="IPSOS KOREA INC"/>
    <s v="202484 - Car Tracking Study 2013 Wave 7 - Pak (ESP)"/>
    <x v="6"/>
    <n v="205.78742857142853"/>
    <x v="4"/>
  </r>
  <r>
    <n v="805"/>
    <n v="2013"/>
    <n v="7"/>
    <n v="93109261"/>
    <n v="9320492"/>
    <n v="1287.23"/>
    <s v="LSR-SPAIN"/>
    <s v="IPSOS KOREA INC"/>
    <s v="202484 - Car Tracking Study 2013 Wave 7 - Pak (ESP)"/>
    <x v="7"/>
    <n v="1176.8959999999997"/>
    <x v="4"/>
  </r>
  <r>
    <n v="805"/>
    <n v="2013"/>
    <n v="6"/>
    <n v="93109262"/>
    <n v="9320436"/>
    <n v="1638.1"/>
    <s v="LSR-CANADA"/>
    <s v="IPSOS KOREA INC"/>
    <s v="202484 - Car Tracking Study 2013 Wave 7 - Pak (CAN)"/>
    <x v="6"/>
    <n v="1497.6914285714281"/>
    <x v="4"/>
  </r>
  <r>
    <n v="805"/>
    <n v="2013"/>
    <n v="6"/>
    <n v="93109262"/>
    <n v="9320736"/>
    <n v="1093.02"/>
    <s v="LSR-CANADA"/>
    <s v="IPSOS KOREA INC"/>
    <s v="202484 - Car Tracking Study 2013 Wave 7 - Pak (CAN)"/>
    <x v="6"/>
    <n v="999.3325714285711"/>
    <x v="4"/>
  </r>
  <r>
    <n v="805"/>
    <n v="2013"/>
    <n v="7"/>
    <n v="93109262"/>
    <n v="9320492"/>
    <n v="822.16"/>
    <s v="LSR-CANADA"/>
    <s v="IPSOS KOREA INC"/>
    <s v="202484 - Car Tracking Study 2013 Wave 7 - Pak (CAN)"/>
    <x v="7"/>
    <n v="751.68914285714266"/>
    <x v="4"/>
  </r>
  <r>
    <n v="805"/>
    <n v="2013"/>
    <n v="6"/>
    <n v="93109263"/>
    <n v="9320436"/>
    <n v="37.51"/>
    <s v="LSR-FRANCE"/>
    <s v="IPSOS KOREA INC"/>
    <s v="202484 - Car Tracking Study 2013 Wave 7 - Pak (FRA)"/>
    <x v="6"/>
    <n v="34.294857142857133"/>
    <x v="4"/>
  </r>
  <r>
    <n v="805"/>
    <n v="2013"/>
    <n v="7"/>
    <n v="93109263"/>
    <n v="9320492"/>
    <n v="822.16"/>
    <s v="LSR-FRANCE"/>
    <s v="IPSOS KOREA INC"/>
    <s v="202484 - Car Tracking Study 2013 Wave 7 - Pak (FRA)"/>
    <x v="7"/>
    <n v="751.68914285714266"/>
    <x v="4"/>
  </r>
  <r>
    <n v="805"/>
    <n v="2013"/>
    <n v="6"/>
    <n v="93109264"/>
    <n v="9320436"/>
    <n v="630.44000000000005"/>
    <s v="LSR-GERMANY"/>
    <s v="IPSOS KOREA INC"/>
    <s v="202484 - Car Tracking Study 2013 Wave 7 - Pak (DEU)"/>
    <x v="6"/>
    <n v="576.40228571428565"/>
    <x v="4"/>
  </r>
  <r>
    <n v="805"/>
    <n v="2013"/>
    <n v="7"/>
    <n v="93109265"/>
    <n v="9320492"/>
    <n v="1136.77"/>
    <s v="LSR-NETHERLANDS"/>
    <s v="IPSOS KOREA INC"/>
    <s v="202484 - Car Tracking Study 2013 Wave 7 - Pak (NLD)"/>
    <x v="7"/>
    <n v="1039.3325714285711"/>
    <x v="4"/>
  </r>
  <r>
    <n v="805"/>
    <n v="2013"/>
    <n v="6"/>
    <n v="93109269"/>
    <n v="9320436"/>
    <n v="126.09"/>
    <s v="LSR-USA"/>
    <s v="IMRB MILLWARD BROWN INTERNATIONAL PTE LTD"/>
    <s v="202299 - Galaxy S4 HHP Link - abhinay (USA)"/>
    <x v="6"/>
    <n v="115.28228571428569"/>
    <x v="4"/>
  </r>
  <r>
    <n v="805"/>
    <n v="2013"/>
    <n v="5"/>
    <n v="93109281"/>
    <n v="9320009"/>
    <n v="2170"/>
    <s v="LSR-AUSTRALIA"/>
    <s v="FIFTY-FIVE 5 PTY LTD"/>
    <s v="203016 - Gynae - Karayannis (AUS)"/>
    <x v="4"/>
    <n v="1983.9999999999995"/>
    <x v="1"/>
  </r>
  <r>
    <n v="805"/>
    <n v="2013"/>
    <n v="5"/>
    <n v="93109284"/>
    <n v="9320009"/>
    <n v="201.84"/>
    <s v="LSR-AUSTRALIA"/>
    <s v="IPSOS AUSTRALIA PTY LTD"/>
    <s v="201306 - RAC Member Engagement - van der Mescht (AUS)"/>
    <x v="4"/>
    <n v="184.53942857142852"/>
    <x v="1"/>
  </r>
  <r>
    <n v="805"/>
    <n v="2013"/>
    <n v="10"/>
    <n v="93109284"/>
    <n v="9320492"/>
    <n v="535.5"/>
    <s v="LSR-AUSTRALIA"/>
    <s v="IPSOS AUSTRALIA PTY LTD"/>
    <s v="201306 - RAC Member Engagement - van der Mescht (AUS)"/>
    <x v="8"/>
    <n v="489.59999999999985"/>
    <x v="1"/>
  </r>
  <r>
    <n v="805"/>
    <n v="2013"/>
    <n v="7"/>
    <n v="93109285"/>
    <n v="9320009"/>
    <n v="1236.95"/>
    <s v="LSR-AUSTRALIA"/>
    <s v="LEWERS RESEARCH PTY LTD"/>
    <s v="203412 - CUB week 85-88 study - Carlski (AUS)"/>
    <x v="7"/>
    <n v="1130.9257142857141"/>
    <x v="1"/>
  </r>
  <r>
    <n v="805"/>
    <n v="2013"/>
    <n v="5"/>
    <n v="93109287"/>
    <n v="9320009"/>
    <n v="990.81"/>
    <s v="LSR-AUSTRALIA"/>
    <s v="ROY MORGAN PTY LTD"/>
    <s v="203605 - Smokers Project - Earl (AUS)"/>
    <x v="4"/>
    <n v="905.88342857142823"/>
    <x v="1"/>
  </r>
  <r>
    <n v="805"/>
    <n v="2013"/>
    <n v="5"/>
    <n v="93109288"/>
    <n v="9320009"/>
    <n v="2469.66"/>
    <s v="LSR-AUSTRALIA"/>
    <s v="LEWERS RESEARCH PTY LTD"/>
    <s v="203606 - CUB week 89 92 - Carlski (AUS)"/>
    <x v="4"/>
    <n v="2257.9748571428563"/>
    <x v="1"/>
  </r>
  <r>
    <n v="805"/>
    <n v="2013"/>
    <n v="7"/>
    <n v="93109300"/>
    <n v="9320462"/>
    <n v="5904.19"/>
    <s v="LSR-GERMANY"/>
    <s v="IPSOS KOREA INC"/>
    <s v="203769 - Global UA WM study - Pak (DEU)"/>
    <x v="7"/>
    <n v="5398.1165714285698"/>
    <x v="4"/>
  </r>
  <r>
    <n v="805"/>
    <n v="2013"/>
    <n v="8"/>
    <n v="93109314"/>
    <n v="9320507"/>
    <n v="3373.19"/>
    <s v="LSR-SINGAPORE"/>
    <s v="RETAIL FINANCE INTELLIGENCE (USD)"/>
    <s v="204587 - Singapore RPBS April 20136 - Shields (SGP)"/>
    <x v="13"/>
    <n v="3084.0594285714278"/>
    <x v="1"/>
  </r>
  <r>
    <n v="805"/>
    <n v="2013"/>
    <n v="5"/>
    <n v="93109318"/>
    <n v="9320511"/>
    <n v="5047.55"/>
    <s v="LSR-TAIWAN"/>
    <s v="TNS AUSTRALIA LTD"/>
    <s v="204602 - Google Youtube Taiwan and Hong Kong - Robbie Gers (TWN)"/>
    <x v="4"/>
    <n v="4614.9028571428562"/>
    <x v="0"/>
  </r>
  <r>
    <n v="805"/>
    <n v="2013"/>
    <n v="5"/>
    <n v="93109318"/>
    <n v="9320679"/>
    <n v="17576.68"/>
    <s v="LSR-TAIWAN"/>
    <s v="TNS AUSTRALIA LTD"/>
    <s v="204602 - Google Youtube Taiwan and Hong Kong - Robbie Gers (TWN)"/>
    <x v="4"/>
    <n v="16070.107428571424"/>
    <x v="0"/>
  </r>
  <r>
    <n v="805"/>
    <n v="2013"/>
    <n v="5"/>
    <n v="93109336"/>
    <n v="9320289"/>
    <n v="1108.9000000000001"/>
    <s v="LSR-AUSTRALIA"/>
    <s v="MILLWARD BROWN AUSTRALIA"/>
    <s v="204778 - Project 4 x XXXX - Carlie Briscoe"/>
    <x v="4"/>
    <n v="1013.8514285714284"/>
    <x v="0"/>
  </r>
  <r>
    <n v="805"/>
    <n v="2013"/>
    <n v="5"/>
    <n v="93109336"/>
    <n v="9320375"/>
    <n v="2259.4"/>
    <s v="LSR-AUSTRALIA"/>
    <s v="MILLWARD BROWN AUSTRALIA"/>
    <s v="204778 - Project 4 x XXXX - Carlie Briscoe"/>
    <x v="4"/>
    <n v="2065.7371428571423"/>
    <x v="0"/>
  </r>
  <r>
    <n v="805"/>
    <n v="2013"/>
    <n v="6"/>
    <n v="93109336"/>
    <n v="9320289"/>
    <n v="1812"/>
    <s v="LSR-AUSTRALIA"/>
    <s v="MILLWARD BROWN AUSTRALIA"/>
    <s v="204778 - Project 4 x XXXX - Carlie Briscoe"/>
    <x v="6"/>
    <n v="1656.6857142857139"/>
    <x v="0"/>
  </r>
  <r>
    <n v="805"/>
    <n v="2013"/>
    <n v="7"/>
    <n v="93109336"/>
    <n v="9320289"/>
    <n v="2413.6"/>
    <s v="LSR-AUSTRALIA"/>
    <s v="MILLWARD BROWN AUSTRALIA"/>
    <s v="204778 - Project 4 x XXXX - Carlie Briscoe"/>
    <x v="7"/>
    <n v="2206.7199999999993"/>
    <x v="0"/>
  </r>
  <r>
    <n v="805"/>
    <n v="2013"/>
    <n v="7"/>
    <n v="93109336"/>
    <n v="9320375"/>
    <n v="4755.58"/>
    <s v="LSR-AUSTRALIA"/>
    <s v="MILLWARD BROWN AUSTRALIA"/>
    <s v="204778 - Project 4 x XXXX - Carlie Briscoe"/>
    <x v="7"/>
    <n v="4347.9588571428558"/>
    <x v="0"/>
  </r>
  <r>
    <n v="805"/>
    <n v="2013"/>
    <n v="8"/>
    <n v="93109336"/>
    <n v="9320375"/>
    <n v="989.74"/>
    <s v="LSR-AUSTRALIA"/>
    <s v="MILLWARD BROWN AUSTRALIA"/>
    <s v="204778 - Project 4 x XXXX - Carlie Briscoe"/>
    <x v="13"/>
    <n v="904.90514285714266"/>
    <x v="0"/>
  </r>
  <r>
    <n v="805"/>
    <n v="2013"/>
    <n v="5"/>
    <n v="93109348"/>
    <n v="9320436"/>
    <n v="358.04"/>
    <s v="LSR-SAUDI ARABIA"/>
    <s v="INTAGE OSAKA"/>
    <s v="203021 - Air condition study - Chen (SAU)"/>
    <x v="4"/>
    <n v="327.35085714285708"/>
    <x v="2"/>
  </r>
  <r>
    <n v="805"/>
    <n v="2013"/>
    <n v="5"/>
    <n v="93109348"/>
    <n v="9320720"/>
    <n v="872.99"/>
    <s v="LSR-SAUDI ARABIA"/>
    <s v="INTAGE OSAKA"/>
    <s v="203021 - Air condition study - Chen (SAU)"/>
    <x v="4"/>
    <n v="798.16228571428553"/>
    <x v="2"/>
  </r>
  <r>
    <n v="805"/>
    <n v="2013"/>
    <n v="5"/>
    <n v="93109359"/>
    <n v="9320002"/>
    <n v="645.45000000000005"/>
    <s v="LSR-UNITED KINGDOM"/>
    <s v="GFK CUSTOM RESEARCH KOREA"/>
    <s v="204978 - Note PC Media Mix study - Kang (GBR)"/>
    <x v="4"/>
    <n v="590.12571428571414"/>
    <x v="4"/>
  </r>
  <r>
    <n v="805"/>
    <n v="2013"/>
    <n v="5"/>
    <n v="93109359"/>
    <n v="9320509"/>
    <n v="3279.01"/>
    <s v="LSR-UNITED KINGDOM"/>
    <s v="GFK CUSTOM RESEARCH KOREA"/>
    <s v="204978 - Note PC Media Mix study - Kang (GBR)"/>
    <x v="4"/>
    <n v="2997.9519999999993"/>
    <x v="4"/>
  </r>
  <r>
    <n v="805"/>
    <n v="2013"/>
    <n v="6"/>
    <n v="93109359"/>
    <n v="9320002"/>
    <n v="-645.45000000000005"/>
    <s v="LSR-UNITED KINGDOM"/>
    <s v="GFK CUSTOM RESEARCH KOREA"/>
    <s v="204978 - Note PC Media Mix study - Kang (GBR)"/>
    <x v="6"/>
    <n v="-590.12571428571414"/>
    <x v="4"/>
  </r>
  <r>
    <n v="805"/>
    <n v="2013"/>
    <n v="6"/>
    <n v="93109359"/>
    <n v="9320689"/>
    <n v="739.85"/>
    <s v="LSR-UNITED KINGDOM"/>
    <s v="GFK CUSTOM RESEARCH KOREA"/>
    <s v="204978 - Note PC Media Mix study - Kang (GBR)"/>
    <x v="6"/>
    <n v="676.43428571428558"/>
    <x v="4"/>
  </r>
  <r>
    <n v="805"/>
    <n v="2013"/>
    <n v="5"/>
    <n v="93109376"/>
    <n v="9320375"/>
    <n v="1665.12"/>
    <s v="LSR-AUSTRALIA"/>
    <s v="THE KLEIN PARTNERSHIP"/>
    <s v="204973 - IDA Cruiser - Jenkins (AUS)"/>
    <x v="4"/>
    <n v="1522.3954285714281"/>
    <x v="1"/>
  </r>
  <r>
    <n v="805"/>
    <n v="2013"/>
    <n v="5"/>
    <n v="93109377"/>
    <n v="9320720"/>
    <n v="704.02"/>
    <s v="LSR-UNITED ARAB EMIRATES"/>
    <s v="INTAGE OSAKA"/>
    <s v="203021 - Air condition study - Chen (ARE)"/>
    <x v="4"/>
    <n v="643.67542857142837"/>
    <x v="2"/>
  </r>
  <r>
    <n v="805"/>
    <n v="2013"/>
    <n v="5"/>
    <n v="93109381"/>
    <n v="9320009"/>
    <n v="1169.75"/>
    <s v="LSR-AUSTRALIA"/>
    <s v="ROY MORGAN PTY LTD"/>
    <s v="205391 - Smokers Project - Earl (AUS)"/>
    <x v="4"/>
    <n v="1069.485714285714"/>
    <x v="1"/>
  </r>
  <r>
    <n v="805"/>
    <n v="2013"/>
    <n v="9"/>
    <n v="93109381"/>
    <n v="9320289"/>
    <n v="3240.5"/>
    <s v="LSR-AUSTRALIA"/>
    <s v="ROY MORGAN PTY LTD"/>
    <s v="205391 - Smokers Project - Earl (AUS)"/>
    <x v="0"/>
    <n v="2962.7428571428563"/>
    <x v="1"/>
  </r>
  <r>
    <n v="805"/>
    <n v="2013"/>
    <n v="10"/>
    <n v="93109381"/>
    <n v="9320289"/>
    <n v="934.5"/>
    <s v="LSR-AUSTRALIA"/>
    <s v="ROY MORGAN PTY LTD"/>
    <s v="205391 - Smokers Project - Earl (AUS)"/>
    <x v="8"/>
    <n v="854.39999999999975"/>
    <x v="1"/>
  </r>
  <r>
    <n v="805"/>
    <n v="2013"/>
    <n v="11"/>
    <n v="93109381"/>
    <n v="9320289"/>
    <n v="1199.5"/>
    <s v="LSR-AUSTRALIA"/>
    <s v="ROY MORGAN PTY LTD"/>
    <s v="205391 - Smokers Project - Earl (AUS)"/>
    <x v="9"/>
    <n v="1096.6857142857141"/>
    <x v="1"/>
  </r>
  <r>
    <n v="805"/>
    <n v="2014"/>
    <n v="1"/>
    <n v="93109381"/>
    <n v="9320289"/>
    <n v="772"/>
    <s v="LSR-AUSTRALIA"/>
    <s v="ROY MORGAN PTY LTD"/>
    <s v="205391 - Smokers Project - Earl (AUS)"/>
    <x v="11"/>
    <n v="705.82857142857119"/>
    <x v="1"/>
  </r>
  <r>
    <n v="805"/>
    <n v="2013"/>
    <n v="5"/>
    <n v="93109384"/>
    <n v="9320511"/>
    <n v="7152.29"/>
    <s v="LSR-TAIWAN"/>
    <s v="RETAIL FINANCE INTELLIGENCE (USD)"/>
    <s v="205397 - Taiwan RPBS study - Shields (TWN)"/>
    <x v="4"/>
    <n v="6539.2365714285697"/>
    <x v="1"/>
  </r>
  <r>
    <n v="805"/>
    <n v="2013"/>
    <n v="5"/>
    <n v="93109384"/>
    <n v="9320587"/>
    <n v="1821.78"/>
    <s v="LSR-TAIWAN"/>
    <s v="RETAIL FINANCE INTELLIGENCE (USD)"/>
    <s v="205397 - Taiwan RPBS study - Shields (TWN)"/>
    <x v="4"/>
    <n v="1665.627428571428"/>
    <x v="1"/>
  </r>
  <r>
    <n v="805"/>
    <n v="2013"/>
    <n v="5"/>
    <n v="93109384"/>
    <n v="9320710"/>
    <n v="1705.08"/>
    <s v="LSR-TAIWAN"/>
    <s v="RETAIL FINANCE INTELLIGENCE (USD)"/>
    <s v="205397 - Taiwan RPBS study - Shields (TWN)"/>
    <x v="4"/>
    <n v="1558.9302857142852"/>
    <x v="1"/>
  </r>
  <r>
    <n v="805"/>
    <n v="2013"/>
    <n v="5"/>
    <n v="93109392"/>
    <n v="9320009"/>
    <n v="392"/>
    <s v="LSR-AUSTRALIA"/>
    <s v="THE KLEIN PARTNERSHIP"/>
    <s v="205596 - IDA Asahi study - Jenkins (AUS)"/>
    <x v="4"/>
    <n v="358.39999999999992"/>
    <x v="1"/>
  </r>
  <r>
    <n v="805"/>
    <n v="2013"/>
    <n v="5"/>
    <n v="93109394"/>
    <n v="9320009"/>
    <n v="1000"/>
    <s v="LSR-AUSTRALIA"/>
    <s v="THE KLEIN PARTNERSHIP"/>
    <s v="205793 - IDA Woodstock - Jenkins (AUS)"/>
    <x v="4"/>
    <n v="914.28571428571399"/>
    <x v="1"/>
  </r>
  <r>
    <n v="805"/>
    <n v="2013"/>
    <n v="6"/>
    <n v="93109394"/>
    <n v="9320002"/>
    <n v="806.16"/>
    <s v="LSR-AUSTRALIA"/>
    <s v="THE KLEIN PARTNERSHIP"/>
    <s v="205793 - IDA Woodstock - Jenkins (AUS)"/>
    <x v="6"/>
    <n v="737.06057142857117"/>
    <x v="1"/>
  </r>
  <r>
    <n v="805"/>
    <n v="2013"/>
    <n v="6"/>
    <n v="93109400"/>
    <n v="9320507"/>
    <n v="1627.83"/>
    <s v="LSR-SINGAPORE"/>
    <s v="IPSOS K.K."/>
    <s v="195113 - NHK World TV Penetration Study IIS - Chew (SGP)"/>
    <x v="6"/>
    <n v="1488.3017142857138"/>
    <x v="2"/>
  </r>
  <r>
    <n v="805"/>
    <n v="2013"/>
    <n v="6"/>
    <n v="93109408"/>
    <n v="9320635"/>
    <n v="3509.61"/>
    <s v="LSR-SINGAPORE"/>
    <s v="GFK CUSTOM RESEARCH KOREA"/>
    <s v="202483 - Tablet Concept study - Kang (SGP)"/>
    <x v="6"/>
    <n v="3208.786285714285"/>
    <x v="4"/>
  </r>
  <r>
    <n v="805"/>
    <n v="2013"/>
    <n v="7"/>
    <n v="93109408"/>
    <n v="9320507"/>
    <n v="1786.96"/>
    <s v="LSR-SINGAPORE"/>
    <s v="GFK CUSTOM RESEARCH KOREA"/>
    <s v="202483 - Tablet Concept study - Kang (SGP)"/>
    <x v="7"/>
    <n v="1633.7919999999997"/>
    <x v="4"/>
  </r>
  <r>
    <n v="805"/>
    <n v="2013"/>
    <n v="5"/>
    <n v="93109409"/>
    <n v="9320511"/>
    <n v="1785.9"/>
    <s v="LSR-TAIWAN"/>
    <s v="GFK CUSTOM RESEARCH KOREA"/>
    <s v="202483 - Tablet Concept study - Kang (TWN)"/>
    <x v="4"/>
    <n v="1632.8228571428567"/>
    <x v="4"/>
  </r>
  <r>
    <n v="805"/>
    <n v="2013"/>
    <n v="6"/>
    <n v="93109410"/>
    <n v="9320736"/>
    <n v="9393.5400000000009"/>
    <s v="LSR-NEW ZEALAND"/>
    <s v="RETAIL FINANCE INTELLIGENCE"/>
    <s v="206181 - NZ Council 2013 - Shields (NZL)"/>
    <x v="6"/>
    <n v="8588.3794285714266"/>
    <x v="1"/>
  </r>
  <r>
    <n v="805"/>
    <n v="2013"/>
    <n v="7"/>
    <n v="93109412"/>
    <n v="9320492"/>
    <n v="2624.34"/>
    <s v="LSR-INDIA"/>
    <s v="IPSOS KOREA INC"/>
    <s v="202484 - Car Tracking Study 2013 Wave 7 - Pak (IND)"/>
    <x v="7"/>
    <n v="2399.396571428571"/>
    <x v="4"/>
  </r>
  <r>
    <n v="805"/>
    <n v="2013"/>
    <n v="7"/>
    <n v="93109414"/>
    <n v="9320492"/>
    <n v="2828.23"/>
    <s v="LSR-BRAZIL"/>
    <s v="IPSOS KOREA INC"/>
    <s v="202484 - Car Tracking Study 2013 Wave 7 - Pak (BRA)"/>
    <x v="7"/>
    <n v="2585.8102857142849"/>
    <x v="4"/>
  </r>
  <r>
    <n v="805"/>
    <n v="2013"/>
    <n v="7"/>
    <n v="93109415"/>
    <n v="9320492"/>
    <n v="3747.4"/>
    <s v="LSR-RUSSIA"/>
    <s v="IPSOS KOREA INC"/>
    <s v="202484 - Car Tracking Study 2013 Wave 7 - Pak (RUS)"/>
    <x v="7"/>
    <n v="3426.1942857142849"/>
    <x v="4"/>
  </r>
  <r>
    <n v="805"/>
    <n v="2013"/>
    <n v="6"/>
    <n v="93109433"/>
    <n v="9320375"/>
    <n v="1710"/>
    <s v="LSR-AUSTRALIA"/>
    <s v="MILLWARD BROWN AUSTRALIA"/>
    <s v="204968 - Project Cleo - Carlie Briscoe"/>
    <x v="6"/>
    <n v="1563.4285714285711"/>
    <x v="0"/>
  </r>
  <r>
    <n v="805"/>
    <n v="2013"/>
    <n v="12"/>
    <n v="93109433"/>
    <n v="9320375"/>
    <n v="1641.6"/>
    <s v="LSR-AUSTRALIA"/>
    <s v="MILLWARD BROWN AUSTRALIA"/>
    <s v="204968 - Project Cleo - Carlie Briscoe"/>
    <x v="10"/>
    <n v="1500.8914285714282"/>
    <x v="0"/>
  </r>
  <r>
    <n v="805"/>
    <n v="2013"/>
    <n v="5"/>
    <n v="93109435"/>
    <n v="9320289"/>
    <n v="1082.5"/>
    <s v="LSR-AUSTRALIA"/>
    <s v="MILLWARD BROWN AUSTRALIA"/>
    <s v="206193 - Project Escape - Carlie Briscoe"/>
    <x v="4"/>
    <n v="989.71428571428544"/>
    <x v="0"/>
  </r>
  <r>
    <n v="805"/>
    <n v="2013"/>
    <n v="5"/>
    <n v="93109435"/>
    <n v="9320375"/>
    <n v="2217"/>
    <s v="LSR-AUSTRALIA"/>
    <s v="MILLWARD BROWN AUSTRALIA"/>
    <s v="206193 - Project Escape - Carlie Briscoe"/>
    <x v="4"/>
    <n v="2026.9714285714281"/>
    <x v="0"/>
  </r>
  <r>
    <n v="805"/>
    <n v="2013"/>
    <n v="7"/>
    <n v="93109436"/>
    <n v="9320002"/>
    <n v="846"/>
    <s v="LSR-AUSTRALIA"/>
    <s v="FIFTY-FIVE 5 PTY LTD"/>
    <s v="205181 - Hermes II - Phillips (AUS)"/>
    <x v="7"/>
    <n v="773.48571428571404"/>
    <x v="1"/>
  </r>
  <r>
    <n v="805"/>
    <n v="2013"/>
    <n v="7"/>
    <n v="93109436"/>
    <n v="9320739"/>
    <n v="5067.0600000000004"/>
    <s v="LSR-AUSTRALIA"/>
    <s v="FIFTY-FIVE 5 PTY LTD"/>
    <s v="205181 - Hermes II - Phillips (AUS)"/>
    <x v="7"/>
    <n v="4632.7405714285705"/>
    <x v="1"/>
  </r>
  <r>
    <n v="805"/>
    <n v="2013"/>
    <n v="11"/>
    <n v="93109436"/>
    <n v="9320289"/>
    <n v="1167.27"/>
    <s v="LSR-AUSTRALIA"/>
    <s v="FIFTY-FIVE 5 PTY LTD"/>
    <s v="205181 - Hermes II - Phillips (AUS)"/>
    <x v="9"/>
    <n v="1067.2182857142855"/>
    <x v="1"/>
  </r>
  <r>
    <n v="805"/>
    <n v="2013"/>
    <n v="5"/>
    <n v="93109442"/>
    <n v="9320528"/>
    <n v="1998.46"/>
    <s v="LSR-JAPAN"/>
    <s v="FORETHOUGHT RESEARCH"/>
    <s v="206588 - 3241 Jetstar Japan Domestic Prophecy W2 - Rohan (JPN)"/>
    <x v="4"/>
    <n v="1827.1634285714281"/>
    <x v="1"/>
  </r>
  <r>
    <n v="805"/>
    <n v="2013"/>
    <n v="9"/>
    <n v="93109444"/>
    <n v="9320289"/>
    <n v="6214"/>
    <s v="LSR-AUSTRALIA"/>
    <s v="COMMONWEALTH BANK"/>
    <s v="206729 - Commonwealth Bank SME W16-19 May 2013 - James (AUS)"/>
    <x v="0"/>
    <n v="5681.3714285714268"/>
    <x v="1"/>
  </r>
  <r>
    <n v="805"/>
    <n v="2013"/>
    <n v="5"/>
    <n v="93109453"/>
    <n v="9320566"/>
    <n v="228.57"/>
    <s v="LSR-CHINA"/>
    <s v="TAYLOR NELSON SOFRES - KOREA"/>
    <s v="206365 - Brand study - Kim (CHN)"/>
    <x v="4"/>
    <n v="208.97828571428565"/>
    <x v="4"/>
  </r>
  <r>
    <n v="805"/>
    <n v="2014"/>
    <n v="3"/>
    <n v="93109455"/>
    <n v="9320528"/>
    <n v="1053.1400000000001"/>
    <s v="LSR-JAPAN"/>
    <s v="TAYLOR NELSON SOFRES - KOREA"/>
    <s v="206365 - Brand study - Kim (JPN)"/>
    <x v="16"/>
    <n v="962.87085714285695"/>
    <x v="4"/>
  </r>
  <r>
    <n v="805"/>
    <n v="2013"/>
    <n v="9"/>
    <n v="93109457"/>
    <n v="9320633"/>
    <n v="1796.24"/>
    <s v="LSR-BRAZIL"/>
    <s v="TNS NEW ZEALAND"/>
    <s v="205780 - Brazil Chile - Cathy Cross (BRA)"/>
    <x v="0"/>
    <n v="1642.2765714285711"/>
    <x v="0"/>
  </r>
  <r>
    <n v="805"/>
    <n v="2013"/>
    <n v="6"/>
    <n v="93109464"/>
    <n v="9320009"/>
    <n v="1185.31"/>
    <s v="LSR-AUSTRALIA"/>
    <s v="ROY MORGAN PTY LTD"/>
    <s v="206920 - Smokers Project - Earl (AUS)"/>
    <x v="6"/>
    <n v="1083.7119999999998"/>
    <x v="1"/>
  </r>
  <r>
    <n v="805"/>
    <n v="2013"/>
    <n v="6"/>
    <n v="93109470"/>
    <n v="9320720"/>
    <n v="2345.85"/>
    <s v="LSR-SAUDI ARABIA"/>
    <s v="IPSOS K.K."/>
    <s v="200122 - Global Brand tracking_post study - Akashi (SAU)"/>
    <x v="6"/>
    <n v="2144.7771428571423"/>
    <x v="2"/>
  </r>
  <r>
    <n v="805"/>
    <n v="2013"/>
    <n v="5"/>
    <n v="93109478"/>
    <n v="9320587"/>
    <n v="482.21"/>
    <s v="LSR-SINGAPORE"/>
    <s v="TAYLOR NELSON SOFRES - KOREA"/>
    <s v="204970 - Asia Cosmetic - Kim (SGP)"/>
    <x v="4"/>
    <n v="440.87771428571415"/>
    <x v="4"/>
  </r>
  <r>
    <n v="805"/>
    <n v="2013"/>
    <n v="5"/>
    <n v="93109479"/>
    <n v="9320587"/>
    <n v="482.2"/>
    <s v="LSR-HONG KONG"/>
    <s v="TAYLOR NELSON SOFRES - KOREA"/>
    <s v="204970 - Asia Cosmetic - Kim (HKG)"/>
    <x v="4"/>
    <n v="440.86857142857127"/>
    <x v="4"/>
  </r>
  <r>
    <n v="805"/>
    <n v="2013"/>
    <n v="5"/>
    <n v="93109480"/>
    <n v="9320587"/>
    <n v="578.65"/>
    <s v="LSR-THAILAND"/>
    <s v="TAYLOR NELSON SOFRES - KOREA"/>
    <s v="204970 - Asia Cosmetic - Kim (THA)"/>
    <x v="4"/>
    <n v="529.05142857142846"/>
    <x v="4"/>
  </r>
  <r>
    <n v="805"/>
    <n v="2013"/>
    <n v="6"/>
    <n v="93109488"/>
    <n v="9320635"/>
    <n v="1172.3"/>
    <s v="LSR-SOUTH KOREA"/>
    <s v="TAYLOR NELSON SOFRES - KOREA"/>
    <s v="206365 - Brand study - Kim (KOR)"/>
    <x v="6"/>
    <n v="1071.8171428571425"/>
    <x v="4"/>
  </r>
  <r>
    <n v="805"/>
    <n v="2013"/>
    <n v="6"/>
    <n v="93109497"/>
    <n v="9320618"/>
    <n v="1216.4000000000001"/>
    <s v="LSR-NEW ZEALAND"/>
    <s v="IPSOS NZ"/>
    <s v="207684 - ANZ Tracker week 11 12 13 14 - Jennens (NZL)"/>
    <x v="6"/>
    <n v="1112.1371428571426"/>
    <x v="1"/>
  </r>
  <r>
    <n v="805"/>
    <n v="2013"/>
    <n v="6"/>
    <n v="93109498"/>
    <n v="9320009"/>
    <n v="2317.2800000000002"/>
    <s v="LSR-AUSTRALIA"/>
    <s v="MILLWARD BROWN AUSTRALIA"/>
    <s v="207807 - St George - Mellyza Tanoto"/>
    <x v="6"/>
    <n v="2118.6559999999995"/>
    <x v="0"/>
  </r>
  <r>
    <n v="805"/>
    <n v="2013"/>
    <n v="6"/>
    <n v="93109498"/>
    <n v="9320289"/>
    <n v="5538.55"/>
    <s v="LSR-AUSTRALIA"/>
    <s v="MILLWARD BROWN AUSTRALIA"/>
    <s v="207807 - St George - Mellyza Tanoto"/>
    <x v="6"/>
    <n v="5063.8171428571413"/>
    <x v="0"/>
  </r>
  <r>
    <n v="805"/>
    <n v="2013"/>
    <n v="9"/>
    <n v="93109498"/>
    <n v="9320733"/>
    <n v="3580"/>
    <s v="LSR-AUSTRALIA"/>
    <s v="MILLWARD BROWN AUSTRALIA"/>
    <s v="207807 - St George - Mellyza Tanoto"/>
    <x v="0"/>
    <n v="3273.1428571428564"/>
    <x v="0"/>
  </r>
  <r>
    <n v="805"/>
    <n v="2013"/>
    <n v="6"/>
    <n v="93109501"/>
    <n v="9320618"/>
    <n v="956.7"/>
    <s v="LSR-NEW ZEALAND"/>
    <s v="IPSOS NZ"/>
    <s v="207686 - ANZ Tracker week 15 16 17 18 - Jennens (NZL)"/>
    <x v="6"/>
    <n v="874.69714285714269"/>
    <x v="1"/>
  </r>
  <r>
    <n v="805"/>
    <n v="2013"/>
    <n v="6"/>
    <n v="93109519"/>
    <n v="9320528"/>
    <n v="5461.99"/>
    <s v="LSR-JAPAN"/>
    <s v="TAYLOR NELSON SOFRES - KOREA"/>
    <s v="197157 - Japan Golf UA Stud - Kim (JPN)"/>
    <x v="6"/>
    <n v="4993.8194285714271"/>
    <x v="4"/>
  </r>
  <r>
    <n v="805"/>
    <n v="2014"/>
    <n v="3"/>
    <n v="93109537"/>
    <n v="9320528"/>
    <n v="747.61"/>
    <s v="LSR-JAPAN"/>
    <s v="KANTAR JAPAN"/>
    <s v="208443 - Link Test Clinique moisturizer ads - Kosukegawa (JPN)"/>
    <x v="16"/>
    <n v="683.52914285714269"/>
    <x v="2"/>
  </r>
  <r>
    <n v="805"/>
    <n v="2013"/>
    <n v="6"/>
    <n v="93109538"/>
    <n v="9320679"/>
    <n v="14306.66"/>
    <s v="LSR-TAIWAN"/>
    <s v="TNS AUSTRALIA LTD"/>
    <s v="200067 - Google MPJ Study - INDONESIA INDIA THAILAND MALAYSIA CHINA JAPAN - Belinda Jones (TWN)"/>
    <x v="6"/>
    <n v="13080.374857142853"/>
    <x v="0"/>
  </r>
  <r>
    <n v="805"/>
    <n v="2013"/>
    <n v="6"/>
    <n v="93109546"/>
    <n v="9320679"/>
    <n v="23234.080000000002"/>
    <s v="LSR-SINGAPORE"/>
    <s v="TNS AUSTRALIA LTD"/>
    <s v="209179 - Google MPJ - Australia New Zealand Singapore - Belinda Jones (SGP)"/>
    <x v="6"/>
    <n v="21242.587428571424"/>
    <x v="0"/>
  </r>
  <r>
    <n v="805"/>
    <n v="2013"/>
    <n v="6"/>
    <n v="93109564"/>
    <n v="9320375"/>
    <n v="1829.7"/>
    <s v="LSR-AUSTRALIA"/>
    <s v="MILLWARD BROWN AUSTRALIA"/>
    <s v="206563 - Pacino 2 - Carlie Briscoe"/>
    <x v="6"/>
    <n v="1672.8685714285709"/>
    <x v="0"/>
  </r>
  <r>
    <n v="805"/>
    <n v="2013"/>
    <n v="7"/>
    <n v="93109565"/>
    <n v="9320507"/>
    <n v="1335.46"/>
    <s v="LSR-SINGAPORE"/>
    <s v="RESEARCHPANEL PTY LTD"/>
    <s v="209925 - Singapore HHI10K - Casadas (SGP)"/>
    <x v="7"/>
    <n v="1220.9919999999997"/>
    <x v="1"/>
  </r>
  <r>
    <n v="805"/>
    <n v="2013"/>
    <n v="6"/>
    <n v="93109566"/>
    <n v="9320289"/>
    <n v="1000"/>
    <s v="LSR-AUSTRALIA"/>
    <s v="MILLWARD BROWN AUSTRALIA"/>
    <s v="209932 - RFQMB13147 - Project Aztec 3 - Britt-Marie Malmberg"/>
    <x v="6"/>
    <n v="914.28571428571399"/>
    <x v="0"/>
  </r>
  <r>
    <n v="805"/>
    <n v="2013"/>
    <n v="10"/>
    <n v="93109581"/>
    <n v="9320679"/>
    <n v="761.22"/>
    <s v="LSR-JAPAN"/>
    <s v="TNS NEW ZEALAND"/>
    <s v="209706 - Education Asia and Europe - Cathy Cross (JPN)"/>
    <x v="8"/>
    <n v="695.97257142857131"/>
    <x v="0"/>
  </r>
  <r>
    <n v="805"/>
    <n v="2013"/>
    <n v="10"/>
    <n v="93109583"/>
    <n v="9320679"/>
    <n v="816.73"/>
    <s v="LSR-MALAYSIA"/>
    <s v="TNS NEW ZEALAND"/>
    <s v="209706 - Education Asia and Europe - Cathy Cross (MYS)"/>
    <x v="8"/>
    <n v="746.72457142857127"/>
    <x v="0"/>
  </r>
  <r>
    <n v="805"/>
    <n v="2013"/>
    <n v="10"/>
    <n v="93109584"/>
    <n v="9320679"/>
    <n v="2387.16"/>
    <s v="LSR-SOUTH KOREA"/>
    <s v="TNS NEW ZEALAND"/>
    <s v="209706 - Education Asia and Europe - Cathy Cross (KOR)"/>
    <x v="8"/>
    <n v="2182.5462857142852"/>
    <x v="0"/>
  </r>
  <r>
    <n v="805"/>
    <n v="2013"/>
    <n v="10"/>
    <n v="93109585"/>
    <n v="9320679"/>
    <n v="626.36"/>
    <s v="LSR-VIETNAM"/>
    <s v="TNS NEW ZEALAND"/>
    <s v="209706 - Education Asia and Europe - Cathy Cross (VNM)"/>
    <x v="8"/>
    <n v="572.67199999999991"/>
    <x v="0"/>
  </r>
  <r>
    <n v="805"/>
    <n v="2013"/>
    <n v="8"/>
    <n v="93109588"/>
    <n v="9320009"/>
    <n v="2705.6"/>
    <s v="LSR-AUSTRALIA"/>
    <s v="FORETHOUGHT RESEARCH"/>
    <s v="210125 - 3555 Australian Super Prophecy Wave 7 - Rohan (AUS)"/>
    <x v="13"/>
    <n v="2473.6914285714279"/>
    <x v="1"/>
  </r>
  <r>
    <n v="805"/>
    <n v="2013"/>
    <n v="8"/>
    <n v="93109595"/>
    <n v="9320009"/>
    <n v="1111.4000000000001"/>
    <s v="LSR-AUSTRALIA"/>
    <s v="ROY MORGAN PTY LTD"/>
    <s v="210518 - Smokers Project - Earl (AUS)"/>
    <x v="13"/>
    <n v="1016.1371428571426"/>
    <x v="1"/>
  </r>
  <r>
    <n v="805"/>
    <n v="2013"/>
    <n v="6"/>
    <n v="93109606"/>
    <n v="9320009"/>
    <n v="4507.24"/>
    <s v="LSR-AUSTRALIA"/>
    <s v="LEWERS RESEARCH PTY LTD"/>
    <s v="210522 - CUB W97-100 study - Carlski (AUS)"/>
    <x v="6"/>
    <n v="4120.905142857142"/>
    <x v="1"/>
  </r>
  <r>
    <n v="805"/>
    <n v="2013"/>
    <n v="6"/>
    <n v="93109634"/>
    <n v="9320289"/>
    <n v="4522.3599999999997"/>
    <s v="LSR-AUSTRALIA"/>
    <s v="TNS AUSTRALIA LTD"/>
    <s v="208196 - QLD Betting - Andrew Freeman"/>
    <x v="6"/>
    <n v="4134.7291428571416"/>
    <x v="0"/>
  </r>
  <r>
    <n v="805"/>
    <n v="2013"/>
    <n v="6"/>
    <n v="93109634"/>
    <n v="9320294"/>
    <n v="5792.1"/>
    <s v="LSR-AUSTRALIA"/>
    <s v="TNS AUSTRALIA LTD"/>
    <s v="208196 - QLD Betting - Andrew Freeman"/>
    <x v="6"/>
    <n v="5295.6342857142845"/>
    <x v="0"/>
  </r>
  <r>
    <n v="805"/>
    <n v="2013"/>
    <n v="6"/>
    <n v="93109634"/>
    <n v="9320375"/>
    <n v="2166.3000000000002"/>
    <s v="LSR-AUSTRALIA"/>
    <s v="TNS AUSTRALIA LTD"/>
    <s v="208196 - QLD Betting - Andrew Freeman"/>
    <x v="6"/>
    <n v="1980.6171428571424"/>
    <x v="0"/>
  </r>
  <r>
    <n v="805"/>
    <n v="2013"/>
    <n v="6"/>
    <n v="93109636"/>
    <n v="9320289"/>
    <n v="910"/>
    <s v="LSR-AUSTRALIA"/>
    <s v="MILLWARD BROWN AUSTRALIA"/>
    <s v="211231 - Project Ted - Mellyza Tanoto"/>
    <x v="6"/>
    <n v="831.99999999999977"/>
    <x v="0"/>
  </r>
  <r>
    <n v="805"/>
    <n v="2013"/>
    <n v="7"/>
    <n v="93109636"/>
    <n v="9320375"/>
    <n v="1797.25"/>
    <s v="LSR-AUSTRALIA"/>
    <s v="MILLWARD BROWN AUSTRALIA"/>
    <s v="211231 - Project Ted - Mellyza Tanoto"/>
    <x v="7"/>
    <n v="1643.1999999999996"/>
    <x v="0"/>
  </r>
  <r>
    <n v="805"/>
    <n v="2013"/>
    <n v="8"/>
    <n v="93109636"/>
    <n v="9320375"/>
    <n v="4634.88"/>
    <s v="LSR-AUSTRALIA"/>
    <s v="MILLWARD BROWN AUSTRALIA"/>
    <s v="211231 - Project Ted - Mellyza Tanoto"/>
    <x v="13"/>
    <n v="4237.6045714285701"/>
    <x v="0"/>
  </r>
  <r>
    <n v="805"/>
    <n v="2013"/>
    <n v="9"/>
    <n v="93109636"/>
    <n v="9320002"/>
    <n v="2137.7800000000002"/>
    <s v="LSR-AUSTRALIA"/>
    <s v="MILLWARD BROWN AUSTRALIA"/>
    <s v="211231 - Project Ted - Mellyza Tanoto"/>
    <x v="0"/>
    <n v="1954.5417142857139"/>
    <x v="0"/>
  </r>
  <r>
    <n v="805"/>
    <n v="2013"/>
    <n v="9"/>
    <n v="93109636"/>
    <n v="9320289"/>
    <n v="4136.5"/>
    <s v="LSR-AUSTRALIA"/>
    <s v="MILLWARD BROWN AUSTRALIA"/>
    <s v="211231 - Project Ted - Mellyza Tanoto"/>
    <x v="0"/>
    <n v="3781.9428571428562"/>
    <x v="0"/>
  </r>
  <r>
    <n v="805"/>
    <n v="2013"/>
    <n v="10"/>
    <n v="93109640"/>
    <n v="9320289"/>
    <n v="1256.8"/>
    <s v="LSR-AUSTRALIA"/>
    <s v="MILLWARD BROWN AUSTRALIA"/>
    <s v="209191 - Sport Teens - Mellyza Tanoto"/>
    <x v="8"/>
    <n v="1149.0742857142855"/>
    <x v="0"/>
  </r>
  <r>
    <n v="805"/>
    <n v="2013"/>
    <n v="10"/>
    <n v="93109640"/>
    <n v="9320294"/>
    <n v="2120.7600000000002"/>
    <s v="LSR-AUSTRALIA"/>
    <s v="MILLWARD BROWN AUSTRALIA"/>
    <s v="209191 - Sport Teens - Mellyza Tanoto"/>
    <x v="8"/>
    <n v="1938.980571428571"/>
    <x v="0"/>
  </r>
  <r>
    <n v="805"/>
    <n v="2013"/>
    <n v="11"/>
    <n v="93109640"/>
    <n v="9320375"/>
    <n v="800"/>
    <s v="LSR-AUSTRALIA"/>
    <s v="MILLWARD BROWN AUSTRALIA"/>
    <s v="209191 - Sport Teens - Mellyza Tanoto"/>
    <x v="9"/>
    <n v="731.42857142857122"/>
    <x v="0"/>
  </r>
  <r>
    <n v="805"/>
    <n v="2014"/>
    <n v="3"/>
    <n v="93109640"/>
    <n v="9320002"/>
    <n v="826.35"/>
    <s v="LSR-AUSTRALIA"/>
    <s v="MILLWARD BROWN AUSTRALIA"/>
    <s v="209191 - Sport Teens - Mellyza Tanoto"/>
    <x v="16"/>
    <n v="755.51999999999987"/>
    <x v="0"/>
  </r>
  <r>
    <n v="805"/>
    <n v="2013"/>
    <n v="8"/>
    <n v="93109641"/>
    <n v="9320009"/>
    <n v="3201.5"/>
    <s v="LSR-AUSTRALIA"/>
    <s v="THE ACID TEST PTY LTD"/>
    <s v="211226 - Project Excelsior - Bell (AUS)"/>
    <x v="13"/>
    <n v="2927.0857142857135"/>
    <x v="1"/>
  </r>
  <r>
    <n v="805"/>
    <n v="2013"/>
    <n v="9"/>
    <n v="93109643"/>
    <n v="9320755"/>
    <n v="1622"/>
    <s v="LSR-NEW ZEALAND"/>
    <s v="FIFTY-FIVE 5 PTY LTD"/>
    <s v="205181 - Hermes II - Phillips (NZL)"/>
    <x v="0"/>
    <n v="1482.9714285714281"/>
    <x v="1"/>
  </r>
  <r>
    <n v="805"/>
    <n v="2013"/>
    <n v="11"/>
    <n v="93109643"/>
    <n v="9320289"/>
    <n v="2212.73"/>
    <s v="LSR-NEW ZEALAND"/>
    <s v="FIFTY-FIVE 5 PTY LTD"/>
    <s v="205181 - Hermes II - Phillips (NZL)"/>
    <x v="9"/>
    <n v="2023.0674285714281"/>
    <x v="1"/>
  </r>
  <r>
    <n v="805"/>
    <n v="2013"/>
    <n v="7"/>
    <n v="93109648"/>
    <n v="9320436"/>
    <n v="1122.25"/>
    <s v="LSR-USA"/>
    <s v="MACROMILL, INC"/>
    <s v="208231 - Uniqlo Brands study 2013 - Ohara (USA)"/>
    <x v="7"/>
    <n v="1026.0571428571425"/>
    <x v="2"/>
  </r>
  <r>
    <n v="805"/>
    <n v="2013"/>
    <n v="7"/>
    <n v="93109648"/>
    <n v="9320622"/>
    <n v="38.369999999999997"/>
    <s v="LSR-USA"/>
    <s v="MACROMILL, INC"/>
    <s v="208231 - Uniqlo Brands study 2013 - Ohara (USA)"/>
    <x v="7"/>
    <n v="35.081142857142844"/>
    <x v="2"/>
  </r>
  <r>
    <n v="805"/>
    <n v="2013"/>
    <n v="9"/>
    <n v="93109648"/>
    <n v="9320521"/>
    <n v="280.79000000000002"/>
    <s v="LSR-USA"/>
    <s v="MACROMILL, INC"/>
    <s v="208231 - Uniqlo Brands study 2013 - Ohara (USA)"/>
    <x v="0"/>
    <n v="256.72228571428565"/>
    <x v="2"/>
  </r>
  <r>
    <n v="805"/>
    <n v="2013"/>
    <n v="9"/>
    <n v="93109648"/>
    <n v="9320622"/>
    <n v="39.31"/>
    <s v="LSR-USA"/>
    <s v="MACROMILL, INC"/>
    <s v="208231 - Uniqlo Brands study 2013 - Ohara (USA)"/>
    <x v="0"/>
    <n v="35.940571428571424"/>
    <x v="2"/>
  </r>
  <r>
    <n v="805"/>
    <n v="2014"/>
    <n v="4"/>
    <n v="93109649"/>
    <n v="9320566"/>
    <n v="456.42"/>
    <s v="LSR-CHINA"/>
    <s v="MACROMILL, INC"/>
    <s v="208231 - Uniqlo Brands study 2013 - Ohara (CHN)"/>
    <x v="15"/>
    <n v="417.29828571428561"/>
    <x v="2"/>
  </r>
  <r>
    <n v="805"/>
    <n v="2013"/>
    <n v="7"/>
    <n v="93109651"/>
    <n v="9320289"/>
    <n v="2255.65"/>
    <s v="LSR-SINGAPORE"/>
    <s v="MACROMILL, INC"/>
    <s v="208231 - Uniqlo Brands study 2013 - Ohara (SGP)"/>
    <x v="7"/>
    <n v="2062.3085714285708"/>
    <x v="2"/>
  </r>
  <r>
    <n v="805"/>
    <n v="2013"/>
    <n v="7"/>
    <n v="93109652"/>
    <n v="9320511"/>
    <n v="710.35"/>
    <s v="LSR-TAIWAN"/>
    <s v="MACROMILL, INC"/>
    <s v="208231 - Uniqlo Brands study 2013 - Ohara (TWN)"/>
    <x v="7"/>
    <n v="649.46285714285693"/>
    <x v="2"/>
  </r>
  <r>
    <n v="805"/>
    <n v="2013"/>
    <n v="8"/>
    <n v="93109655"/>
    <n v="9320702"/>
    <n v="807.9"/>
    <s v="LSR-PHILIPPINES"/>
    <s v="MACROMILL, INC"/>
    <s v="208231 - Uniqlo Brands study 2013 - Ohara (PHL)"/>
    <x v="13"/>
    <n v="738.65142857142837"/>
    <x v="2"/>
  </r>
  <r>
    <n v="805"/>
    <n v="2013"/>
    <n v="6"/>
    <n v="93109659"/>
    <n v="9320528"/>
    <n v="260.51"/>
    <s v="LSR-JAPAN"/>
    <s v="KANTAR JAPAN"/>
    <s v="210846 - CAWI LinkPreView Unilever Lux brand - Wei (JPN)"/>
    <x v="6"/>
    <n v="238.18057142857137"/>
    <x v="2"/>
  </r>
  <r>
    <n v="805"/>
    <n v="2013"/>
    <n v="9"/>
    <n v="93109665"/>
    <n v="9320702"/>
    <n v="114.56"/>
    <s v="LSR-AUSTRALIA"/>
    <s v="MILLWARD BROWN AUSTRALIA"/>
    <s v="203772 - Project Volta - Mellyza Tanoto"/>
    <x v="0"/>
    <n v="104.7405714285714"/>
    <x v="0"/>
  </r>
  <r>
    <n v="805"/>
    <n v="2013"/>
    <n v="9"/>
    <n v="93109676"/>
    <n v="9320528"/>
    <n v="443.98"/>
    <s v="LSR-JAPAN"/>
    <s v="KANTAR JAPAN"/>
    <s v="209748 - CAWI Link Maybelline VE Rocket Mascara - Shiga (JPN)"/>
    <x v="0"/>
    <n v="405.92457142857131"/>
    <x v="2"/>
  </r>
  <r>
    <n v="805"/>
    <n v="2013"/>
    <n v="11"/>
    <n v="93109697"/>
    <n v="9320488"/>
    <n v="1267.8"/>
    <s v="LSR-SWITZERLAND"/>
    <s v="MACROMILL, INC"/>
    <s v="207279 - Travel between cities project May1st part 2 - Shiroki (CHE)"/>
    <x v="9"/>
    <n v="1159.1314285714282"/>
    <x v="2"/>
  </r>
  <r>
    <n v="805"/>
    <n v="2013"/>
    <n v="10"/>
    <n v="93109699"/>
    <n v="9320765"/>
    <n v="527.07000000000005"/>
    <s v="LSR-AUSTRIA"/>
    <s v="MACROMILL, INC"/>
    <s v="207279 - Travel between cities project May1st part 2 - Shiroki (AUT)"/>
    <x v="8"/>
    <n v="481.89257142857133"/>
    <x v="2"/>
  </r>
  <r>
    <n v="805"/>
    <n v="2013"/>
    <n v="8"/>
    <n v="93109704"/>
    <n v="9320720"/>
    <n v="836.73"/>
    <s v="LSR-EGYPT"/>
    <s v="MACROMILL, INC"/>
    <s v="207279 - Travel between cities project May1st part 2 - Shiroki (EGY)"/>
    <x v="13"/>
    <n v="765.01028571428549"/>
    <x v="2"/>
  </r>
  <r>
    <n v="805"/>
    <n v="2013"/>
    <n v="7"/>
    <n v="93109716"/>
    <n v="9320507"/>
    <n v="61.78"/>
    <s v="LSR-SINGAPORE"/>
    <s v="GMO RESEARCH INC"/>
    <s v="212320 - Singaporean Women Study - Ruiz (SGP)"/>
    <x v="7"/>
    <n v="56.484571428571414"/>
    <x v="2"/>
  </r>
  <r>
    <n v="805"/>
    <n v="2013"/>
    <n v="7"/>
    <n v="93109718"/>
    <n v="9320289"/>
    <n v="1160.32"/>
    <s v="LSR-AUSTRALIA"/>
    <s v="MILLWARD BROWN AUSTRALIA"/>
    <s v="212478 - RFQMB13162 - Project Soleil - Mellyza Tanoto"/>
    <x v="7"/>
    <n v="1060.8639999999996"/>
    <x v="0"/>
  </r>
  <r>
    <n v="805"/>
    <n v="2013"/>
    <n v="8"/>
    <n v="93109718"/>
    <n v="9320294"/>
    <n v="1476"/>
    <s v="LSR-AUSTRALIA"/>
    <s v="MILLWARD BROWN AUSTRALIA"/>
    <s v="212478 - RFQMB13162 - Project Soleil - Mellyza Tanoto"/>
    <x v="13"/>
    <n v="1349.4857142857138"/>
    <x v="0"/>
  </r>
  <r>
    <n v="805"/>
    <n v="2014"/>
    <n v="2"/>
    <n v="93109719"/>
    <n v="9320294"/>
    <n v="2793.21"/>
    <s v="LSR-AUSTRALIA"/>
    <s v="MILLWARD BROWN AUSTRALIA"/>
    <s v="212479 - RFQMB13162 - Project Soleil Dip 2 - Mellyza Tanoto"/>
    <x v="12"/>
    <n v="2553.7919999999995"/>
    <x v="0"/>
  </r>
  <r>
    <n v="805"/>
    <n v="2014"/>
    <n v="2"/>
    <n v="93109719"/>
    <n v="9320375"/>
    <n v="800"/>
    <s v="LSR-AUSTRALIA"/>
    <s v="MILLWARD BROWN AUSTRALIA"/>
    <s v="212479 - RFQMB13162 - Project Soleil Dip 2 - Mellyza Tanoto"/>
    <x v="12"/>
    <n v="731.42857142857122"/>
    <x v="0"/>
  </r>
  <r>
    <n v="805"/>
    <n v="2014"/>
    <n v="3"/>
    <n v="93109719"/>
    <n v="9320289"/>
    <n v="2427.25"/>
    <s v="LSR-AUSTRALIA"/>
    <s v="MILLWARD BROWN AUSTRALIA"/>
    <s v="212479 - RFQMB13162 - Project Soleil Dip 2 - Mellyza Tanoto"/>
    <x v="16"/>
    <n v="2219.1999999999994"/>
    <x v="0"/>
  </r>
  <r>
    <n v="805"/>
    <n v="2013"/>
    <n v="10"/>
    <n v="93109725"/>
    <n v="9320002"/>
    <n v="3412.95"/>
    <s v="LSR-AUSTRALIA"/>
    <s v="MILLWARD BROWN AUSTRALIA"/>
    <s v="212696 - Project Super Hahn Xmedia - Mellyza Tanoto"/>
    <x v="8"/>
    <n v="3120.4114285714277"/>
    <x v="0"/>
  </r>
  <r>
    <n v="805"/>
    <n v="2013"/>
    <n v="10"/>
    <n v="93109725"/>
    <n v="9320289"/>
    <n v="1075"/>
    <s v="LSR-AUSTRALIA"/>
    <s v="MILLWARD BROWN AUSTRALIA"/>
    <s v="212696 - Project Super Hahn Xmedia - Mellyza Tanoto"/>
    <x v="8"/>
    <n v="982.85714285714255"/>
    <x v="0"/>
  </r>
  <r>
    <n v="805"/>
    <n v="2013"/>
    <n v="10"/>
    <n v="93109725"/>
    <n v="9320375"/>
    <n v="4988.03"/>
    <s v="LSR-AUSTRALIA"/>
    <s v="MILLWARD BROWN AUSTRALIA"/>
    <s v="212696 - Project Super Hahn Xmedia - Mellyza Tanoto"/>
    <x v="8"/>
    <n v="4560.4845714285702"/>
    <x v="0"/>
  </r>
  <r>
    <n v="805"/>
    <n v="2013"/>
    <n v="11"/>
    <n v="93109725"/>
    <n v="9320289"/>
    <n v="2081.6"/>
    <s v="LSR-AUSTRALIA"/>
    <s v="MILLWARD BROWN AUSTRALIA"/>
    <s v="212696 - Project Super Hahn Xmedia - Mellyza Tanoto"/>
    <x v="9"/>
    <n v="1903.1771428571421"/>
    <x v="0"/>
  </r>
  <r>
    <n v="805"/>
    <n v="2013"/>
    <n v="9"/>
    <n v="93109731"/>
    <n v="9320736"/>
    <n v="1794.23"/>
    <s v="LSR-GERMANY"/>
    <s v="INTAGE INC"/>
    <s v="209197 - Career Change Survey - Noguchi (DEU)"/>
    <x v="0"/>
    <n v="1640.4388571428567"/>
    <x v="2"/>
  </r>
  <r>
    <n v="805"/>
    <n v="2013"/>
    <n v="9"/>
    <n v="93109732"/>
    <n v="9320736"/>
    <n v="1036.0999999999999"/>
    <s v="LSR-FRANCE"/>
    <s v="INTAGE INC"/>
    <s v="209197 - Career Change Survey - Noguchi (FRA)"/>
    <x v="0"/>
    <n v="947.29142857142824"/>
    <x v="2"/>
  </r>
  <r>
    <n v="805"/>
    <n v="2013"/>
    <n v="8"/>
    <n v="93109733"/>
    <n v="9320502"/>
    <n v="1574.55"/>
    <s v="LSR-NETHERLANDS"/>
    <s v="INTAGE INC"/>
    <s v="209197 - Career Change Survey - Noguchi (NLD)"/>
    <x v="13"/>
    <n v="1439.588571428571"/>
    <x v="2"/>
  </r>
  <r>
    <n v="805"/>
    <n v="2013"/>
    <n v="9"/>
    <n v="93109733"/>
    <n v="9320736"/>
    <n v="3790.63"/>
    <s v="LSR-NETHERLANDS"/>
    <s v="INTAGE INC"/>
    <s v="209197 - Career Change Survey - Noguchi (NLD)"/>
    <x v="0"/>
    <n v="3465.7188571428565"/>
    <x v="2"/>
  </r>
  <r>
    <n v="805"/>
    <n v="2013"/>
    <n v="9"/>
    <n v="93109734"/>
    <n v="9320736"/>
    <n v="1389.9"/>
    <s v="LSR-AUSTRALIA"/>
    <s v="INTAGE INC"/>
    <s v="209197 - Career Change Survey - Noguchi (AUS)"/>
    <x v="0"/>
    <n v="1270.765714285714"/>
    <x v="2"/>
  </r>
  <r>
    <n v="805"/>
    <n v="2013"/>
    <n v="8"/>
    <n v="93109753"/>
    <n v="9320294"/>
    <n v="3537.87"/>
    <s v="LSR-AUSTRALIA"/>
    <s v="MILLWARD BROWN AUSTRALIA"/>
    <s v="208987 - Star Slots - Mellyza Tanoto"/>
    <x v="13"/>
    <n v="3234.6239999999989"/>
    <x v="0"/>
  </r>
  <r>
    <n v="805"/>
    <n v="2013"/>
    <n v="8"/>
    <n v="93109753"/>
    <n v="9320375"/>
    <n v="18322.95"/>
    <s v="LSR-AUSTRALIA"/>
    <s v="MILLWARD BROWN AUSTRALIA"/>
    <s v="208987 - Star Slots - Mellyza Tanoto"/>
    <x v="13"/>
    <n v="16752.411428571424"/>
    <x v="0"/>
  </r>
  <r>
    <n v="805"/>
    <n v="2013"/>
    <n v="9"/>
    <n v="93109753"/>
    <n v="9320289"/>
    <n v="6759"/>
    <s v="LSR-AUSTRALIA"/>
    <s v="MILLWARD BROWN AUSTRALIA"/>
    <s v="208987 - Star Slots - Mellyza Tanoto"/>
    <x v="0"/>
    <n v="6179.6571428571415"/>
    <x v="0"/>
  </r>
  <r>
    <n v="805"/>
    <n v="2013"/>
    <n v="9"/>
    <n v="93109754"/>
    <n v="9320009"/>
    <n v="1973.84"/>
    <s v="LSR-AUSTRALIA"/>
    <s v="ROY MORGAN PTY LTD"/>
    <s v="213286 - Smokers Project Waves 12 to 17 - Earl (AUS)"/>
    <x v="0"/>
    <n v="1804.6537142857137"/>
    <x v="1"/>
  </r>
  <r>
    <n v="805"/>
    <n v="2013"/>
    <n v="12"/>
    <n v="93109754"/>
    <n v="9320009"/>
    <n v="1859.4"/>
    <s v="LSR-AUSTRALIA"/>
    <s v="ROY MORGAN PTY LTD"/>
    <s v="213286 - Smokers Project Waves 12 to 17 - Earl (AUS)"/>
    <x v="10"/>
    <n v="1700.0228571428568"/>
    <x v="1"/>
  </r>
  <r>
    <n v="805"/>
    <n v="2013"/>
    <n v="12"/>
    <n v="93109754"/>
    <n v="9320289"/>
    <n v="570.5"/>
    <s v="LSR-AUSTRALIA"/>
    <s v="ROY MORGAN PTY LTD"/>
    <s v="213286 - Smokers Project Waves 12 to 17 - Earl (AUS)"/>
    <x v="10"/>
    <n v="521.59999999999991"/>
    <x v="1"/>
  </r>
  <r>
    <n v="805"/>
    <n v="2014"/>
    <n v="2"/>
    <n v="93109754"/>
    <n v="9320289"/>
    <n v="629"/>
    <s v="LSR-AUSTRALIA"/>
    <s v="ROY MORGAN PTY LTD"/>
    <s v="213286 - Smokers Project Waves 12 to 17 - Earl (AUS)"/>
    <x v="12"/>
    <n v="575.08571428571418"/>
    <x v="1"/>
  </r>
  <r>
    <n v="805"/>
    <n v="2013"/>
    <n v="8"/>
    <n v="93109756"/>
    <n v="9320618"/>
    <n v="986.1"/>
    <s v="LSR-NEW ZEALAND"/>
    <s v="IPSOS NZ"/>
    <s v="212487 - ANZ Tracker Week 19 - 22 - Kerwick (NZL)"/>
    <x v="13"/>
    <n v="901.57714285714258"/>
    <x v="1"/>
  </r>
  <r>
    <n v="805"/>
    <n v="2013"/>
    <n v="7"/>
    <n v="93109757"/>
    <n v="9320289"/>
    <n v="1000"/>
    <s v="LSR-AUSTRALIA"/>
    <s v="MILLWARD BROWN AUSTRALIA"/>
    <s v="Project TOWNSVILLE 2013"/>
    <x v="7"/>
    <n v="914.28571428571399"/>
    <x v="0"/>
  </r>
  <r>
    <n v="805"/>
    <n v="2013"/>
    <n v="7"/>
    <n v="93109757"/>
    <n v="9320375"/>
    <n v="800"/>
    <s v="LSR-AUSTRALIA"/>
    <s v="MILLWARD BROWN AUSTRALIA"/>
    <s v="Project TOWNSVILLE 2013"/>
    <x v="7"/>
    <n v="731.42857142857122"/>
    <x v="0"/>
  </r>
  <r>
    <n v="805"/>
    <n v="2013"/>
    <n v="10"/>
    <n v="93109757"/>
    <n v="9320294"/>
    <n v="1000"/>
    <s v="LSR-AUSTRALIA"/>
    <s v="MILLWARD BROWN AUSTRALIA"/>
    <s v="Project TOWNSVILLE 2013"/>
    <x v="8"/>
    <n v="914.28571428571399"/>
    <x v="0"/>
  </r>
  <r>
    <n v="805"/>
    <n v="2013"/>
    <n v="9"/>
    <n v="93109762"/>
    <n v="9320511"/>
    <n v="1000.73"/>
    <s v="LSR-TAIWAN"/>
    <s v="TNS AUSTRALIA LTD"/>
    <s v="213298 - HK Taiwan Youtube Recontact - Sinead Callinan (TWN)"/>
    <x v="0"/>
    <n v="914.95314285714267"/>
    <x v="0"/>
  </r>
  <r>
    <n v="805"/>
    <n v="2013"/>
    <n v="9"/>
    <n v="93109762"/>
    <n v="9320679"/>
    <n v="2432.7399999999998"/>
    <s v="LSR-TAIWAN"/>
    <s v="TNS AUSTRALIA LTD"/>
    <s v="213298 - HK Taiwan Youtube Recontact - Sinead Callinan (TWN)"/>
    <x v="0"/>
    <n v="2224.2194285714277"/>
    <x v="0"/>
  </r>
  <r>
    <n v="805"/>
    <n v="2013"/>
    <n v="10"/>
    <n v="93109774"/>
    <n v="9320603"/>
    <n v="2550.19"/>
    <s v="LSR-SWEDEN"/>
    <s v="THE NIELSEN COMPANY JAPAN"/>
    <s v="209928 - Euro Cosme 2013 - Fujiwara (SWE)"/>
    <x v="8"/>
    <n v="2331.6022857142852"/>
    <x v="2"/>
  </r>
  <r>
    <n v="805"/>
    <n v="2013"/>
    <n v="7"/>
    <n v="93109776"/>
    <n v="9320645"/>
    <n v="462.59"/>
    <s v="LSR-RUSSIA"/>
    <s v="THE NIELSEN COMPANY JAPAN"/>
    <s v="209928 - Euro Cosme 2013 - Fujiwara (RUS)"/>
    <x v="7"/>
    <n v="422.93942857142844"/>
    <x v="2"/>
  </r>
  <r>
    <n v="805"/>
    <n v="2013"/>
    <n v="8"/>
    <n v="93109778"/>
    <n v="9320490"/>
    <n v="3069"/>
    <s v="LSR-SWITZERLAND"/>
    <s v="THE NIELSEN COMPANY JAPAN"/>
    <s v="209928 - Euro Cosme 2013 - Fujiwara (CHE)"/>
    <x v="13"/>
    <n v="2805.9428571428562"/>
    <x v="2"/>
  </r>
  <r>
    <n v="805"/>
    <n v="2013"/>
    <n v="9"/>
    <n v="93109779"/>
    <n v="9320528"/>
    <n v="3315.54"/>
    <s v="LSR-JAPAN"/>
    <s v="DENTSU MARKETING INSIGHT INC"/>
    <s v="212130 - Dentsu Marketing Insight_20130607_Softbank BRANDEX 2013 June - Takeda (JPN)"/>
    <x v="0"/>
    <n v="3031.3508571428561"/>
    <x v="2"/>
  </r>
  <r>
    <n v="805"/>
    <n v="2013"/>
    <n v="8"/>
    <n v="93109781"/>
    <n v="9320749"/>
    <n v="856.98"/>
    <s v="LSR-SOUTH KOREA"/>
    <s v="TNS KOREA"/>
    <s v="213833 - Nutrilite W2 2013 study - Lee (KOR)"/>
    <x v="13"/>
    <n v="783.52457142857122"/>
    <x v="4"/>
  </r>
  <r>
    <n v="805"/>
    <n v="2013"/>
    <n v="8"/>
    <n v="93109792"/>
    <n v="9320418"/>
    <n v="998.05"/>
    <s v="LSR-BRAZIL"/>
    <s v="KANTAR JAPAN"/>
    <s v="212951 - Brazil Car Study - Kataoka (BRA)"/>
    <x v="13"/>
    <n v="912.5028571428569"/>
    <x v="2"/>
  </r>
  <r>
    <n v="805"/>
    <n v="2013"/>
    <n v="8"/>
    <n v="93109792"/>
    <n v="9320622"/>
    <n v="382.66"/>
    <s v="LSR-BRAZIL"/>
    <s v="KANTAR JAPAN"/>
    <s v="212951 - Brazil Car Study - Kataoka (BRA)"/>
    <x v="13"/>
    <n v="349.86057142857135"/>
    <x v="2"/>
  </r>
  <r>
    <n v="805"/>
    <n v="2013"/>
    <n v="9"/>
    <n v="93109797"/>
    <n v="9320009"/>
    <n v="1840.56"/>
    <s v="LSR-AUSTRALIA"/>
    <s v="FORETHOUGHT RESEARCH"/>
    <s v="214425 - Optus Market NPS Study Q1 - Warmington (AUS)"/>
    <x v="0"/>
    <n v="1682.7977142857137"/>
    <x v="1"/>
  </r>
  <r>
    <n v="805"/>
    <n v="2013"/>
    <n v="10"/>
    <n v="93109797"/>
    <n v="9320009"/>
    <n v="6483.56"/>
    <s v="LSR-AUSTRALIA"/>
    <s v="FORETHOUGHT RESEARCH"/>
    <s v="214425 - Optus Market NPS Study Q1 - Warmington (AUS)"/>
    <x v="8"/>
    <n v="5927.8262857142845"/>
    <x v="1"/>
  </r>
  <r>
    <n v="805"/>
    <n v="2013"/>
    <n v="12"/>
    <n v="93109797"/>
    <n v="9320009"/>
    <n v="1410.97"/>
    <s v="LSR-AUSTRALIA"/>
    <s v="FORETHOUGHT RESEARCH"/>
    <s v="214425 - Optus Market NPS Study Q1 - Warmington (AUS)"/>
    <x v="10"/>
    <n v="1290.0297142857139"/>
    <x v="1"/>
  </r>
  <r>
    <n v="805"/>
    <n v="2014"/>
    <n v="1"/>
    <n v="93109797"/>
    <n v="9320009"/>
    <n v="2397.04"/>
    <s v="LSR-AUSTRALIA"/>
    <s v="FORETHOUGHT RESEARCH"/>
    <s v="214425 - Optus Market NPS Study Q1 - Warmington (AUS)"/>
    <x v="11"/>
    <n v="2191.5794285714278"/>
    <x v="1"/>
  </r>
  <r>
    <n v="805"/>
    <n v="2014"/>
    <n v="3"/>
    <n v="93109797"/>
    <n v="9320009"/>
    <n v="4031.83"/>
    <s v="LSR-AUSTRALIA"/>
    <s v="FORETHOUGHT RESEARCH"/>
    <s v="214425 - Optus Market NPS Study Q1 - Warmington (AUS)"/>
    <x v="16"/>
    <n v="3686.2445714285705"/>
    <x v="1"/>
  </r>
  <r>
    <n v="805"/>
    <n v="2014"/>
    <n v="4"/>
    <n v="93109797"/>
    <n v="9320009"/>
    <n v="2948.83"/>
    <s v="LSR-AUSTRALIA"/>
    <s v="FORETHOUGHT RESEARCH"/>
    <s v="214425 - Optus Market NPS Study Q1 - Warmington (AUS)"/>
    <x v="15"/>
    <n v="2696.0731428571421"/>
    <x v="1"/>
  </r>
  <r>
    <n v="805"/>
    <n v="2013"/>
    <n v="9"/>
    <n v="93109798"/>
    <n v="9320736"/>
    <n v="2046.94"/>
    <s v="LSR-CANADA"/>
    <s v="INTAGE INC"/>
    <s v="209197 - Career Change Survey - Noguchi (CAN)"/>
    <x v="0"/>
    <n v="1871.4879999999996"/>
    <x v="2"/>
  </r>
  <r>
    <n v="805"/>
    <n v="2013"/>
    <n v="9"/>
    <n v="93109799"/>
    <n v="9320736"/>
    <n v="2560.7800000000002"/>
    <s v="LSR-ITALY"/>
    <s v="INTAGE INC"/>
    <s v="209197 - Career Change Survey - Noguchi (ITA)"/>
    <x v="0"/>
    <n v="2341.2845714285709"/>
    <x v="2"/>
  </r>
  <r>
    <n v="805"/>
    <n v="2013"/>
    <n v="9"/>
    <n v="93109800"/>
    <n v="9320736"/>
    <n v="2097.48"/>
    <s v="LSR-SPAIN"/>
    <s v="INTAGE INC"/>
    <s v="209197 - Career Change Survey - Noguchi (ESP)"/>
    <x v="0"/>
    <n v="1917.6959999999995"/>
    <x v="2"/>
  </r>
  <r>
    <n v="805"/>
    <n v="2013"/>
    <n v="8"/>
    <n v="93109801"/>
    <n v="9320622"/>
    <n v="282.81"/>
    <s v="LSR-BRAZIL"/>
    <s v="INTAGE INC"/>
    <s v="209197 - Career Change Survey - Noguchi (BRA)"/>
    <x v="13"/>
    <n v="258.56914285714277"/>
    <x v="2"/>
  </r>
  <r>
    <n v="805"/>
    <n v="2013"/>
    <n v="9"/>
    <n v="93109801"/>
    <n v="9320736"/>
    <n v="3352.61"/>
    <s v="LSR-BRAZIL"/>
    <s v="INTAGE INC"/>
    <s v="209197 - Career Change Survey - Noguchi (BRA)"/>
    <x v="0"/>
    <n v="3065.243428571428"/>
    <x v="2"/>
  </r>
  <r>
    <n v="805"/>
    <n v="2013"/>
    <n v="9"/>
    <n v="93109802"/>
    <n v="9320736"/>
    <n v="2847.19"/>
    <s v="LSR-RUSSIA"/>
    <s v="INTAGE INC"/>
    <s v="209197 - Career Change Survey - Noguchi (RUS)"/>
    <x v="0"/>
    <n v="2603.1451428571422"/>
    <x v="2"/>
  </r>
  <r>
    <n v="805"/>
    <n v="2013"/>
    <n v="9"/>
    <n v="93109803"/>
    <n v="9320736"/>
    <n v="1954.28"/>
    <s v="LSR-INDIA"/>
    <s v="INTAGE INC"/>
    <s v="209197 - Career Change Survey - Noguchi (IND)"/>
    <x v="0"/>
    <n v="1786.7702857142851"/>
    <x v="2"/>
  </r>
  <r>
    <n v="805"/>
    <n v="2013"/>
    <n v="9"/>
    <n v="93109808"/>
    <n v="9320009"/>
    <n v="1127"/>
    <s v="LSR-AUSTRALIA"/>
    <s v="RETAIL FINANCE INTELLIGENCE"/>
    <s v="212886 - AMC - Mortgages W2 2013 study - Shields (AUS)"/>
    <x v="0"/>
    <n v="1030.3999999999996"/>
    <x v="1"/>
  </r>
  <r>
    <n v="805"/>
    <n v="2013"/>
    <n v="12"/>
    <n v="93109808"/>
    <n v="9320009"/>
    <n v="847.8"/>
    <s v="LSR-AUSTRALIA"/>
    <s v="RETAIL FINANCE INTELLIGENCE"/>
    <s v="212886 - AMC - Mortgages W2 2013 study - Shields (AUS)"/>
    <x v="10"/>
    <n v="775.13142857142827"/>
    <x v="1"/>
  </r>
  <r>
    <n v="805"/>
    <n v="2013"/>
    <n v="11"/>
    <n v="93109813"/>
    <n v="9320375"/>
    <n v="2205"/>
    <s v="LSR-AUSTRALIA"/>
    <s v="MILLWARD BROWN AUSTRALIA"/>
    <s v="214630 - Suncorp Group Brand Market Monitor Project 2013-14 - Britt-Marie Malmberg"/>
    <x v="9"/>
    <n v="2015.9999999999995"/>
    <x v="0"/>
  </r>
  <r>
    <n v="805"/>
    <n v="2013"/>
    <n v="12"/>
    <n v="93109813"/>
    <n v="9320375"/>
    <n v="997.5"/>
    <s v="LSR-AUSTRALIA"/>
    <s v="MILLWARD BROWN AUSTRALIA"/>
    <s v="214630 - Suncorp Group Brand Market Monitor Project 2013-14 - Britt-Marie Malmberg"/>
    <x v="10"/>
    <n v="911.99999999999977"/>
    <x v="0"/>
  </r>
  <r>
    <n v="805"/>
    <n v="2014"/>
    <n v="1"/>
    <n v="93109813"/>
    <n v="9320375"/>
    <n v="1277.5"/>
    <s v="LSR-AUSTRALIA"/>
    <s v="MILLWARD BROWN AUSTRALIA"/>
    <s v="214630 - Suncorp Group Brand Market Monitor Project 2013-14 - Britt-Marie Malmberg"/>
    <x v="11"/>
    <n v="1167.9999999999998"/>
    <x v="0"/>
  </r>
  <r>
    <n v="805"/>
    <n v="2014"/>
    <n v="2"/>
    <n v="93109813"/>
    <n v="9320375"/>
    <n v="1067.5"/>
    <s v="LSR-AUSTRALIA"/>
    <s v="MILLWARD BROWN AUSTRALIA"/>
    <s v="214630 - Suncorp Group Brand Market Monitor Project 2013-14 - Britt-Marie Malmberg"/>
    <x v="12"/>
    <n v="975.99999999999977"/>
    <x v="0"/>
  </r>
  <r>
    <n v="805"/>
    <n v="2014"/>
    <n v="4"/>
    <n v="93109813"/>
    <n v="9320375"/>
    <n v="1015"/>
    <s v="LSR-AUSTRALIA"/>
    <s v="MILLWARD BROWN AUSTRALIA"/>
    <s v="214630 - Suncorp Group Brand Market Monitor Project 2013-14 - Britt-Marie Malmberg"/>
    <x v="15"/>
    <n v="927.99999999999977"/>
    <x v="0"/>
  </r>
  <r>
    <n v="805"/>
    <n v="2014"/>
    <n v="5"/>
    <n v="93111181"/>
    <n v="9320632"/>
    <n v="34924.68"/>
    <s v="LSR-UNITED KINGDOM"/>
    <s v="IPSOS KOREA INC"/>
    <s v="243991 - Car Tracking Study 2014 Wave 9 - Pak (GBR)"/>
    <x v="14"/>
    <n v="31928.142456000001"/>
    <x v="4"/>
  </r>
  <r>
    <n v="805"/>
    <n v="2013"/>
    <n v="7"/>
    <n v="93109819"/>
    <n v="9320289"/>
    <n v="5483"/>
    <s v="LSR-AUSTRALIA"/>
    <s v="MILLWARD BROWN AUSTRALIA"/>
    <s v="212706 - Project Extra - Carlie Briscoe"/>
    <x v="7"/>
    <n v="5013.0285714285701"/>
    <x v="0"/>
  </r>
  <r>
    <n v="805"/>
    <n v="2013"/>
    <n v="8"/>
    <n v="93109819"/>
    <n v="9320294"/>
    <n v="3047.4"/>
    <s v="LSR-AUSTRALIA"/>
    <s v="MILLWARD BROWN AUSTRALIA"/>
    <s v="212706 - Project Extra - Carlie Briscoe"/>
    <x v="13"/>
    <n v="2786.1942857142849"/>
    <x v="0"/>
  </r>
  <r>
    <n v="805"/>
    <n v="2013"/>
    <n v="8"/>
    <n v="93109819"/>
    <n v="9320375"/>
    <n v="3262.5"/>
    <s v="LSR-AUSTRALIA"/>
    <s v="MILLWARD BROWN AUSTRALIA"/>
    <s v="212706 - Project Extra - Carlie Briscoe"/>
    <x v="13"/>
    <n v="2982.8571428571422"/>
    <x v="0"/>
  </r>
  <r>
    <n v="805"/>
    <n v="2014"/>
    <n v="5"/>
    <n v="93111183"/>
    <n v="9320622"/>
    <n v="2641.09"/>
    <s v="LSR-CANADA"/>
    <s v="IPSOS KOREA INC"/>
    <s v="243991 - Car Tracking Study 2014 Wave 9 - Pak (CAN)"/>
    <x v="14"/>
    <n v="2414.4844780000003"/>
    <x v="4"/>
  </r>
  <r>
    <n v="805"/>
    <n v="2013"/>
    <n v="10"/>
    <n v="93109826"/>
    <n v="9320587"/>
    <n v="1839.98"/>
    <s v="LSR-MALAYSIA"/>
    <s v="GFK AUSTRALIA PTY LTD."/>
    <s v="214656 - Jackman 2013-2014 - Vermaas (MYS)"/>
    <x v="8"/>
    <n v="1682.2674285714281"/>
    <x v="1"/>
  </r>
  <r>
    <n v="805"/>
    <n v="2013"/>
    <n v="12"/>
    <n v="93109826"/>
    <n v="9320587"/>
    <n v="549.5"/>
    <s v="LSR-MALAYSIA"/>
    <s v="GFK AUSTRALIA PTY LTD."/>
    <s v="214656 - Jackman 2013-2014 - Vermaas (MYS)"/>
    <x v="10"/>
    <n v="502.39999999999986"/>
    <x v="1"/>
  </r>
  <r>
    <n v="805"/>
    <n v="2014"/>
    <n v="2"/>
    <n v="93109826"/>
    <n v="9320587"/>
    <n v="571.57000000000005"/>
    <s v="LSR-MALAYSIA"/>
    <s v="GFK AUSTRALIA PTY LTD."/>
    <s v="214656 - Jackman 2013-2014 - Vermaas (MYS)"/>
    <x v="12"/>
    <n v="522.57828571428558"/>
    <x v="1"/>
  </r>
  <r>
    <n v="805"/>
    <n v="2014"/>
    <n v="3"/>
    <n v="93109826"/>
    <n v="9320587"/>
    <n v="1568.3"/>
    <s v="LSR-MALAYSIA"/>
    <s v="GFK AUSTRALIA PTY LTD."/>
    <s v="214656 - Jackman 2013-2014 - Vermaas (MYS)"/>
    <x v="16"/>
    <n v="1433.8742857142852"/>
    <x v="1"/>
  </r>
  <r>
    <n v="805"/>
    <n v="2014"/>
    <n v="5"/>
    <n v="93111186"/>
    <n v="9320566"/>
    <n v="1513.5"/>
    <s v="LSR-CHINA"/>
    <s v="IPSOS KOREA INC"/>
    <s v="243991 - Car Tracking Study 2014 Wave 9 - Pak (CHN)"/>
    <x v="14"/>
    <n v="1383.6417000000001"/>
    <x v="4"/>
  </r>
  <r>
    <n v="805"/>
    <n v="2014"/>
    <n v="5"/>
    <n v="93111187"/>
    <n v="9320509"/>
    <n v="19942.89"/>
    <s v="LSR-AUSTRALIA"/>
    <s v="IPSOS KOREA INC"/>
    <s v="243991 - Car Tracking Study 2014 Wave 9 - Pak (AUS)"/>
    <x v="14"/>
    <n v="18231.790037999999"/>
    <x v="4"/>
  </r>
  <r>
    <n v="805"/>
    <n v="2013"/>
    <n v="9"/>
    <n v="93109832"/>
    <n v="9320635"/>
    <n v="1145.6199999999999"/>
    <s v="LSR-SOUTH KOREA"/>
    <s v="GFK AUSTRALIA PTY LTD."/>
    <s v="214656 - Jackman 2013-2014 - Vermaas (KOR)"/>
    <x v="0"/>
    <n v="1047.4239999999995"/>
    <x v="1"/>
  </r>
  <r>
    <n v="805"/>
    <n v="2013"/>
    <n v="10"/>
    <n v="93109832"/>
    <n v="9320635"/>
    <n v="540.86"/>
    <s v="LSR-SOUTH KOREA"/>
    <s v="GFK AUSTRALIA PTY LTD."/>
    <s v="214656 - Jackman 2013-2014 - Vermaas (KOR)"/>
    <x v="8"/>
    <n v="494.50057142857133"/>
    <x v="1"/>
  </r>
  <r>
    <n v="805"/>
    <n v="2013"/>
    <n v="11"/>
    <n v="93109832"/>
    <n v="9320635"/>
    <n v="438.55"/>
    <s v="LSR-SOUTH KOREA"/>
    <s v="GFK AUSTRALIA PTY LTD."/>
    <s v="214656 - Jackman 2013-2014 - Vermaas (KOR)"/>
    <x v="9"/>
    <n v="400.95999999999992"/>
    <x v="1"/>
  </r>
  <r>
    <n v="805"/>
    <n v="2013"/>
    <n v="12"/>
    <n v="93109832"/>
    <n v="9320635"/>
    <n v="456.09"/>
    <s v="LSR-SOUTH KOREA"/>
    <s v="GFK AUSTRALIA PTY LTD."/>
    <s v="214656 - Jackman 2013-2014 - Vermaas (KOR)"/>
    <x v="10"/>
    <n v="416.99657142857131"/>
    <x v="1"/>
  </r>
  <r>
    <n v="805"/>
    <n v="2014"/>
    <n v="1"/>
    <n v="93109832"/>
    <n v="9320635"/>
    <n v="464.9"/>
    <s v="LSR-SOUTH KOREA"/>
    <s v="GFK AUSTRALIA PTY LTD."/>
    <s v="214656 - Jackman 2013-2014 - Vermaas (KOR)"/>
    <x v="11"/>
    <n v="425.05142857142846"/>
    <x v="1"/>
  </r>
  <r>
    <n v="805"/>
    <n v="2014"/>
    <n v="2"/>
    <n v="93109832"/>
    <n v="9320635"/>
    <n v="708.75"/>
    <s v="LSR-SOUTH KOREA"/>
    <s v="GFK AUSTRALIA PTY LTD."/>
    <s v="214656 - Jackman 2013-2014 - Vermaas (KOR)"/>
    <x v="12"/>
    <n v="647.99999999999977"/>
    <x v="1"/>
  </r>
  <r>
    <n v="805"/>
    <n v="2014"/>
    <n v="3"/>
    <n v="93109832"/>
    <n v="9320635"/>
    <n v="336.07"/>
    <s v="LSR-SOUTH KOREA"/>
    <s v="GFK AUSTRALIA PTY LTD."/>
    <s v="214656 - Jackman 2013-2014 - Vermaas (KOR)"/>
    <x v="16"/>
    <n v="307.2639999999999"/>
    <x v="1"/>
  </r>
  <r>
    <n v="805"/>
    <n v="2014"/>
    <n v="5"/>
    <n v="93111219"/>
    <n v="9320489"/>
    <n v="1744.61"/>
    <s v="LSR-FRANCE"/>
    <s v="IMRB MILLWARD BROWN INTERNATIONAL PTE LTD"/>
    <s v="246278 - Premium WM link - abhinay (FRA)"/>
    <x v="14"/>
    <n v="1594.922462"/>
    <x v="4"/>
  </r>
  <r>
    <n v="805"/>
    <n v="2013"/>
    <n v="8"/>
    <n v="93109833"/>
    <n v="9320587"/>
    <n v="718.47"/>
    <s v="LSR-INDONESIA"/>
    <s v="GFK AUSTRALIA PTY LTD."/>
    <s v="214656 - Jackman 2013-2014 - Vermaas (IDN)"/>
    <x v="13"/>
    <n v="656.88685714285702"/>
    <x v="1"/>
  </r>
  <r>
    <n v="805"/>
    <n v="2013"/>
    <n v="10"/>
    <n v="93109833"/>
    <n v="9320587"/>
    <n v="1416.94"/>
    <s v="LSR-INDONESIA"/>
    <s v="GFK AUSTRALIA PTY LTD."/>
    <s v="214656 - Jackman 2013-2014 - Vermaas (IDN)"/>
    <x v="8"/>
    <n v="1295.4879999999996"/>
    <x v="1"/>
  </r>
  <r>
    <n v="805"/>
    <n v="2013"/>
    <n v="12"/>
    <n v="93109833"/>
    <n v="9320587"/>
    <n v="1434.21"/>
    <s v="LSR-INDONESIA"/>
    <s v="GFK AUSTRALIA PTY LTD."/>
    <s v="214656 - Jackman 2013-2014 - Vermaas (IDN)"/>
    <x v="10"/>
    <n v="1311.277714285714"/>
    <x v="1"/>
  </r>
  <r>
    <n v="805"/>
    <n v="2014"/>
    <n v="2"/>
    <n v="93109833"/>
    <n v="9320587"/>
    <n v="571.57000000000005"/>
    <s v="LSR-INDONESIA"/>
    <s v="GFK AUSTRALIA PTY LTD."/>
    <s v="214656 - Jackman 2013-2014 - Vermaas (IDN)"/>
    <x v="12"/>
    <n v="522.57828571428558"/>
    <x v="1"/>
  </r>
  <r>
    <n v="805"/>
    <n v="2014"/>
    <n v="3"/>
    <n v="93109833"/>
    <n v="9320587"/>
    <n v="1662.41"/>
    <s v="LSR-INDONESIA"/>
    <s v="GFK AUSTRALIA PTY LTD."/>
    <s v="214656 - Jackman 2013-2014 - Vermaas (IDN)"/>
    <x v="16"/>
    <n v="1519.9177142857141"/>
    <x v="1"/>
  </r>
  <r>
    <n v="805"/>
    <n v="2013"/>
    <n v="9"/>
    <n v="93109834"/>
    <n v="9320289"/>
    <n v="602"/>
    <s v="LSR-NEW ZEALAND"/>
    <s v="GFK AUSTRALIA PTY LTD."/>
    <s v="214656 - Jackman 2013-2014 - Vermaas (NZL)"/>
    <x v="0"/>
    <n v="550.39999999999986"/>
    <x v="1"/>
  </r>
  <r>
    <n v="805"/>
    <n v="2013"/>
    <n v="12"/>
    <n v="93109834"/>
    <n v="9320289"/>
    <n v="1414"/>
    <s v="LSR-NEW ZEALAND"/>
    <s v="GFK AUSTRALIA PTY LTD."/>
    <s v="214656 - Jackman 2013-2014 - Vermaas (NZL)"/>
    <x v="10"/>
    <n v="1292.7999999999997"/>
    <x v="1"/>
  </r>
  <r>
    <n v="805"/>
    <n v="2014"/>
    <n v="3"/>
    <n v="93109834"/>
    <n v="9320618"/>
    <n v="842.5"/>
    <s v="LSR-NEW ZEALAND"/>
    <s v="GFK AUSTRALIA PTY LTD."/>
    <s v="214656 - Jackman 2013-2014 - Vermaas (NZL)"/>
    <x v="16"/>
    <n v="770.28571428571411"/>
    <x v="1"/>
  </r>
  <r>
    <n v="805"/>
    <n v="2014"/>
    <n v="4"/>
    <n v="93109834"/>
    <n v="9320618"/>
    <n v="650"/>
    <s v="LSR-NEW ZEALAND"/>
    <s v="GFK AUSTRALIA PTY LTD."/>
    <s v="214656 - Jackman 2013-2014 - Vermaas (NZL)"/>
    <x v="15"/>
    <n v="594.28571428571411"/>
    <x v="1"/>
  </r>
  <r>
    <n v="805"/>
    <n v="2014"/>
    <n v="5"/>
    <n v="93111518"/>
    <n v="9320730"/>
    <n v="971.63"/>
    <s v="LSR-POLAND"/>
    <s v="TAYLOR NELSON SOFRES KOREA"/>
    <s v="251632 - 201403 Main BAS Poland 1H - Kim (POL)"/>
    <x v="14"/>
    <n v="888.26414599999998"/>
    <x v="4"/>
  </r>
  <r>
    <n v="805"/>
    <n v="2013"/>
    <n v="9"/>
    <n v="93109836"/>
    <n v="9320289"/>
    <n v="4508.26"/>
    <s v="LSR-AUSTRALIA"/>
    <s v="TNS AUSTRALIA LTD"/>
    <s v="208996 - Online Betting - - Andrew Freeman"/>
    <x v="0"/>
    <n v="4121.8377142857134"/>
    <x v="0"/>
  </r>
  <r>
    <n v="805"/>
    <n v="2013"/>
    <n v="9"/>
    <n v="93109836"/>
    <n v="9320294"/>
    <n v="10745.84"/>
    <s v="LSR-AUSTRALIA"/>
    <s v="TNS AUSTRALIA LTD"/>
    <s v="208996 - Online Betting - - Andrew Freeman"/>
    <x v="0"/>
    <n v="9824.7679999999982"/>
    <x v="0"/>
  </r>
  <r>
    <n v="805"/>
    <n v="2013"/>
    <n v="7"/>
    <n v="93109837"/>
    <n v="9320289"/>
    <n v="4817.5"/>
    <s v="LSR-NEW ZEALAND"/>
    <s v="FIFTY-FIVE 5 PTY LTD"/>
    <s v="214643 - Concept Testing NZ - Phillips (NZL)"/>
    <x v="7"/>
    <n v="4404.5714285714275"/>
    <x v="1"/>
  </r>
  <r>
    <n v="805"/>
    <n v="2013"/>
    <n v="9"/>
    <n v="93109844"/>
    <n v="9320507"/>
    <n v="297.63"/>
    <s v="LSR-SINGAPORE"/>
    <s v="TOKYO SURVEY RESEARCH &amp; CO., LTD."/>
    <s v="210613 - Sharp Global Brand study July - Nishino (SGP)"/>
    <x v="0"/>
    <n v="272.11885714285705"/>
    <x v="2"/>
  </r>
  <r>
    <n v="805"/>
    <n v="2013"/>
    <n v="9"/>
    <n v="93109846"/>
    <n v="9320606"/>
    <n v="2600.04"/>
    <s v="LSR-VIETNAM"/>
    <s v="TOKYO SURVEY RESEARCH &amp; CO., LTD."/>
    <s v="210613 - Sharp Global Brand study July - Nishino (VNM)"/>
    <x v="0"/>
    <n v="2377.1794285714277"/>
    <x v="2"/>
  </r>
  <r>
    <n v="805"/>
    <n v="2013"/>
    <n v="10"/>
    <n v="93109855"/>
    <n v="9320587"/>
    <n v="1529.39"/>
    <s v="LSR-INDONESIA"/>
    <s v="GFK AUSTRALIA PTY LTD."/>
    <s v="214863 - Saudara 2013 - Highett-Smith (IDN)"/>
    <x v="8"/>
    <n v="1398.2994285714283"/>
    <x v="1"/>
  </r>
  <r>
    <n v="805"/>
    <n v="2013"/>
    <n v="10"/>
    <n v="93109857"/>
    <n v="9320511"/>
    <n v="2124.86"/>
    <s v="LSR-TAIWAN"/>
    <s v="GFK AUSTRALIA PTY LTD."/>
    <s v="214863 - Saudara 2013 - Highett-Smith (TWN)"/>
    <x v="8"/>
    <n v="1942.7291428571425"/>
    <x v="1"/>
  </r>
  <r>
    <n v="805"/>
    <n v="2013"/>
    <n v="10"/>
    <n v="93109858"/>
    <n v="9320587"/>
    <n v="2204.12"/>
    <s v="LSR-VIETNAM"/>
    <s v="GFK AUSTRALIA PTY LTD."/>
    <s v="214863 - Saudara 2013 - Highett-Smith (VNM)"/>
    <x v="8"/>
    <n v="2015.195428571428"/>
    <x v="1"/>
  </r>
  <r>
    <n v="805"/>
    <n v="2013"/>
    <n v="10"/>
    <n v="93109861"/>
    <n v="9320289"/>
    <n v="1392.92"/>
    <s v="LSR-NEW ZEALAND"/>
    <s v="GFK AUSTRALIA PTY LTD."/>
    <s v="214863 - Saudara 2013 - Highett-Smith (NZL)"/>
    <x v="8"/>
    <n v="1273.5268571428569"/>
    <x v="1"/>
  </r>
  <r>
    <n v="805"/>
    <n v="2013"/>
    <n v="10"/>
    <n v="93109862"/>
    <n v="9320418"/>
    <n v="568.70000000000005"/>
    <s v="LSR-SOUTH AFRICA"/>
    <s v="GFK AUSTRALIA PTY LTD."/>
    <s v="214863 - Saudara 2013 - Highett-Smith (ZAF)"/>
    <x v="8"/>
    <n v="519.95428571428556"/>
    <x v="1"/>
  </r>
  <r>
    <n v="805"/>
    <n v="2013"/>
    <n v="10"/>
    <n v="93109863"/>
    <n v="9320720"/>
    <n v="4432.9799999999996"/>
    <s v="LSR-SAUDI ARABIA"/>
    <s v="GFK AUSTRALIA PTY LTD."/>
    <s v="214863 - Saudara 2013 - Highett-Smith (SAU)"/>
    <x v="8"/>
    <n v="4053.0102857142842"/>
    <x v="1"/>
  </r>
  <r>
    <n v="805"/>
    <n v="2013"/>
    <n v="10"/>
    <n v="93109864"/>
    <n v="9320720"/>
    <n v="2064.0300000000002"/>
    <s v="LSR-UNITED ARAB EMIRATES"/>
    <s v="GFK AUSTRALIA PTY LTD."/>
    <s v="214863 - Saudara 2013 - Highett-Smith (ARE)"/>
    <x v="8"/>
    <n v="1887.1131428571425"/>
    <x v="1"/>
  </r>
  <r>
    <n v="805"/>
    <n v="2013"/>
    <n v="9"/>
    <n v="93109865"/>
    <n v="9320372"/>
    <n v="2892.9"/>
    <s v="LSR-TURKEY"/>
    <s v="GFK AUSTRALIA PTY LTD."/>
    <s v="214863 - Saudara 2013 - Highett-Smith (TUR)"/>
    <x v="0"/>
    <n v="2644.9371428571421"/>
    <x v="1"/>
  </r>
  <r>
    <n v="805"/>
    <n v="2013"/>
    <n v="7"/>
    <n v="93109869"/>
    <n v="9320375"/>
    <n v="2483.44"/>
    <s v="LSR-AUSTRALIA"/>
    <s v="MILLWARD BROWN AUSTRALIA"/>
    <s v="215037 - Dry Nites 2013 - Britt-Marie Malmberg"/>
    <x v="7"/>
    <n v="2270.5737142857138"/>
    <x v="0"/>
  </r>
  <r>
    <n v="805"/>
    <n v="2013"/>
    <n v="8"/>
    <n v="93109869"/>
    <n v="9320289"/>
    <n v="2360"/>
    <s v="LSR-AUSTRALIA"/>
    <s v="MILLWARD BROWN AUSTRALIA"/>
    <s v="215037 - Dry Nites 2013 - Britt-Marie Malmberg"/>
    <x v="13"/>
    <n v="2157.7142857142853"/>
    <x v="0"/>
  </r>
  <r>
    <n v="805"/>
    <n v="2013"/>
    <n v="8"/>
    <n v="93109869"/>
    <n v="9320294"/>
    <n v="1688.52"/>
    <s v="LSR-AUSTRALIA"/>
    <s v="MILLWARD BROWN AUSTRALIA"/>
    <s v="215037 - Dry Nites 2013 - Britt-Marie Malmberg"/>
    <x v="13"/>
    <n v="1543.7897142857139"/>
    <x v="0"/>
  </r>
  <r>
    <n v="805"/>
    <n v="2013"/>
    <n v="8"/>
    <n v="93109878"/>
    <n v="9320289"/>
    <n v="3368"/>
    <s v="LSR-AUSTRALIA"/>
    <s v="MILLWARD BROWN AUSTRALIA"/>
    <s v="211237 - Look Who is talking KCA - Carlie Briscoe"/>
    <x v="13"/>
    <n v="3079.3142857142848"/>
    <x v="0"/>
  </r>
  <r>
    <n v="805"/>
    <n v="2013"/>
    <n v="8"/>
    <n v="93109878"/>
    <n v="9320375"/>
    <n v="4410"/>
    <s v="LSR-AUSTRALIA"/>
    <s v="MILLWARD BROWN AUSTRALIA"/>
    <s v="211237 - Look Who is talking KCA - Carlie Briscoe"/>
    <x v="13"/>
    <n v="4031.9999999999991"/>
    <x v="0"/>
  </r>
  <r>
    <n v="805"/>
    <n v="2013"/>
    <n v="11"/>
    <n v="93109881"/>
    <n v="9320491"/>
    <n v="1662.32"/>
    <s v="LSR-HONG KONG"/>
    <s v="RETAIL FINANCE INTELLIGENCE (USD)"/>
    <s v="215233 - Hong Kong RPBS July 2013 - Shields (HKG)"/>
    <x v="9"/>
    <n v="1519.8354285714281"/>
    <x v="1"/>
  </r>
  <r>
    <n v="805"/>
    <n v="2014"/>
    <n v="5"/>
    <n v="93111551"/>
    <n v="9320491"/>
    <n v="636.02"/>
    <s v="LSR-HONG KONG"/>
    <s v="TAYLOR NELSON SOFRES - KOREA"/>
    <s v="253297 - 201404 HA index - Kim (HKG)"/>
    <x v="14"/>
    <n v="581.44948399999998"/>
    <x v="4"/>
  </r>
  <r>
    <n v="805"/>
    <n v="2013"/>
    <n v="9"/>
    <n v="93109884"/>
    <n v="9320009"/>
    <n v="1553.45"/>
    <s v="LSR-AUSTRALIA"/>
    <s v="RESEARCHPANEL PTY LTD"/>
    <s v="215244 - TWA Tracker Metrix Consulting July 2013 - June 2014 - Lim (AUS)"/>
    <x v="0"/>
    <n v="1420.2971428571425"/>
    <x v="1"/>
  </r>
  <r>
    <n v="805"/>
    <n v="2013"/>
    <n v="10"/>
    <n v="93109884"/>
    <n v="9320009"/>
    <n v="418.18"/>
    <s v="LSR-AUSTRALIA"/>
    <s v="RESEARCHPANEL PTY LTD"/>
    <s v="215244 - TWA Tracker Metrix Consulting July 2013 - June 2014 - Lim (AUS)"/>
    <x v="8"/>
    <n v="382.3359999999999"/>
    <x v="1"/>
  </r>
  <r>
    <n v="805"/>
    <n v="2013"/>
    <n v="12"/>
    <n v="93109884"/>
    <n v="9320009"/>
    <n v="1127.8599999999999"/>
    <s v="LSR-AUSTRALIA"/>
    <s v="RESEARCHPANEL PTY LTD"/>
    <s v="215244 - TWA Tracker Metrix Consulting July 2013 - June 2014 - Lim (AUS)"/>
    <x v="10"/>
    <n v="1031.1862857142853"/>
    <x v="1"/>
  </r>
  <r>
    <n v="805"/>
    <n v="2014"/>
    <n v="1"/>
    <n v="93109884"/>
    <n v="9320009"/>
    <n v="663.04"/>
    <s v="LSR-AUSTRALIA"/>
    <s v="RESEARCHPANEL PTY LTD"/>
    <s v="215244 - TWA Tracker Metrix Consulting July 2013 - June 2014 - Lim (AUS)"/>
    <x v="11"/>
    <n v="606.20799999999986"/>
    <x v="1"/>
  </r>
  <r>
    <n v="805"/>
    <n v="2014"/>
    <n v="3"/>
    <n v="93109884"/>
    <n v="9320009"/>
    <n v="2148.11"/>
    <s v="LSR-AUSTRALIA"/>
    <s v="RESEARCHPANEL PTY LTD"/>
    <s v="215244 - TWA Tracker Metrix Consulting July 2013 - June 2014 - Lim (AUS)"/>
    <x v="16"/>
    <n v="1963.9862857142853"/>
    <x v="1"/>
  </r>
  <r>
    <n v="805"/>
    <n v="2014"/>
    <n v="5"/>
    <n v="93111557"/>
    <n v="9320749"/>
    <n v="208.65"/>
    <s v="LSR-SOUTH KOREA"/>
    <s v="TNEX"/>
    <s v="253077 - 201404 MWO study - Lim (KOR)"/>
    <x v="14"/>
    <n v="190.74783000000002"/>
    <x v="4"/>
  </r>
  <r>
    <n v="805"/>
    <n v="2013"/>
    <n v="8"/>
    <n v="93109885"/>
    <n v="9320294"/>
    <n v="4403.37"/>
    <s v="LSR-AUSTRALIA"/>
    <s v="MILLWARD BROWN AUSTRALIA"/>
    <s v="212880 - Royce 3rd Quarter - Mellyza Tanoto"/>
    <x v="13"/>
    <n v="4025.9382857142846"/>
    <x v="0"/>
  </r>
  <r>
    <n v="805"/>
    <n v="2013"/>
    <n v="10"/>
    <n v="93109885"/>
    <n v="9320294"/>
    <n v="3891.87"/>
    <s v="LSR-AUSTRALIA"/>
    <s v="MILLWARD BROWN AUSTRALIA"/>
    <s v="212880 - Royce 3rd Quarter - Mellyza Tanoto"/>
    <x v="8"/>
    <n v="3558.2811428571417"/>
    <x v="0"/>
  </r>
  <r>
    <n v="805"/>
    <n v="2013"/>
    <n v="8"/>
    <n v="93109890"/>
    <n v="9320289"/>
    <n v="2942.5"/>
    <s v="LSR-AUSTRALIA"/>
    <s v="MILLWARD BROWN AUSTRALIA"/>
    <s v="213095 - Optus Cells - Mellyza Tanoto"/>
    <x v="13"/>
    <n v="2690.2857142857138"/>
    <x v="0"/>
  </r>
  <r>
    <n v="805"/>
    <n v="2013"/>
    <n v="8"/>
    <n v="93109896"/>
    <n v="9320289"/>
    <n v="1377"/>
    <s v="LSR-NEW ZEALAND"/>
    <s v="MILLWARD BROWN AUSTRALIA"/>
    <s v="215597 - Project Charm LINK - Mellyza Tanoto (NZL)"/>
    <x v="13"/>
    <n v="1258.9714285714283"/>
    <x v="0"/>
  </r>
  <r>
    <n v="805"/>
    <n v="2013"/>
    <n v="10"/>
    <n v="93109899"/>
    <n v="9320710"/>
    <n v="916.98"/>
    <s v="LSR-TAIWAN"/>
    <s v="INTAGE INC"/>
    <s v="215231 - TW TH Cosmetic study - Araki (TWN)"/>
    <x v="8"/>
    <n v="838.38171428571411"/>
    <x v="2"/>
  </r>
  <r>
    <n v="805"/>
    <n v="2013"/>
    <n v="9"/>
    <n v="93109900"/>
    <n v="9320702"/>
    <n v="47.17"/>
    <s v="LSR-THAILAND"/>
    <s v="INTAGE INC"/>
    <s v="215231 - TW TH Cosmetic study - Araki (THA)"/>
    <x v="0"/>
    <n v="43.126857142857133"/>
    <x v="2"/>
  </r>
  <r>
    <n v="805"/>
    <n v="2013"/>
    <n v="10"/>
    <n v="93109902"/>
    <n v="9320587"/>
    <n v="13274.7"/>
    <s v="LSR-INDONESIA"/>
    <s v="RETAIL FINANCE INTELLIGENCE (USD)"/>
    <s v="215969 - Indonesia PRBC July 2013 - Shields (IDN)"/>
    <x v="8"/>
    <n v="12136.868571428569"/>
    <x v="1"/>
  </r>
  <r>
    <n v="805"/>
    <n v="2013"/>
    <n v="8"/>
    <n v="93109907"/>
    <n v="9320528"/>
    <n v="638.59"/>
    <s v="LSR-JAPAN"/>
    <s v="GFK AUSTRALIA PTY LTD."/>
    <s v="215981 - TA Japan Boost study - Vermaas (JPN)"/>
    <x v="13"/>
    <n v="583.8537142857142"/>
    <x v="1"/>
  </r>
  <r>
    <n v="805"/>
    <n v="2013"/>
    <n v="9"/>
    <n v="93109907"/>
    <n v="9320528"/>
    <n v="1277.69"/>
    <s v="LSR-JAPAN"/>
    <s v="GFK AUSTRALIA PTY LTD."/>
    <s v="215981 - TA Japan Boost study - Vermaas (JPN)"/>
    <x v="0"/>
    <n v="1168.1737142857139"/>
    <x v="1"/>
  </r>
  <r>
    <n v="805"/>
    <n v="2013"/>
    <n v="11"/>
    <n v="93109907"/>
    <n v="9320528"/>
    <n v="604.89"/>
    <s v="LSR-JAPAN"/>
    <s v="GFK AUSTRALIA PTY LTD."/>
    <s v="215981 - TA Japan Boost study - Vermaas (JPN)"/>
    <x v="9"/>
    <n v="553.04228571428553"/>
    <x v="1"/>
  </r>
  <r>
    <n v="805"/>
    <n v="2013"/>
    <n v="9"/>
    <n v="93109913"/>
    <n v="9320528"/>
    <n v="812.94"/>
    <s v="LSR-JAPAN"/>
    <s v="KANTAR JAPAN"/>
    <s v="215038 - CAWI Link Maybelline Hyper Sharp Liner - Yoshioka (JPN)"/>
    <x v="0"/>
    <n v="743.25942857142843"/>
    <x v="2"/>
  </r>
  <r>
    <n v="805"/>
    <n v="2013"/>
    <n v="9"/>
    <n v="93109914"/>
    <n v="9320009"/>
    <n v="1645.6"/>
    <s v="LSR-AUSTRALIA"/>
    <s v="FORETHOUGHT RESEARCH"/>
    <s v="216452 - K Mart Brand Tracker July - Maslo (AUS)"/>
    <x v="0"/>
    <n v="1504.548571428571"/>
    <x v="1"/>
  </r>
  <r>
    <n v="805"/>
    <n v="2013"/>
    <n v="9"/>
    <n v="93109932"/>
    <n v="9320528"/>
    <n v="1630.81"/>
    <s v="LSR-JAPAN"/>
    <s v="KANTAR JAPAN"/>
    <s v="216509 - CAWI Link PreView Unilever Lux brand - Chen (JPN)"/>
    <x v="0"/>
    <n v="1491.0262857142852"/>
    <x v="2"/>
  </r>
  <r>
    <n v="805"/>
    <n v="2013"/>
    <n v="9"/>
    <n v="93109936"/>
    <n v="9320289"/>
    <n v="3990.75"/>
    <s v="LSR-CHILE"/>
    <s v="TNS NEW ZEALAND"/>
    <s v="213284 - Santiago Tracking - Cathy Cross (CHL)"/>
    <x v="0"/>
    <n v="3648.6857142857134"/>
    <x v="0"/>
  </r>
  <r>
    <n v="805"/>
    <n v="2013"/>
    <n v="10"/>
    <n v="93109936"/>
    <n v="9320633"/>
    <n v="5343.67"/>
    <s v="LSR-CHILE"/>
    <s v="TNS NEW ZEALAND"/>
    <s v="213284 - Santiago Tracking - Cathy Cross (CHL)"/>
    <x v="8"/>
    <n v="4885.6411428571419"/>
    <x v="0"/>
  </r>
  <r>
    <n v="805"/>
    <n v="2013"/>
    <n v="8"/>
    <n v="93109941"/>
    <n v="9320702"/>
    <n v="745.02"/>
    <s v="LSR-VIETNAM"/>
    <s v="MACROMILL, INC"/>
    <s v="214451 - Cosmetics study - Ohara (VNM)"/>
    <x v="13"/>
    <n v="681.16114285714264"/>
    <x v="2"/>
  </r>
  <r>
    <n v="805"/>
    <n v="2013"/>
    <n v="9"/>
    <n v="93109941"/>
    <n v="9320606"/>
    <n v="2229.77"/>
    <s v="LSR-VIETNAM"/>
    <s v="MACROMILL, INC"/>
    <s v="214451 - Cosmetics study - Ohara (VNM)"/>
    <x v="0"/>
    <n v="2038.6468571428566"/>
    <x v="2"/>
  </r>
  <r>
    <n v="805"/>
    <n v="2013"/>
    <n v="8"/>
    <n v="93109942"/>
    <n v="9320702"/>
    <n v="341.38"/>
    <s v="LSR-THAILAND"/>
    <s v="MACROMILL, INC"/>
    <s v="214451 - Cosmetics study - Ohara (THA)"/>
    <x v="13"/>
    <n v="312.11885714285705"/>
    <x v="2"/>
  </r>
  <r>
    <n v="805"/>
    <n v="2013"/>
    <n v="8"/>
    <n v="93109943"/>
    <n v="9320702"/>
    <n v="374.85"/>
    <s v="LSR-MALAYSIA"/>
    <s v="MACROMILL, INC"/>
    <s v="214451 - Cosmetics study - Ohara (MYS)"/>
    <x v="13"/>
    <n v="342.71999999999991"/>
    <x v="2"/>
  </r>
  <r>
    <n v="805"/>
    <n v="2013"/>
    <n v="9"/>
    <n v="93109944"/>
    <n v="9320587"/>
    <n v="2128.8200000000002"/>
    <s v="LSR-INDONESIA"/>
    <s v="MACROMILL, INC"/>
    <s v="214451 - Cosmetics study - Ohara (IDN)"/>
    <x v="0"/>
    <n v="1946.3497142857138"/>
    <x v="2"/>
  </r>
  <r>
    <n v="805"/>
    <n v="2013"/>
    <n v="8"/>
    <n v="93109945"/>
    <n v="9320702"/>
    <n v="776.49"/>
    <s v="LSR-PHILIPPINES"/>
    <s v="MACROMILL, INC"/>
    <s v="214451 - Cosmetics study - Ohara (PHL)"/>
    <x v="13"/>
    <n v="709.93371428571413"/>
    <x v="2"/>
  </r>
  <r>
    <n v="805"/>
    <n v="2013"/>
    <n v="8"/>
    <n v="93109946"/>
    <n v="9320754"/>
    <n v="741.9"/>
    <s v="LSR-JAPAN"/>
    <s v="KANTAR JAPAN"/>
    <s v="215230 - CAWI Link La Roche Posay BB cream LINK - Okano (JPN)"/>
    <x v="13"/>
    <n v="678.30857142857121"/>
    <x v="2"/>
  </r>
  <r>
    <n v="805"/>
    <n v="2013"/>
    <n v="8"/>
    <n v="93109951"/>
    <n v="9320754"/>
    <n v="537.67999999999995"/>
    <s v="LSR-JAPAN"/>
    <s v="KANTAR JAPAN"/>
    <s v="217114 - Link Test Clinique moisturizer ads 2 - Kosukegawa (JPN)"/>
    <x v="13"/>
    <n v="491.59314285714265"/>
    <x v="2"/>
  </r>
  <r>
    <n v="805"/>
    <n v="2013"/>
    <n v="10"/>
    <n v="93109957"/>
    <n v="9320749"/>
    <n v="1362.41"/>
    <s v="LSR-SOUTH KOREA"/>
    <s v="IPSOS KOREA INC"/>
    <s v="217444 - HHP MRS Study - Pak (KOR)"/>
    <x v="8"/>
    <n v="1245.6319999999998"/>
    <x v="4"/>
  </r>
  <r>
    <n v="805"/>
    <n v="2013"/>
    <n v="9"/>
    <n v="93109959"/>
    <n v="9320526"/>
    <n v="490.82"/>
    <s v="LSR-JAPAN"/>
    <s v="KANTAR JAPAN"/>
    <s v="217075 - CAWI Link Unilever 3rd cell - Chen (JPN)"/>
    <x v="0"/>
    <n v="448.74971428571416"/>
    <x v="2"/>
  </r>
  <r>
    <n v="805"/>
    <n v="2013"/>
    <n v="8"/>
    <n v="93109975"/>
    <n v="9320606"/>
    <n v="567.66"/>
    <s v="LSR-VIETNAM"/>
    <s v="TOKYO SURVEY RESEARCH &amp; CO., LTD."/>
    <s v="217696 - SHARP AQUOS CT in VN study - Nishino (VNM)"/>
    <x v="13"/>
    <n v="519.00342857142834"/>
    <x v="2"/>
  </r>
  <r>
    <n v="805"/>
    <n v="2013"/>
    <n v="9"/>
    <n v="93109979"/>
    <n v="9320418"/>
    <n v="1217.05"/>
    <s v="LSR-INDIA"/>
    <s v="TNS AUSTRALIA LTD"/>
    <s v="212705 - Teens and Tweens - Amanda Fowler"/>
    <x v="0"/>
    <n v="1112.7314285714283"/>
    <x v="0"/>
  </r>
  <r>
    <n v="805"/>
    <n v="2013"/>
    <n v="9"/>
    <n v="93109984"/>
    <n v="9320009"/>
    <n v="2703.12"/>
    <s v="LSR-AUSTRALIA"/>
    <s v="FORETHOUGHT RESEARCH"/>
    <s v="218073 - News Ltd W4 study - Frires (AUS)"/>
    <x v="0"/>
    <n v="2471.4239999999991"/>
    <x v="1"/>
  </r>
  <r>
    <n v="805"/>
    <n v="2013"/>
    <n v="9"/>
    <n v="93109992"/>
    <n v="9320736"/>
    <n v="4001.22"/>
    <s v="LSR-MEXICO"/>
    <s v="INTAGE INC"/>
    <s v="215978 - Career Change Survey - Noguchi (MEX)"/>
    <x v="0"/>
    <n v="3658.2582857142847"/>
    <x v="2"/>
  </r>
  <r>
    <n v="805"/>
    <n v="2013"/>
    <n v="9"/>
    <n v="93109994"/>
    <n v="9320736"/>
    <n v="3066.2"/>
    <s v="LSR-MALAYSIA"/>
    <s v="INTAGE INC"/>
    <s v="215978 - Career Change Survey - Noguchi (MYS)"/>
    <x v="0"/>
    <n v="2803.3828571428562"/>
    <x v="2"/>
  </r>
  <r>
    <n v="805"/>
    <n v="2013"/>
    <n v="9"/>
    <n v="93109995"/>
    <n v="9320436"/>
    <n v="1037.79"/>
    <s v="LSR-SOUTH AFRICA"/>
    <s v="INTAGE INC"/>
    <s v="215978 - Career Change Survey - Noguchi (ZAF)"/>
    <x v="0"/>
    <n v="948.83657142857112"/>
    <x v="2"/>
  </r>
  <r>
    <n v="805"/>
    <n v="2013"/>
    <n v="9"/>
    <n v="93109996"/>
    <n v="9320456"/>
    <n v="235.44"/>
    <s v="LSR-AUSTRALIA"/>
    <s v="TNS AUSTRALIA LTD"/>
    <s v="218432 - Flavours Berocca - Anne-Sophie Jeannin"/>
    <x v="0"/>
    <n v="215.25942857142851"/>
    <x v="0"/>
  </r>
  <r>
    <n v="805"/>
    <n v="2013"/>
    <n v="11"/>
    <n v="93109998"/>
    <n v="9320375"/>
    <n v="4643.1000000000004"/>
    <s v="LSR-AUSTRALIA"/>
    <s v="MILLWARD BROWN AUSTRALIA"/>
    <s v="218433 - Star Slot 2 - Mellyza Tanoto"/>
    <x v="9"/>
    <n v="4245.119999999999"/>
    <x v="0"/>
  </r>
  <r>
    <n v="805"/>
    <n v="2013"/>
    <n v="9"/>
    <n v="93110013"/>
    <n v="9320009"/>
    <n v="2124.6999999999998"/>
    <s v="LSR-AUSTRALIA"/>
    <s v="HANKOOK RESEARCH"/>
    <s v="218645 - SCSI 2013 study - Nam (AUS)"/>
    <x v="0"/>
    <n v="1942.5828571428565"/>
    <x v="4"/>
  </r>
  <r>
    <n v="805"/>
    <n v="2013"/>
    <n v="11"/>
    <n v="93110017"/>
    <n v="9320769"/>
    <n v="1127.43"/>
    <s v="LSR-GERMANY"/>
    <s v="TAYLOR NELSON SOFRES - KOREA"/>
    <s v="217679 - AV brand positioning - Kim (DEU)"/>
    <x v="9"/>
    <n v="1030.7931428571426"/>
    <x v="4"/>
  </r>
  <r>
    <n v="805"/>
    <n v="2013"/>
    <n v="9"/>
    <n v="93110018"/>
    <n v="9320009"/>
    <n v="2780.88"/>
    <s v="LSR-AUSTRALIA"/>
    <s v="THE ACID TEST PTY LTD"/>
    <s v="218631 - Intrepid study - Howell (AUS)"/>
    <x v="0"/>
    <n v="2542.5188571428566"/>
    <x v="1"/>
  </r>
  <r>
    <n v="805"/>
    <n v="2013"/>
    <n v="8"/>
    <n v="93110019"/>
    <n v="9320749"/>
    <n v="1078.46"/>
    <s v="LSR-SOUTH KOREA"/>
    <s v="TNS KOREA"/>
    <s v="218853 - 2013 CCKC Weekly Tracker Wave 2 - Lee (KOR)"/>
    <x v="13"/>
    <n v="986.0205714285712"/>
    <x v="4"/>
  </r>
  <r>
    <n v="805"/>
    <n v="2013"/>
    <n v="7"/>
    <n v="93110026"/>
    <n v="9320635"/>
    <n v="774.21"/>
    <s v="LSR-SOUTH KOREA"/>
    <s v="TNS KOREA"/>
    <s v="219049 - Imported Beer study 2013 - Lee (KOR)"/>
    <x v="7"/>
    <n v="707.84914285714274"/>
    <x v="4"/>
  </r>
  <r>
    <n v="805"/>
    <n v="2013"/>
    <n v="9"/>
    <n v="93110026"/>
    <n v="9320635"/>
    <n v="1659.48"/>
    <s v="LSR-SOUTH KOREA"/>
    <s v="TNS KOREA"/>
    <s v="219049 - Imported Beer study 2013 - Lee (KOR)"/>
    <x v="0"/>
    <n v="1517.2388571428567"/>
    <x v="4"/>
  </r>
  <r>
    <n v="805"/>
    <n v="2013"/>
    <n v="10"/>
    <n v="93110026"/>
    <n v="9320635"/>
    <n v="784.6"/>
    <s v="LSR-SOUTH KOREA"/>
    <s v="TNS KOREA"/>
    <s v="219049 - Imported Beer study 2013 - Lee (KOR)"/>
    <x v="8"/>
    <n v="717.34857142857129"/>
    <x v="4"/>
  </r>
  <r>
    <n v="805"/>
    <n v="2013"/>
    <n v="11"/>
    <n v="93110026"/>
    <n v="9320635"/>
    <n v="1475.68"/>
    <s v="LSR-SOUTH KOREA"/>
    <s v="TNS KOREA"/>
    <s v="219049 - Imported Beer study 2013 - Lee (KOR)"/>
    <x v="9"/>
    <n v="1349.1931428571424"/>
    <x v="4"/>
  </r>
  <r>
    <n v="805"/>
    <n v="2013"/>
    <n v="12"/>
    <n v="93110026"/>
    <n v="9320635"/>
    <n v="1174.31"/>
    <s v="LSR-SOUTH KOREA"/>
    <s v="TNS KOREA"/>
    <s v="219049 - Imported Beer study 2013 - Lee (KOR)"/>
    <x v="10"/>
    <n v="1073.6548571428568"/>
    <x v="4"/>
  </r>
  <r>
    <n v="805"/>
    <n v="2014"/>
    <n v="1"/>
    <n v="93110026"/>
    <n v="9320635"/>
    <n v="1891.36"/>
    <s v="LSR-SOUTH KOREA"/>
    <s v="TNS KOREA"/>
    <s v="219049 - Imported Beer study 2013 - Lee (KOR)"/>
    <x v="11"/>
    <n v="1729.243428571428"/>
    <x v="4"/>
  </r>
  <r>
    <n v="805"/>
    <n v="2013"/>
    <n v="10"/>
    <n v="93110027"/>
    <n v="9320289"/>
    <n v="25630.25"/>
    <s v="LSR-NEW ZEALAND"/>
    <s v="TNS AUSTRALIA LTD"/>
    <s v="218841 - NZ Cold Beverages - Jenny Bright"/>
    <x v="8"/>
    <n v="23433.371428571423"/>
    <x v="0"/>
  </r>
  <r>
    <n v="805"/>
    <n v="2013"/>
    <n v="10"/>
    <n v="93110033"/>
    <n v="9320720"/>
    <n v="3525.41"/>
    <s v="LSR-SAUDI ARABIA"/>
    <s v="IPSOS K.K."/>
    <s v="211759 - Global Brand Tracking wave2 - Akashi (SAU)"/>
    <x v="8"/>
    <n v="3223.2319999999991"/>
    <x v="2"/>
  </r>
  <r>
    <n v="805"/>
    <n v="2013"/>
    <n v="9"/>
    <n v="93110037"/>
    <n v="9320436"/>
    <n v="718.82"/>
    <s v="LSR-SOUTH AFRICA"/>
    <s v="IPSOS K.K."/>
    <s v="211759 - Global Brand Tracking wave2 - Akashi (ZAF)"/>
    <x v="0"/>
    <n v="657.20685714285696"/>
    <x v="2"/>
  </r>
  <r>
    <n v="805"/>
    <n v="2013"/>
    <n v="9"/>
    <n v="93110038"/>
    <n v="9320606"/>
    <n v="1618.19"/>
    <s v="LSR-VIETNAM"/>
    <s v="IPSOS K.K."/>
    <s v="211759 - Global Brand Tracking wave2 - Akashi (VNM)"/>
    <x v="0"/>
    <n v="1479.4879999999996"/>
    <x v="2"/>
  </r>
  <r>
    <n v="805"/>
    <n v="2014"/>
    <n v="1"/>
    <n v="93110041"/>
    <n v="9320418"/>
    <n v="922.41"/>
    <s v="LSR-BRAZIL"/>
    <s v="IPSOS K.K."/>
    <s v="211759 - Global Brand Tracking wave2 - Akashi (BRA)"/>
    <x v="11"/>
    <n v="843.3462857142855"/>
    <x v="2"/>
  </r>
  <r>
    <n v="805"/>
    <n v="2013"/>
    <n v="9"/>
    <n v="93110047"/>
    <n v="9320566"/>
    <n v="23.59"/>
    <s v="LSR-CHINA"/>
    <s v="IPSOS K.K."/>
    <s v="211759 - Global Brand Tracking wave2 - Akashi (CHN)"/>
    <x v="0"/>
    <n v="21.567999999999994"/>
    <x v="2"/>
  </r>
  <r>
    <n v="805"/>
    <n v="2013"/>
    <n v="9"/>
    <n v="93110050"/>
    <n v="9320754"/>
    <n v="1514.01"/>
    <s v="LSR-JAPAN"/>
    <s v="KANTAR JAPAN"/>
    <s v="217879 - CAWI Link - Hutchings (JPN)"/>
    <x v="0"/>
    <n v="1384.237714285714"/>
    <x v="2"/>
  </r>
  <r>
    <n v="805"/>
    <n v="2013"/>
    <n v="9"/>
    <n v="93110052"/>
    <n v="9320436"/>
    <n v="58.4"/>
    <s v="LSR-HONG KONG"/>
    <s v="GFK CUSTOM RESEARCH JAPAN KK"/>
    <s v="217501 - Digital Camera Survey - Shiizuka (HKG)"/>
    <x v="0"/>
    <n v="53.394285714285701"/>
    <x v="2"/>
  </r>
  <r>
    <n v="805"/>
    <n v="2013"/>
    <n v="9"/>
    <n v="93110052"/>
    <n v="9320491"/>
    <n v="37.06"/>
    <s v="LSR-HONG KONG"/>
    <s v="GFK CUSTOM RESEARCH JAPAN KK"/>
    <s v="217501 - Digital Camera Survey - Shiizuka (HKG)"/>
    <x v="0"/>
    <n v="33.883428571428567"/>
    <x v="2"/>
  </r>
  <r>
    <n v="805"/>
    <n v="2013"/>
    <n v="9"/>
    <n v="93110052"/>
    <n v="9320587"/>
    <n v="561.58000000000004"/>
    <s v="LSR-HONG KONG"/>
    <s v="GFK CUSTOM RESEARCH JAPAN KK"/>
    <s v="217501 - Digital Camera Survey - Shiizuka (HKG)"/>
    <x v="0"/>
    <n v="513.44457142857129"/>
    <x v="2"/>
  </r>
  <r>
    <n v="805"/>
    <n v="2013"/>
    <n v="9"/>
    <n v="93110062"/>
    <n v="9320679"/>
    <n v="2733.14"/>
    <s v="LSR-INDONESIA"/>
    <s v="TNS AUSTRALIA LTD"/>
    <s v="219637 - Youtube Indonesia Recontact - Sinead Callinan"/>
    <x v="0"/>
    <n v="2498.8708571428565"/>
    <x v="0"/>
  </r>
  <r>
    <n v="805"/>
    <n v="2013"/>
    <n v="10"/>
    <n v="93110066"/>
    <n v="9320436"/>
    <n v="620.41"/>
    <s v="LSR-MALAYSIA"/>
    <s v="RETAIL FINANCE INTELLIGENCE (USD)"/>
    <s v="219814 - Malaysia RPBS August 2013 - Shields (MYS)"/>
    <x v="8"/>
    <n v="567.23199999999986"/>
    <x v="1"/>
  </r>
  <r>
    <n v="805"/>
    <n v="2013"/>
    <n v="10"/>
    <n v="93110066"/>
    <n v="9320587"/>
    <n v="2726.61"/>
    <s v="LSR-MALAYSIA"/>
    <s v="RETAIL FINANCE INTELLIGENCE (USD)"/>
    <s v="219814 - Malaysia RPBS August 2013 - Shields (MYS)"/>
    <x v="8"/>
    <n v="2492.9005714285709"/>
    <x v="1"/>
  </r>
  <r>
    <n v="805"/>
    <n v="2013"/>
    <n v="12"/>
    <n v="93110066"/>
    <n v="9320702"/>
    <n v="340.58"/>
    <s v="LSR-MALAYSIA"/>
    <s v="RETAIL FINANCE INTELLIGENCE (USD)"/>
    <s v="219814 - Malaysia RPBS August 2013 - Shields (MYS)"/>
    <x v="10"/>
    <n v="311.38742857142847"/>
    <x v="1"/>
  </r>
  <r>
    <n v="805"/>
    <n v="2013"/>
    <n v="8"/>
    <n v="93110068"/>
    <n v="9320375"/>
    <n v="4406.8999999999996"/>
    <s v="LSR-AUSTRALIA"/>
    <s v="MILLWARD BROWN AUSTRALIA"/>
    <s v="216877 - RFQMB13224 Project Finest - Carlie Briscoe"/>
    <x v="13"/>
    <n v="4029.165714285713"/>
    <x v="0"/>
  </r>
  <r>
    <n v="805"/>
    <n v="2013"/>
    <n v="12"/>
    <n v="93110068"/>
    <n v="9320702"/>
    <n v="1549.61"/>
    <s v="LSR-AUSTRALIA"/>
    <s v="MILLWARD BROWN AUSTRALIA"/>
    <s v="216877 - RFQMB13224 Project Finest - Carlie Briscoe"/>
    <x v="10"/>
    <n v="1416.7862857142852"/>
    <x v="0"/>
  </r>
  <r>
    <n v="805"/>
    <n v="2013"/>
    <n v="12"/>
    <n v="93110069"/>
    <n v="9320702"/>
    <n v="425.06"/>
    <s v="LSR-MALAYSIA"/>
    <s v="HAKUHODO INC"/>
    <s v="212491 - Service and Repair Study - Nakajima (MYS)"/>
    <x v="10"/>
    <n v="388.62628571428559"/>
    <x v="2"/>
  </r>
  <r>
    <n v="805"/>
    <n v="2013"/>
    <n v="10"/>
    <n v="93110070"/>
    <n v="9320511"/>
    <n v="6543.43"/>
    <s v="LSR-TAIWAN"/>
    <s v="RETAIL FINANCE INTELLIGENCE (USD)"/>
    <s v="220019 - Taiwan RPBS August 2013 - Shields (TWN)"/>
    <x v="8"/>
    <n v="5982.5645714285702"/>
    <x v="1"/>
  </r>
  <r>
    <n v="805"/>
    <n v="2013"/>
    <n v="11"/>
    <n v="93110070"/>
    <n v="9320710"/>
    <n v="2374.63"/>
    <s v="LSR-TAIWAN"/>
    <s v="RETAIL FINANCE INTELLIGENCE (USD)"/>
    <s v="220019 - Taiwan RPBS August 2013 - Shields (TWN)"/>
    <x v="9"/>
    <n v="2171.0902857142851"/>
    <x v="1"/>
  </r>
  <r>
    <n v="805"/>
    <n v="2013"/>
    <n v="12"/>
    <n v="93110070"/>
    <n v="9320587"/>
    <n v="4354.7299999999996"/>
    <s v="LSR-TAIWAN"/>
    <s v="RETAIL FINANCE INTELLIGENCE (USD)"/>
    <s v="220019 - Taiwan RPBS August 2013 - Shields (TWN)"/>
    <x v="10"/>
    <n v="3981.4674285714273"/>
    <x v="1"/>
  </r>
  <r>
    <n v="805"/>
    <n v="2013"/>
    <n v="10"/>
    <n v="93110076"/>
    <n v="9320762"/>
    <n v="114.35"/>
    <s v="LSR-CHINA"/>
    <s v="KANTAR JAPAN"/>
    <s v="213784 - Life Style Study - Terai (CHN)"/>
    <x v="8"/>
    <n v="104.54857142857139"/>
    <x v="2"/>
  </r>
  <r>
    <n v="805"/>
    <n v="2013"/>
    <n v="10"/>
    <n v="93110077"/>
    <n v="9320702"/>
    <n v="615.83000000000004"/>
    <s v="LSR-INDIA"/>
    <s v="KANTAR JAPAN"/>
    <s v="213784 - Life Style Study - Terai (IND)"/>
    <x v="8"/>
    <n v="563.04457142857132"/>
    <x v="2"/>
  </r>
  <r>
    <n v="805"/>
    <n v="2013"/>
    <n v="11"/>
    <n v="93110077"/>
    <n v="9320418"/>
    <n v="590.77"/>
    <s v="LSR-INDIA"/>
    <s v="KANTAR JAPAN"/>
    <s v="213784 - Life Style Study - Terai (IND)"/>
    <x v="9"/>
    <n v="540.13257142857128"/>
    <x v="2"/>
  </r>
  <r>
    <n v="805"/>
    <n v="2013"/>
    <n v="8"/>
    <n v="93110078"/>
    <n v="9320749"/>
    <n v="321.07"/>
    <s v="LSR-SOUTH KOREA"/>
    <s v="TNS KOREA"/>
    <s v="220197 - 2013 CCKC Weekly Tracker Wave 3 - Lee (KOR)"/>
    <x v="13"/>
    <n v="293.54971428571417"/>
    <x v="4"/>
  </r>
  <r>
    <n v="805"/>
    <n v="2013"/>
    <n v="10"/>
    <n v="93110078"/>
    <n v="9320749"/>
    <n v="337.56"/>
    <s v="LSR-SOUTH KOREA"/>
    <s v="TNS KOREA"/>
    <s v="220197 - 2013 CCKC Weekly Tracker Wave 3 - Lee (KOR)"/>
    <x v="8"/>
    <n v="308.62628571428564"/>
    <x v="4"/>
  </r>
  <r>
    <n v="805"/>
    <n v="2014"/>
    <n v="5"/>
    <n v="93111562"/>
    <n v="9320774"/>
    <n v="1692.62"/>
    <s v="LSR-FRANCE"/>
    <s v="TNEX"/>
    <s v="253077 - 201404 MWO study - Lim (FRA)"/>
    <x v="14"/>
    <n v="1547.393204"/>
    <x v="4"/>
  </r>
  <r>
    <n v="805"/>
    <n v="2013"/>
    <n v="9"/>
    <n v="93110081"/>
    <n v="9320289"/>
    <n v="1244.3599999999999"/>
    <s v="LSR-AUSTRALIA"/>
    <s v="MILLWARD BROWN AUSTRALIA"/>
    <s v="192210 - Project Subzero - Mellyza Tanoto"/>
    <x v="0"/>
    <n v="1137.700571428571"/>
    <x v="0"/>
  </r>
  <r>
    <n v="805"/>
    <n v="2013"/>
    <n v="9"/>
    <n v="93110082"/>
    <n v="9320754"/>
    <n v="336.95"/>
    <s v="LSR-JAPAN"/>
    <s v="KANTAR JAPAN"/>
    <s v="220196 - Diamonte NILG study - Chen (JPN)"/>
    <x v="0"/>
    <n v="308.06857142857132"/>
    <x v="2"/>
  </r>
  <r>
    <n v="805"/>
    <n v="2013"/>
    <n v="9"/>
    <n v="93110086"/>
    <n v="9320618"/>
    <n v="1098.8"/>
    <s v="LSR-NEW ZEALAND"/>
    <s v="IPSOS NZ"/>
    <s v="220379 - ANZ Tracker Week 27 - 30 - Kerwick (NZL)"/>
    <x v="0"/>
    <n v="1004.6171428571425"/>
    <x v="1"/>
  </r>
  <r>
    <n v="805"/>
    <n v="2013"/>
    <n v="10"/>
    <n v="93110089"/>
    <n v="9320456"/>
    <n v="639.67999999999995"/>
    <s v="LSR-AUSTRALIA"/>
    <s v="TNS AUSTRALIA LTD"/>
    <s v="220551 - Nut Spreads Home Product Usage TNS - Pauline Fitzpatrick"/>
    <x v="8"/>
    <n v="584.85028571428552"/>
    <x v="0"/>
  </r>
  <r>
    <n v="805"/>
    <n v="2013"/>
    <n v="9"/>
    <n v="93110094"/>
    <n v="9320009"/>
    <n v="581.6"/>
    <s v="LSR-AUSTRALIA"/>
    <s v="RETAIL FINANCE INTELLIGENCE"/>
    <s v="217683 - ASDC - Savings W2 2013 - Shields (AUS)"/>
    <x v="0"/>
    <n v="531.74857142857127"/>
    <x v="1"/>
  </r>
  <r>
    <n v="805"/>
    <n v="2014"/>
    <n v="3"/>
    <n v="93110096"/>
    <n v="9320566"/>
    <n v="937.13"/>
    <s v="LSR-CHINA"/>
    <s v="RETAIL FINANCE INTELLIGENCE (USD)"/>
    <s v="220773 - China RPBS August 2013 - Shields (CHN)"/>
    <x v="16"/>
    <n v="856.80457142857119"/>
    <x v="1"/>
  </r>
  <r>
    <n v="805"/>
    <n v="2013"/>
    <n v="9"/>
    <n v="93110099"/>
    <n v="9320002"/>
    <n v="558.09"/>
    <s v="LSR-AUSTRALIA"/>
    <s v="MILLWARD BROWN AUSTRALIA"/>
    <s v="220031 - RFQMB13245 Project Fuelling the Future LINK - Carlie Briscoe"/>
    <x v="0"/>
    <n v="510.25371428571418"/>
    <x v="0"/>
  </r>
  <r>
    <n v="805"/>
    <n v="2013"/>
    <n v="9"/>
    <n v="93110099"/>
    <n v="9320009"/>
    <n v="799.92"/>
    <s v="LSR-AUSTRALIA"/>
    <s v="MILLWARD BROWN AUSTRALIA"/>
    <s v="220031 - RFQMB13245 Project Fuelling the Future LINK - Carlie Briscoe"/>
    <x v="0"/>
    <n v="731.35542857142832"/>
    <x v="0"/>
  </r>
  <r>
    <n v="805"/>
    <n v="2013"/>
    <n v="9"/>
    <n v="93110100"/>
    <n v="9320754"/>
    <n v="456"/>
    <s v="LSR-JAPAN"/>
    <s v="KANTAR JAPAN"/>
    <s v="220949 - Cinnamon Male V3 Torture - Chen (JPN)"/>
    <x v="0"/>
    <n v="416.9142857142856"/>
    <x v="2"/>
  </r>
  <r>
    <n v="805"/>
    <n v="2013"/>
    <n v="9"/>
    <n v="93110101"/>
    <n v="9320528"/>
    <n v="1179.31"/>
    <s v="LSR-JAPAN"/>
    <s v="KANTAR JAPAN"/>
    <s v="220950 - Cinnamon Female v11 3ads - Wakabayashi (JPN)"/>
    <x v="0"/>
    <n v="1078.2262857142853"/>
    <x v="2"/>
  </r>
  <r>
    <n v="805"/>
    <n v="2013"/>
    <n v="9"/>
    <n v="93110101"/>
    <n v="9320754"/>
    <n v="336.94"/>
    <s v="LSR-JAPAN"/>
    <s v="KANTAR JAPAN"/>
    <s v="220950 - Cinnamon Female v11 3ads - Wakabayashi (JPN)"/>
    <x v="0"/>
    <n v="308.0594285714285"/>
    <x v="2"/>
  </r>
  <r>
    <n v="805"/>
    <n v="2013"/>
    <n v="11"/>
    <n v="93110106"/>
    <n v="9320289"/>
    <n v="1420"/>
    <s v="LSR-AUSTRALIA"/>
    <s v="MILLWARD BROWN AUSTRALIA"/>
    <s v="211221 - Project Fresh - Britt-Marie Malmberg"/>
    <x v="9"/>
    <n v="1298.285714285714"/>
    <x v="0"/>
  </r>
  <r>
    <n v="805"/>
    <n v="2013"/>
    <n v="10"/>
    <n v="93110116"/>
    <n v="9320372"/>
    <n v="30.55"/>
    <s v="LSR-USA"/>
    <s v="IPSOS K.K."/>
    <s v="206369 - Laptop Brand Study - Emery (USA)"/>
    <x v="8"/>
    <n v="27.931428571428565"/>
    <x v="2"/>
  </r>
  <r>
    <n v="805"/>
    <n v="2013"/>
    <n v="10"/>
    <n v="93110116"/>
    <n v="9320622"/>
    <n v="1266.53"/>
    <s v="LSR-USA"/>
    <s v="IPSOS K.K."/>
    <s v="206369 - Laptop Brand Study - Emery (USA)"/>
    <x v="8"/>
    <n v="1157.9702857142854"/>
    <x v="2"/>
  </r>
  <r>
    <n v="805"/>
    <n v="2013"/>
    <n v="11"/>
    <n v="93110116"/>
    <n v="9320436"/>
    <n v="1222.74"/>
    <s v="LSR-USA"/>
    <s v="IPSOS K.K."/>
    <s v="206369 - Laptop Brand Study - Emery (USA)"/>
    <x v="9"/>
    <n v="1117.9337142857139"/>
    <x v="2"/>
  </r>
  <r>
    <n v="805"/>
    <n v="2013"/>
    <n v="9"/>
    <n v="93110117"/>
    <n v="9320528"/>
    <n v="4501.59"/>
    <s v="LSR-JAPAN"/>
    <s v="IPSOS K.K."/>
    <s v="206369 - Laptop Brand Study - Emery (JPN)"/>
    <x v="0"/>
    <n v="4115.7394285714272"/>
    <x v="2"/>
  </r>
  <r>
    <n v="805"/>
    <n v="2013"/>
    <n v="9"/>
    <n v="93110118"/>
    <n v="9320490"/>
    <n v="4660.47"/>
    <s v="LSR-GERMANY"/>
    <s v="IPSOS K.K."/>
    <s v="206369 - Laptop Brand Study - Emery (DEU)"/>
    <x v="0"/>
    <n v="4261.0011428571415"/>
    <x v="2"/>
  </r>
  <r>
    <n v="805"/>
    <n v="2013"/>
    <n v="10"/>
    <n v="93110118"/>
    <n v="9320372"/>
    <n v="219.6"/>
    <s v="LSR-GERMANY"/>
    <s v="IPSOS K.K."/>
    <s v="206369 - Laptop Brand Study - Emery (DEU)"/>
    <x v="8"/>
    <n v="200.77714285714279"/>
    <x v="2"/>
  </r>
  <r>
    <n v="805"/>
    <n v="2013"/>
    <n v="10"/>
    <n v="93110119"/>
    <n v="9320418"/>
    <n v="1246.83"/>
    <s v="LSR-BRAZIL"/>
    <s v="IPSOS K.K."/>
    <s v="206369 - Laptop Brand Study - Emery (BRA)"/>
    <x v="8"/>
    <n v="1139.9588571428567"/>
    <x v="2"/>
  </r>
  <r>
    <n v="805"/>
    <n v="2013"/>
    <n v="10"/>
    <n v="93110119"/>
    <n v="9320622"/>
    <n v="1077.7"/>
    <s v="LSR-BRAZIL"/>
    <s v="IPSOS K.K."/>
    <s v="206369 - Laptop Brand Study - Emery (BRA)"/>
    <x v="8"/>
    <n v="985.32571428571407"/>
    <x v="2"/>
  </r>
  <r>
    <n v="805"/>
    <n v="2013"/>
    <n v="11"/>
    <n v="93110119"/>
    <n v="9320436"/>
    <n v="1053.1600000000001"/>
    <s v="LSR-BRAZIL"/>
    <s v="IPSOS K.K."/>
    <s v="206369 - Laptop Brand Study - Emery (BRA)"/>
    <x v="9"/>
    <n v="962.8891428571427"/>
    <x v="2"/>
  </r>
  <r>
    <n v="805"/>
    <n v="2013"/>
    <n v="11"/>
    <n v="93110119"/>
    <n v="9320510"/>
    <n v="1110.93"/>
    <s v="LSR-BRAZIL"/>
    <s v="IPSOS K.K."/>
    <s v="206369 - Laptop Brand Study - Emery (BRA)"/>
    <x v="9"/>
    <n v="1015.7074285714283"/>
    <x v="2"/>
  </r>
  <r>
    <n v="805"/>
    <n v="2013"/>
    <n v="10"/>
    <n v="93110120"/>
    <n v="9320645"/>
    <n v="1833.18"/>
    <s v="LSR-RUSSIA"/>
    <s v="IPSOS K.K."/>
    <s v="206369 - Laptop Brand Study - Emery (RUS)"/>
    <x v="8"/>
    <n v="1676.0502857142853"/>
    <x v="2"/>
  </r>
  <r>
    <n v="805"/>
    <n v="2014"/>
    <n v="1"/>
    <n v="93110120"/>
    <n v="9320522"/>
    <n v="2335.0300000000002"/>
    <s v="LSR-RUSSIA"/>
    <s v="IPSOS K.K."/>
    <s v="206369 - Laptop Brand Study - Emery (RUS)"/>
    <x v="11"/>
    <n v="2134.8845714285712"/>
    <x v="2"/>
  </r>
  <r>
    <n v="805"/>
    <n v="2013"/>
    <n v="10"/>
    <n v="93110121"/>
    <n v="9320418"/>
    <n v="2954.2"/>
    <s v="LSR-INDIA"/>
    <s v="IPSOS K.K."/>
    <s v="206369 - Laptop Brand Study - Emery (IND)"/>
    <x v="8"/>
    <n v="2700.9828571428561"/>
    <x v="2"/>
  </r>
  <r>
    <n v="805"/>
    <n v="2013"/>
    <n v="10"/>
    <n v="93110121"/>
    <n v="9320622"/>
    <n v="1733.7"/>
    <s v="LSR-INDIA"/>
    <s v="IPSOS K.K."/>
    <s v="206369 - Laptop Brand Study - Emery (IND)"/>
    <x v="8"/>
    <n v="1585.0971428571424"/>
    <x v="2"/>
  </r>
  <r>
    <n v="805"/>
    <n v="2014"/>
    <n v="1"/>
    <n v="93110122"/>
    <n v="9320566"/>
    <n v="1077.7"/>
    <s v="LSR-CHINA"/>
    <s v="IPSOS K.K."/>
    <s v="206369 - Laptop Brand Study - Emery (CHN)"/>
    <x v="11"/>
    <n v="985.32571428571407"/>
    <x v="2"/>
  </r>
  <r>
    <n v="805"/>
    <n v="2013"/>
    <n v="11"/>
    <n v="93110123"/>
    <n v="9320289"/>
    <n v="4344.5"/>
    <s v="LSR-NEW ZEALAND"/>
    <s v="MILLWARD BROWN AUSTRALIA"/>
    <s v="212483 - Project Violet - Mellyza Tanoto"/>
    <x v="9"/>
    <n v="3972.1142857142845"/>
    <x v="0"/>
  </r>
  <r>
    <n v="805"/>
    <n v="2014"/>
    <n v="1"/>
    <n v="93110123"/>
    <n v="9320289"/>
    <n v="5275.25"/>
    <s v="LSR-NEW ZEALAND"/>
    <s v="MILLWARD BROWN AUSTRALIA"/>
    <s v="212483 - Project Violet - Mellyza Tanoto"/>
    <x v="11"/>
    <n v="4823.085714285713"/>
    <x v="0"/>
  </r>
  <r>
    <n v="805"/>
    <n v="2013"/>
    <n v="11"/>
    <n v="93110126"/>
    <n v="9320294"/>
    <n v="3008.24"/>
    <s v="LSR-AUSTRALIA"/>
    <s v="MILLWARD BROWN AUSTRALIA"/>
    <s v="221119 - Royce 4th Quarter - Mellyza Tanoto"/>
    <x v="9"/>
    <n v="2750.390857142856"/>
    <x v="0"/>
  </r>
  <r>
    <n v="805"/>
    <n v="2013"/>
    <n v="12"/>
    <n v="93110126"/>
    <n v="9320294"/>
    <n v="3008.24"/>
    <s v="LSR-AUSTRALIA"/>
    <s v="MILLWARD BROWN AUSTRALIA"/>
    <s v="221119 - Royce 4th Quarter - Mellyza Tanoto"/>
    <x v="10"/>
    <n v="2750.390857142856"/>
    <x v="0"/>
  </r>
  <r>
    <n v="805"/>
    <n v="2013"/>
    <n v="10"/>
    <n v="93110127"/>
    <n v="9320009"/>
    <n v="1417.2"/>
    <s v="LSR-AUSTRALIA"/>
    <s v="MBDATA"/>
    <s v="219058 - Smokers II - Bealing (AUS)"/>
    <x v="8"/>
    <n v="1295.725714285714"/>
    <x v="1"/>
  </r>
  <r>
    <n v="805"/>
    <n v="2013"/>
    <n v="12"/>
    <n v="93110127"/>
    <n v="9320009"/>
    <n v="1800"/>
    <s v="LSR-AUSTRALIA"/>
    <s v="MBDATA"/>
    <s v="219058 - Smokers II - Bealing (AUS)"/>
    <x v="10"/>
    <n v="1645.7142857142853"/>
    <x v="1"/>
  </r>
  <r>
    <n v="805"/>
    <n v="2014"/>
    <n v="1"/>
    <n v="93110127"/>
    <n v="9320009"/>
    <n v="1681.2"/>
    <s v="LSR-AUSTRALIA"/>
    <s v="MBDATA"/>
    <s v="219058 - Smokers II - Bealing (AUS)"/>
    <x v="11"/>
    <n v="1537.0971428571424"/>
    <x v="1"/>
  </r>
  <r>
    <n v="805"/>
    <n v="2013"/>
    <n v="10"/>
    <n v="93110132"/>
    <n v="9320730"/>
    <n v="4077.99"/>
    <s v="LSR-POLAND"/>
    <s v="TAYLOR NELSON SOFRES - KOREA"/>
    <s v="221114 - Main BAS Poland 2013 2H - Kim (POL)"/>
    <x v="8"/>
    <n v="3728.447999999999"/>
    <x v="4"/>
  </r>
  <r>
    <n v="805"/>
    <n v="2013"/>
    <n v="9"/>
    <n v="93110141"/>
    <n v="9320754"/>
    <n v="563.78"/>
    <s v="LSR-JAPAN"/>
    <s v="KANTAR JAPAN"/>
    <s v="221297 - Digital Link Online Preview - Chen (JPN)"/>
    <x v="0"/>
    <n v="515.45599999999979"/>
    <x v="2"/>
  </r>
  <r>
    <n v="805"/>
    <n v="2013"/>
    <n v="10"/>
    <n v="93110141"/>
    <n v="9320528"/>
    <n v="1163.6099999999999"/>
    <s v="LSR-JAPAN"/>
    <s v="KANTAR JAPAN"/>
    <s v="221297 - Digital Link Online Preview - Chen (JPN)"/>
    <x v="8"/>
    <n v="1063.8719999999996"/>
    <x v="2"/>
  </r>
  <r>
    <n v="805"/>
    <n v="2013"/>
    <n v="12"/>
    <n v="93110145"/>
    <n v="9320772"/>
    <n v="1004.07"/>
    <s v="LSR-FRANCE"/>
    <s v="IPSOS KOREA INC"/>
    <s v="220194 - Global UA Printer study - Pak (FRA)"/>
    <x v="10"/>
    <n v="918.00685714285692"/>
    <x v="4"/>
  </r>
  <r>
    <n v="805"/>
    <n v="2013"/>
    <n v="9"/>
    <n v="93110151"/>
    <n v="9320009"/>
    <n v="1436.4"/>
    <s v="LSR-AUSTRALIA"/>
    <s v="FORETHOUGHT RESEARCH"/>
    <s v="221878 - K-Mart Brand Tracker August - Maslo (AUS)"/>
    <x v="0"/>
    <n v="1313.2799999999997"/>
    <x v="1"/>
  </r>
  <r>
    <n v="805"/>
    <n v="2013"/>
    <n v="9"/>
    <n v="93110155"/>
    <n v="9320375"/>
    <n v="1648.25"/>
    <s v="LSR-AUSTRALIA"/>
    <s v="MILLWARD BROWN AUSTRALIA"/>
    <s v="221679 - Finest 2 - Carlie Briscoe"/>
    <x v="0"/>
    <n v="1506.9714285714281"/>
    <x v="0"/>
  </r>
  <r>
    <n v="805"/>
    <n v="2014"/>
    <n v="1"/>
    <n v="93110164"/>
    <n v="9320289"/>
    <n v="2750"/>
    <s v="LSR-NEW ZEALAND"/>
    <s v="MILLWARD BROWN AUSTRALIA"/>
    <s v="222567 - Project Mouse Tracker 2014 - Mellyza Tanoto (NZL)"/>
    <x v="11"/>
    <n v="2514.2857142857138"/>
    <x v="0"/>
  </r>
  <r>
    <n v="805"/>
    <n v="2014"/>
    <n v="3"/>
    <n v="93110164"/>
    <n v="9320289"/>
    <n v="1214.9000000000001"/>
    <s v="LSR-NEW ZEALAND"/>
    <s v="MILLWARD BROWN AUSTRALIA"/>
    <s v="222567 - Project Mouse Tracker 2014 - Mellyza Tanoto (NZL)"/>
    <x v="16"/>
    <n v="1110.765714285714"/>
    <x v="0"/>
  </r>
  <r>
    <n v="805"/>
    <n v="2013"/>
    <n v="9"/>
    <n v="93110204"/>
    <n v="9320491"/>
    <n v="474.42"/>
    <s v="LSR-CHINA"/>
    <s v="INTAGE INC"/>
    <s v="212719 - Country Event Survey - Sunazuka (CHN)"/>
    <x v="0"/>
    <n v="433.75542857142847"/>
    <x v="2"/>
  </r>
  <r>
    <n v="805"/>
    <n v="2013"/>
    <n v="11"/>
    <n v="93110209"/>
    <n v="9320009"/>
    <n v="2106"/>
    <s v="LSR-AUSTRALIA"/>
    <s v="IPSOS KOREA INC"/>
    <s v="222019 - Car Tracking Study 2013 Wave 8 - Pak (AUS)"/>
    <x v="9"/>
    <n v="1925.4857142857138"/>
    <x v="4"/>
  </r>
  <r>
    <n v="805"/>
    <n v="2013"/>
    <n v="12"/>
    <n v="93110209"/>
    <n v="9320436"/>
    <n v="444.77"/>
    <s v="LSR-AUSTRALIA"/>
    <s v="IPSOS KOREA INC"/>
    <s v="222019 - Car Tracking Study 2013 Wave 8 - Pak (AUS)"/>
    <x v="10"/>
    <n v="406.64685714285702"/>
    <x v="4"/>
  </r>
  <r>
    <n v="805"/>
    <n v="2013"/>
    <n v="11"/>
    <n v="93110211"/>
    <n v="9320510"/>
    <n v="1112.1099999999999"/>
    <s v="LSR-SPAIN"/>
    <s v="IPSOS KOREA INC"/>
    <s v="222019 - Car Tracking Study 2013 Wave 8 - Pak (ESP)"/>
    <x v="9"/>
    <n v="1016.7862857142853"/>
    <x v="4"/>
  </r>
  <r>
    <n v="805"/>
    <n v="2013"/>
    <n v="12"/>
    <n v="93110212"/>
    <n v="9320436"/>
    <n v="1698.2"/>
    <s v="LSR-CANADA"/>
    <s v="IPSOS KOREA INC"/>
    <s v="222019 - Car Tracking Study 2013 Wave 8 - Pak (CAN)"/>
    <x v="10"/>
    <n v="1552.6399999999996"/>
    <x v="4"/>
  </r>
  <r>
    <n v="805"/>
    <n v="2013"/>
    <n v="12"/>
    <n v="93110214"/>
    <n v="9320436"/>
    <n v="1013.08"/>
    <s v="LSR-GERMANY"/>
    <s v="IPSOS KOREA INC"/>
    <s v="222019 - Car Tracking Study 2013 Wave 8 - Pak (DEU)"/>
    <x v="10"/>
    <n v="926.24457142857125"/>
    <x v="4"/>
  </r>
  <r>
    <n v="805"/>
    <n v="2013"/>
    <n v="11"/>
    <n v="93110215"/>
    <n v="9320691"/>
    <n v="4012.48"/>
    <s v="LSR-NETHERLANDS"/>
    <s v="IPSOS KOREA INC"/>
    <s v="222019 - Car Tracking Study 2013 Wave 8 - Pak (NLD)"/>
    <x v="9"/>
    <n v="3668.5531428571417"/>
    <x v="4"/>
  </r>
  <r>
    <n v="805"/>
    <n v="2013"/>
    <n v="12"/>
    <n v="93110215"/>
    <n v="9320436"/>
    <n v="61.77"/>
    <s v="LSR-NETHERLANDS"/>
    <s v="IPSOS KOREA INC"/>
    <s v="222019 - Car Tracking Study 2013 Wave 8 - Pak (NLD)"/>
    <x v="10"/>
    <n v="56.475428571428559"/>
    <x v="4"/>
  </r>
  <r>
    <n v="805"/>
    <n v="2013"/>
    <n v="11"/>
    <n v="93110216"/>
    <n v="9320691"/>
    <n v="587.19000000000005"/>
    <s v="LSR-BELGIUM"/>
    <s v="IPSOS KOREA INC"/>
    <s v="222019 - Car Tracking Study 2013 Wave 8 - Pak (BEL)"/>
    <x v="9"/>
    <n v="536.85942857142845"/>
    <x v="4"/>
  </r>
  <r>
    <n v="805"/>
    <n v="2013"/>
    <n v="12"/>
    <n v="93110216"/>
    <n v="9320436"/>
    <n v="160.61000000000001"/>
    <s v="LSR-BELGIUM"/>
    <s v="IPSOS KOREA INC"/>
    <s v="222019 - Car Tracking Study 2013 Wave 8 - Pak (BEL)"/>
    <x v="10"/>
    <n v="146.84342857142855"/>
    <x v="4"/>
  </r>
  <r>
    <n v="805"/>
    <n v="2013"/>
    <n v="12"/>
    <n v="93110217"/>
    <n v="9320436"/>
    <n v="2977.47"/>
    <s v="LSR-INDIA"/>
    <s v="IPSOS KOREA INC"/>
    <s v="222019 - Car Tracking Study 2013 Wave 8 - Pak (IND)"/>
    <x v="10"/>
    <n v="2722.2582857142847"/>
    <x v="4"/>
  </r>
  <r>
    <n v="805"/>
    <n v="2013"/>
    <n v="11"/>
    <n v="93110218"/>
    <n v="9320566"/>
    <n v="1311.84"/>
    <s v="LSR-CHINA"/>
    <s v="IPSOS KOREA INC"/>
    <s v="222019 - Car Tracking Study 2013 Wave 8 - Pak (CHN)"/>
    <x v="9"/>
    <n v="1199.396571428571"/>
    <x v="4"/>
  </r>
  <r>
    <n v="805"/>
    <n v="2013"/>
    <n v="12"/>
    <n v="93110219"/>
    <n v="9320418"/>
    <n v="1334.3"/>
    <s v="LSR-BRAZIL"/>
    <s v="IPSOS KOREA INC"/>
    <s v="222019 - Car Tracking Study 2013 Wave 8 - Pak (BRA)"/>
    <x v="10"/>
    <n v="1219.9314285714281"/>
    <x v="4"/>
  </r>
  <r>
    <n v="805"/>
    <n v="2013"/>
    <n v="12"/>
    <n v="93110219"/>
    <n v="9320436"/>
    <n v="3518.83"/>
    <s v="LSR-BRAZIL"/>
    <s v="IPSOS KOREA INC"/>
    <s v="222019 - Car Tracking Study 2013 Wave 8 - Pak (BRA)"/>
    <x v="10"/>
    <n v="3217.215999999999"/>
    <x v="4"/>
  </r>
  <r>
    <n v="805"/>
    <n v="2013"/>
    <n v="12"/>
    <n v="93110220"/>
    <n v="9320436"/>
    <n v="1132.1400000000001"/>
    <s v="LSR-RUSSIA"/>
    <s v="IPSOS KOREA INC"/>
    <s v="222019 - Car Tracking Study 2013 Wave 8 - Pak (RUS)"/>
    <x v="10"/>
    <n v="1035.0994285714285"/>
    <x v="4"/>
  </r>
  <r>
    <n v="805"/>
    <n v="2013"/>
    <n v="11"/>
    <n v="93110221"/>
    <n v="9320702"/>
    <n v="98.84"/>
    <s v="LSR-MALAYSIA"/>
    <s v="IPSOS KOREA INC"/>
    <s v="222019 - Car Tracking Study 2013 Wave 8 - Pak (MYS)"/>
    <x v="9"/>
    <n v="90.367999999999981"/>
    <x v="4"/>
  </r>
  <r>
    <n v="805"/>
    <n v="2013"/>
    <n v="11"/>
    <n v="93110223"/>
    <n v="9320702"/>
    <n v="2712.31"/>
    <s v="LSR-INDIA"/>
    <s v="RETAIL FINANCE INTELLIGENCE (USD)"/>
    <s v="223544 - India RPBS - Shields (IND)"/>
    <x v="9"/>
    <n v="2479.8262857142849"/>
    <x v="1"/>
  </r>
  <r>
    <n v="805"/>
    <n v="2013"/>
    <n v="9"/>
    <n v="93110226"/>
    <n v="9320526"/>
    <n v="635.48"/>
    <s v="LSR-JAPAN"/>
    <s v="FIFTY-FIVE 5 PTY LTD"/>
    <s v="217455 - Japan Smokers II study - Fowler (JPN)"/>
    <x v="0"/>
    <n v="581.0102857142856"/>
    <x v="1"/>
  </r>
  <r>
    <n v="805"/>
    <n v="2013"/>
    <n v="10"/>
    <n v="93110226"/>
    <n v="9320528"/>
    <n v="384.27"/>
    <s v="LSR-JAPAN"/>
    <s v="FIFTY-FIVE 5 PTY LTD"/>
    <s v="217455 - Japan Smokers II study - Fowler (JPN)"/>
    <x v="8"/>
    <n v="351.33257142857133"/>
    <x v="1"/>
  </r>
  <r>
    <n v="805"/>
    <n v="2013"/>
    <n v="10"/>
    <n v="93110231"/>
    <n v="9320436"/>
    <n v="566.07000000000005"/>
    <s v="LSR-UNITED KINGDOM"/>
    <s v="INTAGE INC"/>
    <s v="220976 - Toyota Survey - Sunazuka (GBR)"/>
    <x v="8"/>
    <n v="517.54971428571423"/>
    <x v="2"/>
  </r>
  <r>
    <n v="805"/>
    <n v="2013"/>
    <n v="10"/>
    <n v="93110231"/>
    <n v="9320689"/>
    <n v="503.17"/>
    <s v="LSR-UNITED KINGDOM"/>
    <s v="INTAGE INC"/>
    <s v="220976 - Toyota Survey - Sunazuka (GBR)"/>
    <x v="8"/>
    <n v="460.04114285714275"/>
    <x v="2"/>
  </r>
  <r>
    <n v="805"/>
    <n v="2013"/>
    <n v="10"/>
    <n v="93110232"/>
    <n v="9320436"/>
    <n v="129.38999999999999"/>
    <s v="LSR-GERMANY"/>
    <s v="INTAGE INC"/>
    <s v="220976 - Toyota Survey - Sunazuka (DEU)"/>
    <x v="8"/>
    <n v="118.29942857142852"/>
    <x v="2"/>
  </r>
  <r>
    <n v="805"/>
    <n v="2013"/>
    <n v="10"/>
    <n v="93110236"/>
    <n v="9320622"/>
    <n v="495.31"/>
    <s v="LSR-BRAZIL"/>
    <s v="INTAGE INC"/>
    <s v="220976 - Toyota Survey - Sunazuka (BRA)"/>
    <x v="8"/>
    <n v="452.85485714285704"/>
    <x v="2"/>
  </r>
  <r>
    <n v="805"/>
    <n v="2013"/>
    <n v="10"/>
    <n v="93110237"/>
    <n v="9320418"/>
    <n v="752.24"/>
    <s v="LSR-SOUTH AFRICA"/>
    <s v="INTAGE INC"/>
    <s v="220976 - Toyota Survey - Sunazuka (ZAF)"/>
    <x v="8"/>
    <n v="687.76228571428555"/>
    <x v="2"/>
  </r>
  <r>
    <n v="805"/>
    <n v="2013"/>
    <n v="10"/>
    <n v="93110238"/>
    <n v="9320436"/>
    <n v="97.04"/>
    <s v="LSR-SAUDI ARABIA"/>
    <s v="INTAGE INC"/>
    <s v="220976 - Toyota Survey - Sunazuka (SAU)"/>
    <x v="8"/>
    <n v="88.72228571428569"/>
    <x v="2"/>
  </r>
  <r>
    <n v="805"/>
    <n v="2013"/>
    <n v="10"/>
    <n v="93110238"/>
    <n v="9320720"/>
    <n v="2304.6999999999998"/>
    <s v="LSR-SAUDI ARABIA"/>
    <s v="INTAGE INC"/>
    <s v="220976 - Toyota Survey - Sunazuka (SAU)"/>
    <x v="8"/>
    <n v="2107.1542857142849"/>
    <x v="2"/>
  </r>
  <r>
    <n v="805"/>
    <n v="2013"/>
    <n v="9"/>
    <n v="93110239"/>
    <n v="9320635"/>
    <n v="1175.92"/>
    <s v="LSR-NEW ZEALAND"/>
    <s v="IPSOS NZ"/>
    <s v="223546 - ANZ Tracker Week 31 34 - Kerwick (NZL)"/>
    <x v="0"/>
    <n v="1075.1268571428568"/>
    <x v="1"/>
  </r>
  <r>
    <n v="805"/>
    <n v="2013"/>
    <n v="10"/>
    <n v="93110239"/>
    <n v="9320618"/>
    <n v="951.8"/>
    <s v="LSR-NEW ZEALAND"/>
    <s v="IPSOS NZ"/>
    <s v="223546 - ANZ Tracker Week 31 34 - Kerwick (NZL)"/>
    <x v="8"/>
    <n v="870.21714285714256"/>
    <x v="1"/>
  </r>
  <r>
    <n v="805"/>
    <n v="2013"/>
    <n v="10"/>
    <n v="93110239"/>
    <n v="9320635"/>
    <n v="-1175.92"/>
    <s v="LSR-NEW ZEALAND"/>
    <s v="IPSOS NZ"/>
    <s v="223546 - ANZ Tracker Week 31 34 - Kerwick (NZL)"/>
    <x v="8"/>
    <n v="-1075.1268571428568"/>
    <x v="1"/>
  </r>
  <r>
    <n v="805"/>
    <n v="2013"/>
    <n v="11"/>
    <n v="93110242"/>
    <n v="9320508"/>
    <n v="5683.14"/>
    <s v="LSR-GERMANY"/>
    <s v="IPSOS KOREA INC"/>
    <s v="213802 - Data U A study - Pak (DEU)"/>
    <x v="9"/>
    <n v="5196.0137142857129"/>
    <x v="4"/>
  </r>
  <r>
    <n v="805"/>
    <n v="2013"/>
    <n v="12"/>
    <n v="93110242"/>
    <n v="9320436"/>
    <n v="181.95"/>
    <s v="LSR-GERMANY"/>
    <s v="IPSOS KOREA INC"/>
    <s v="213802 - Data U A study - Pak (DEU)"/>
    <x v="10"/>
    <n v="166.35428571428565"/>
    <x v="4"/>
  </r>
  <r>
    <n v="805"/>
    <n v="2013"/>
    <n v="9"/>
    <n v="93110267"/>
    <n v="9320002"/>
    <n v="2144.3000000000002"/>
    <s v="LSR-AUSTRALIA"/>
    <s v="MILLWARD BROWN AUSTRALIA"/>
    <s v="221691 - RFQMB13261 - Project Irresistible - Mellyza Tanoto"/>
    <x v="0"/>
    <n v="1960.5028571428568"/>
    <x v="0"/>
  </r>
  <r>
    <n v="805"/>
    <n v="2013"/>
    <n v="10"/>
    <n v="93110267"/>
    <n v="9320375"/>
    <n v="800"/>
    <s v="LSR-AUSTRALIA"/>
    <s v="MILLWARD BROWN AUSTRALIA"/>
    <s v="221691 - RFQMB13261 - Project Irresistible - Mellyza Tanoto"/>
    <x v="8"/>
    <n v="731.42857142857122"/>
    <x v="0"/>
  </r>
  <r>
    <n v="805"/>
    <n v="2013"/>
    <n v="10"/>
    <n v="93110270"/>
    <n v="9320528"/>
    <n v="1276.1199999999999"/>
    <s v="LSR-JAPAN"/>
    <s v="KANTAR JAPAN"/>
    <s v="224392 - Car Concept Survey - Bamba (JPN)"/>
    <x v="8"/>
    <n v="1166.7382857142852"/>
    <x v="2"/>
  </r>
  <r>
    <n v="805"/>
    <n v="2013"/>
    <n v="11"/>
    <n v="93110271"/>
    <n v="9320622"/>
    <n v="2800.86"/>
    <s v="LSR-BRAZIL"/>
    <s v="KANTAR JAPAN"/>
    <s v="224392 - Car Concept Survey - Bamba (BRA)"/>
    <x v="9"/>
    <n v="2560.786285714285"/>
    <x v="2"/>
  </r>
  <r>
    <n v="805"/>
    <n v="2013"/>
    <n v="10"/>
    <n v="93110277"/>
    <n v="9320702"/>
    <n v="696.35"/>
    <s v="LSR-INDONESIA"/>
    <s v="MACROMILL, INC"/>
    <s v="222945 - Japanese Products Study - Ohara (IDN)"/>
    <x v="8"/>
    <n v="636.66285714285698"/>
    <x v="2"/>
  </r>
  <r>
    <n v="805"/>
    <n v="2013"/>
    <n v="10"/>
    <n v="93110278"/>
    <n v="9320702"/>
    <n v="727.8"/>
    <s v="LSR-MALAYSIA"/>
    <s v="MACROMILL, INC"/>
    <s v="222945 - Japanese Products Study - Ohara (MYS)"/>
    <x v="8"/>
    <n v="665.41714285714261"/>
    <x v="2"/>
  </r>
  <r>
    <n v="805"/>
    <n v="2013"/>
    <n v="11"/>
    <n v="93110286"/>
    <n v="9320002"/>
    <n v="1549.5"/>
    <s v="LSR-AUSTRALIA"/>
    <s v="TNS AUSTRALIA LTD"/>
    <s v="221862 - Craft Beer - Peter Firth"/>
    <x v="9"/>
    <n v="1416.6857142857139"/>
    <x v="0"/>
  </r>
  <r>
    <n v="805"/>
    <n v="2013"/>
    <n v="11"/>
    <n v="93110286"/>
    <n v="9320289"/>
    <n v="2296.25"/>
    <s v="LSR-AUSTRALIA"/>
    <s v="TNS AUSTRALIA LTD"/>
    <s v="221862 - Craft Beer - Peter Firth"/>
    <x v="9"/>
    <n v="2099.4285714285706"/>
    <x v="0"/>
  </r>
  <r>
    <n v="805"/>
    <n v="2013"/>
    <n v="11"/>
    <n v="93110287"/>
    <n v="9320289"/>
    <n v="11480"/>
    <s v="LSR-AUSTRALIA"/>
    <s v="MILLWARD BROWN AUSTRALIA"/>
    <s v="221683 - RFQMB13259 - Suncorp GMBB tracking boost - Mellyza Tanoto"/>
    <x v="9"/>
    <n v="10495.999999999996"/>
    <x v="0"/>
  </r>
  <r>
    <n v="805"/>
    <n v="2013"/>
    <n v="11"/>
    <n v="93110297"/>
    <n v="9320294"/>
    <n v="1586.5"/>
    <s v="LSR-AUSTRALIA"/>
    <s v="MILLWARD BROWN AUSTRALIA"/>
    <s v="225106 - Double Black Cross Media - Mellyza Tanoto"/>
    <x v="9"/>
    <n v="1450.5142857142853"/>
    <x v="0"/>
  </r>
  <r>
    <n v="805"/>
    <n v="2013"/>
    <n v="12"/>
    <n v="93110297"/>
    <n v="9320294"/>
    <n v="1662.5"/>
    <s v="LSR-AUSTRALIA"/>
    <s v="MILLWARD BROWN AUSTRALIA"/>
    <s v="225106 - Double Black Cross Media - Mellyza Tanoto"/>
    <x v="10"/>
    <n v="1519.9999999999995"/>
    <x v="0"/>
  </r>
  <r>
    <n v="805"/>
    <n v="2014"/>
    <n v="2"/>
    <n v="93110297"/>
    <n v="9320294"/>
    <n v="3325"/>
    <s v="LSR-AUSTRALIA"/>
    <s v="MILLWARD BROWN AUSTRALIA"/>
    <s v="225106 - Double Black Cross Media - Mellyza Tanoto"/>
    <x v="12"/>
    <n v="3039.9999999999991"/>
    <x v="0"/>
  </r>
  <r>
    <n v="805"/>
    <n v="2014"/>
    <n v="3"/>
    <n v="93110297"/>
    <n v="9320289"/>
    <n v="3074.55"/>
    <s v="LSR-AUSTRALIA"/>
    <s v="MILLWARD BROWN AUSTRALIA"/>
    <s v="225106 - Double Black Cross Media - Mellyza Tanoto"/>
    <x v="16"/>
    <n v="2811.0171428571421"/>
    <x v="0"/>
  </r>
  <r>
    <n v="805"/>
    <n v="2014"/>
    <n v="4"/>
    <n v="93110297"/>
    <n v="9320289"/>
    <n v="491.35"/>
    <s v="LSR-AUSTRALIA"/>
    <s v="MILLWARD BROWN AUSTRALIA"/>
    <s v="225106 - Double Black Cross Media - Mellyza Tanoto"/>
    <x v="15"/>
    <n v="449.23428571428559"/>
    <x v="0"/>
  </r>
  <r>
    <n v="805"/>
    <n v="2013"/>
    <n v="9"/>
    <n v="93110298"/>
    <n v="9320436"/>
    <n v="632.71"/>
    <s v="LSR-INDONESIA"/>
    <s v="TNS AUSTRALIA LTD"/>
    <s v="Google Education INDONESIA"/>
    <x v="0"/>
    <n v="578.47771428571411"/>
    <x v="0"/>
  </r>
  <r>
    <n v="805"/>
    <n v="2013"/>
    <n v="11"/>
    <n v="93110305"/>
    <n v="9320009"/>
    <n v="1325"/>
    <s v="LSR-AUSTRALIA"/>
    <s v="TAYLOR NELSON SOFRES - KOREA"/>
    <s v="222767 - HA Brand index - Kim (AUS)"/>
    <x v="9"/>
    <n v="1211.4285714285711"/>
    <x v="4"/>
  </r>
  <r>
    <n v="805"/>
    <n v="2013"/>
    <n v="11"/>
    <n v="93110309"/>
    <n v="9320587"/>
    <n v="561.58000000000004"/>
    <s v="LSR-THAILAND"/>
    <s v="TAYLOR NELSON SOFRES - KOREA"/>
    <s v="222767 - HA Brand index - Kim (THA)"/>
    <x v="9"/>
    <n v="513.44457142857129"/>
    <x v="4"/>
  </r>
  <r>
    <n v="805"/>
    <n v="2013"/>
    <n v="11"/>
    <n v="93110309"/>
    <n v="9320702"/>
    <n v="268.20999999999998"/>
    <s v="LSR-THAILAND"/>
    <s v="TAYLOR NELSON SOFRES - KOREA"/>
    <s v="222767 - HA Brand index - Kim (THA)"/>
    <x v="9"/>
    <n v="245.22057142857133"/>
    <x v="4"/>
  </r>
  <r>
    <n v="805"/>
    <n v="2013"/>
    <n v="11"/>
    <n v="93110311"/>
    <n v="9320622"/>
    <n v="333.58"/>
    <s v="LSR-MEXICO"/>
    <s v="TAYLOR NELSON SOFRES - KOREA"/>
    <s v="222767 - HA Brand index - Kim (MEX)"/>
    <x v="9"/>
    <n v="304.9874285714285"/>
    <x v="4"/>
  </r>
  <r>
    <n v="805"/>
    <n v="2013"/>
    <n v="12"/>
    <n v="93110311"/>
    <n v="9320418"/>
    <n v="561.58000000000004"/>
    <s v="LSR-MEXICO"/>
    <s v="TAYLOR NELSON SOFRES - KOREA"/>
    <s v="222767 - HA Brand index - Kim (MEX)"/>
    <x v="10"/>
    <n v="513.44457142857129"/>
    <x v="4"/>
  </r>
  <r>
    <n v="805"/>
    <n v="2013"/>
    <n v="11"/>
    <n v="93110319"/>
    <n v="9320009"/>
    <n v="1171.2"/>
    <s v="LSR-AUSTRALIA"/>
    <s v="FORETHOUGHT RESEARCH"/>
    <s v="225542 - P3573 K Mart Brand Tracker September - Maslo (AUS)"/>
    <x v="9"/>
    <n v="1070.8114285714282"/>
    <x v="1"/>
  </r>
  <r>
    <n v="805"/>
    <n v="2013"/>
    <n v="12"/>
    <n v="93110319"/>
    <n v="9320009"/>
    <n v="386"/>
    <s v="LSR-AUSTRALIA"/>
    <s v="FORETHOUGHT RESEARCH"/>
    <s v="225542 - P3573 K Mart Brand Tracker September - Maslo (AUS)"/>
    <x v="10"/>
    <n v="352.9142857142856"/>
    <x v="1"/>
  </r>
  <r>
    <n v="805"/>
    <n v="2013"/>
    <n v="11"/>
    <n v="93110341"/>
    <n v="9320289"/>
    <n v="1234.48"/>
    <s v="LSR-NEW ZEALAND"/>
    <s v="MILLWARD BROWN AUSTRALIA"/>
    <s v="225911 - Project Mac - Mellyza Tanoto"/>
    <x v="9"/>
    <n v="1128.6674285714282"/>
    <x v="0"/>
  </r>
  <r>
    <n v="805"/>
    <n v="2013"/>
    <n v="10"/>
    <n v="93110343"/>
    <n v="9320739"/>
    <n v="3049.21"/>
    <s v="LSR-NEW ZEALAND"/>
    <s v="FIFTY-FIVE 5 PTY LTD"/>
    <s v="225124 - Project Bond NZ - Myers (NZL)"/>
    <x v="8"/>
    <n v="2787.8491428571419"/>
    <x v="1"/>
  </r>
  <r>
    <n v="805"/>
    <n v="2014"/>
    <n v="1"/>
    <n v="93110345"/>
    <n v="9320289"/>
    <n v="6290"/>
    <s v="LSR-AUSTRALIA"/>
    <s v="COMMONWEALTH BANK"/>
    <s v="225899 - Commonwealth Bank SME W36 39 2013 - James (AUS)"/>
    <x v="11"/>
    <n v="5750.8571428571413"/>
    <x v="1"/>
  </r>
  <r>
    <n v="805"/>
    <n v="2013"/>
    <n v="11"/>
    <n v="93110350"/>
    <n v="9320375"/>
    <n v="1856.45"/>
    <s v="LSR-AUSTRALIA"/>
    <s v="MILLWARD BROWN AUSTRALIA"/>
    <s v="226122 - Finest 3 - Carlie Briscoe"/>
    <x v="9"/>
    <n v="1697.325714285714"/>
    <x v="0"/>
  </r>
  <r>
    <n v="805"/>
    <n v="2013"/>
    <n v="10"/>
    <n v="93110352"/>
    <n v="9320436"/>
    <n v="408.83"/>
    <s v="LSR-USA"/>
    <s v="INTAGE INC"/>
    <s v="215436 - Manager Class Brand Image study Sep 2013 - Hatano (USA)"/>
    <x v="8"/>
    <n v="373.78742857142845"/>
    <x v="2"/>
  </r>
  <r>
    <n v="805"/>
    <n v="2013"/>
    <n v="10"/>
    <n v="93110358"/>
    <n v="9320522"/>
    <n v="408.83"/>
    <s v="LSR-RUSSIA"/>
    <s v="INTAGE INC"/>
    <s v="215436 - Manager Class Brand Image study Sep 2013 - Hatano (RUS)"/>
    <x v="8"/>
    <n v="373.78742857142845"/>
    <x v="2"/>
  </r>
  <r>
    <n v="805"/>
    <n v="2013"/>
    <n v="10"/>
    <n v="93110360"/>
    <n v="9320702"/>
    <n v="408.83"/>
    <s v="LSR-THAILAND"/>
    <s v="INTAGE INC"/>
    <s v="215436 - Manager Class Brand Image study Sep 2013 - Hatano (THA)"/>
    <x v="8"/>
    <n v="373.78742857142845"/>
    <x v="2"/>
  </r>
  <r>
    <n v="805"/>
    <n v="2013"/>
    <n v="10"/>
    <n v="93110361"/>
    <n v="9320606"/>
    <n v="1440.44"/>
    <s v="LSR-VIETNAM"/>
    <s v="INTAGE INC"/>
    <s v="215436 - Manager Class Brand Image study Sep 2013 - Hatano (VNM)"/>
    <x v="8"/>
    <n v="1316.9737142857139"/>
    <x v="2"/>
  </r>
  <r>
    <n v="805"/>
    <n v="2013"/>
    <n v="10"/>
    <n v="93110361"/>
    <n v="9320702"/>
    <n v="566.07000000000005"/>
    <s v="LSR-VIETNAM"/>
    <s v="INTAGE INC"/>
    <s v="215436 - Manager Class Brand Image study Sep 2013 - Hatano (VNM)"/>
    <x v="8"/>
    <n v="517.54971428571423"/>
    <x v="2"/>
  </r>
  <r>
    <n v="805"/>
    <n v="2013"/>
    <n v="10"/>
    <n v="93110363"/>
    <n v="9320702"/>
    <n v="322.33999999999997"/>
    <s v="LSR-INDIA"/>
    <s v="INTAGE INC"/>
    <s v="215436 - Manager Class Brand Image study Sep 2013 - Hatano (IND)"/>
    <x v="8"/>
    <n v="294.71085714285704"/>
    <x v="2"/>
  </r>
  <r>
    <n v="805"/>
    <n v="2014"/>
    <n v="1"/>
    <n v="93110363"/>
    <n v="9320418"/>
    <n v="576.51"/>
    <s v="LSR-INDIA"/>
    <s v="INTAGE INC"/>
    <s v="215436 - Manager Class Brand Image study Sep 2013 - Hatano (IND)"/>
    <x v="11"/>
    <n v="527.09485714285699"/>
    <x v="2"/>
  </r>
  <r>
    <n v="805"/>
    <n v="2013"/>
    <n v="11"/>
    <n v="93110364"/>
    <n v="9320491"/>
    <n v="1083.56"/>
    <s v="LSR-CHINA"/>
    <s v="INTAGE INC"/>
    <s v="215436 - Manager Class Brand Image study Sep 2013 - Hatano (CHN)"/>
    <x v="9"/>
    <n v="990.68342857142829"/>
    <x v="2"/>
  </r>
  <r>
    <n v="805"/>
    <n v="2013"/>
    <n v="10"/>
    <n v="93110365"/>
    <n v="9320511"/>
    <n v="1898.12"/>
    <s v="LSR-TAIWAN"/>
    <s v="INTAGE INC"/>
    <s v="215436 - Manager Class Brand Image study Sep 2013 - Hatano (TWN)"/>
    <x v="8"/>
    <n v="1735.4239999999995"/>
    <x v="2"/>
  </r>
  <r>
    <n v="805"/>
    <n v="2013"/>
    <n v="10"/>
    <n v="93110365"/>
    <n v="9320710"/>
    <n v="449.26"/>
    <s v="LSR-TAIWAN"/>
    <s v="INTAGE INC"/>
    <s v="215436 - Manager Class Brand Image study Sep 2013 - Hatano (TWN)"/>
    <x v="8"/>
    <n v="410.7519999999999"/>
    <x v="2"/>
  </r>
  <r>
    <n v="805"/>
    <n v="2013"/>
    <n v="11"/>
    <n v="93110365"/>
    <n v="9320615"/>
    <n v="1338.79"/>
    <s v="LSR-TAIWAN"/>
    <s v="INTAGE INC"/>
    <s v="215436 - Manager Class Brand Image study Sep 2013 - Hatano (TWN)"/>
    <x v="9"/>
    <n v="1224.0365714285711"/>
    <x v="2"/>
  </r>
  <r>
    <n v="805"/>
    <n v="2013"/>
    <n v="11"/>
    <n v="93110365"/>
    <n v="9320635"/>
    <n v="561.58000000000004"/>
    <s v="LSR-TAIWAN"/>
    <s v="INTAGE INC"/>
    <s v="215436 - Manager Class Brand Image study Sep 2013 - Hatano (TWN)"/>
    <x v="9"/>
    <n v="513.44457142857129"/>
    <x v="2"/>
  </r>
  <r>
    <n v="805"/>
    <n v="2014"/>
    <n v="1"/>
    <n v="93110368"/>
    <n v="9320418"/>
    <n v="177.46"/>
    <s v="LSR-TURKEY"/>
    <s v="INTAGE INC"/>
    <s v="215436 - Manager Class Brand Image study Sep 2013 - Hatano (TUR)"/>
    <x v="11"/>
    <n v="162.24914285714283"/>
    <x v="2"/>
  </r>
  <r>
    <n v="805"/>
    <n v="2014"/>
    <n v="4"/>
    <n v="93110368"/>
    <n v="9320785"/>
    <n v="782.13"/>
    <s v="LSR-TURKEY"/>
    <s v="INTAGE INC"/>
    <s v="215436 - Manager Class Brand Image study Sep 2013 - Hatano (TUR)"/>
    <x v="15"/>
    <n v="715.09028571428553"/>
    <x v="2"/>
  </r>
  <r>
    <n v="805"/>
    <n v="2014"/>
    <n v="4"/>
    <n v="93110369"/>
    <n v="9320785"/>
    <n v="293.16000000000003"/>
    <s v="LSR-POLAND"/>
    <s v="INTAGE INC"/>
    <s v="215436 - Manager Class Brand Image study Sep 2013 - Hatano (POL)"/>
    <x v="15"/>
    <n v="268.03199999999993"/>
    <x v="2"/>
  </r>
  <r>
    <n v="805"/>
    <n v="2013"/>
    <n v="11"/>
    <n v="93110373"/>
    <n v="9320009"/>
    <n v="2247.6"/>
    <s v="LSR-AUSTRALIA"/>
    <s v="MILLWARD BROWN AUSTRALIA"/>
    <s v="226556 - Smokers Study 3 month Extension - Michael Frydman"/>
    <x v="9"/>
    <n v="2054.9485714285706"/>
    <x v="0"/>
  </r>
  <r>
    <n v="805"/>
    <n v="2013"/>
    <n v="11"/>
    <n v="93110373"/>
    <n v="9320289"/>
    <n v="3102.5"/>
    <s v="LSR-AUSTRALIA"/>
    <s v="MILLWARD BROWN AUSTRALIA"/>
    <s v="226556 - Smokers Study 3 month Extension - Michael Frydman"/>
    <x v="9"/>
    <n v="2836.571428571428"/>
    <x v="0"/>
  </r>
  <r>
    <n v="805"/>
    <n v="2013"/>
    <n v="12"/>
    <n v="93110373"/>
    <n v="9320009"/>
    <n v="2199.6"/>
    <s v="LSR-AUSTRALIA"/>
    <s v="MILLWARD BROWN AUSTRALIA"/>
    <s v="226556 - Smokers Study 3 month Extension - Michael Frydman"/>
    <x v="10"/>
    <n v="2011.0628571428565"/>
    <x v="0"/>
  </r>
  <r>
    <n v="805"/>
    <n v="2013"/>
    <n v="12"/>
    <n v="93110373"/>
    <n v="9320375"/>
    <n v="1350"/>
    <s v="LSR-AUSTRALIA"/>
    <s v="MILLWARD BROWN AUSTRALIA"/>
    <s v="226556 - Smokers Study 3 month Extension - Michael Frydman"/>
    <x v="10"/>
    <n v="1234.285714285714"/>
    <x v="0"/>
  </r>
  <r>
    <n v="805"/>
    <n v="2014"/>
    <n v="1"/>
    <n v="93110373"/>
    <n v="9320009"/>
    <n v="2103.6"/>
    <s v="LSR-AUSTRALIA"/>
    <s v="MILLWARD BROWN AUSTRALIA"/>
    <s v="226556 - Smokers Study 3 month Extension - Michael Frydman"/>
    <x v="11"/>
    <n v="1923.291428571428"/>
    <x v="0"/>
  </r>
  <r>
    <n v="805"/>
    <n v="2014"/>
    <n v="1"/>
    <n v="93110373"/>
    <n v="9320289"/>
    <n v="6183.5"/>
    <s v="LSR-AUSTRALIA"/>
    <s v="MILLWARD BROWN AUSTRALIA"/>
    <s v="226556 - Smokers Study 3 month Extension - Michael Frydman"/>
    <x v="11"/>
    <n v="5653.4857142857127"/>
    <x v="0"/>
  </r>
  <r>
    <n v="805"/>
    <n v="2014"/>
    <n v="1"/>
    <n v="93110373"/>
    <n v="9320375"/>
    <n v="2691"/>
    <s v="LSR-AUSTRALIA"/>
    <s v="MILLWARD BROWN AUSTRALIA"/>
    <s v="226556 - Smokers Study 3 month Extension - Michael Frydman"/>
    <x v="11"/>
    <n v="2460.3428571428562"/>
    <x v="0"/>
  </r>
  <r>
    <n v="805"/>
    <n v="2014"/>
    <n v="2"/>
    <n v="93110373"/>
    <n v="9320009"/>
    <n v="2242.8000000000002"/>
    <s v="LSR-AUSTRALIA"/>
    <s v="MILLWARD BROWN AUSTRALIA"/>
    <s v="226556 - Smokers Study 3 month Extension - Michael Frydman"/>
    <x v="12"/>
    <n v="2050.5599999999995"/>
    <x v="0"/>
  </r>
  <r>
    <n v="805"/>
    <n v="2014"/>
    <n v="2"/>
    <n v="93110373"/>
    <n v="9320289"/>
    <n v="2898.25"/>
    <s v="LSR-AUSTRALIA"/>
    <s v="MILLWARD BROWN AUSTRALIA"/>
    <s v="226556 - Smokers Study 3 month Extension - Michael Frydman"/>
    <x v="12"/>
    <n v="2649.8285714285707"/>
    <x v="0"/>
  </r>
  <r>
    <n v="805"/>
    <n v="2014"/>
    <n v="3"/>
    <n v="93110373"/>
    <n v="9320009"/>
    <n v="2233.1999999999998"/>
    <s v="LSR-AUSTRALIA"/>
    <s v="MILLWARD BROWN AUSTRALIA"/>
    <s v="226556 - Smokers Study 3 month Extension - Michael Frydman"/>
    <x v="16"/>
    <n v="2041.7828571428565"/>
    <x v="0"/>
  </r>
  <r>
    <n v="805"/>
    <n v="2014"/>
    <n v="5"/>
    <n v="93111563"/>
    <n v="9320702"/>
    <n v="646.79999999999995"/>
    <s v="LSR-INDIA"/>
    <s v="TNEX"/>
    <s v="253077 - 201404 MWO study - Lim (IND)"/>
    <x v="14"/>
    <n v="591.30455999999992"/>
    <x v="4"/>
  </r>
  <r>
    <n v="805"/>
    <n v="2014"/>
    <n v="5"/>
    <n v="93111810"/>
    <n v="9320774"/>
    <n v="199.87"/>
    <s v="LSR-FRANCE"/>
    <s v="IMRB MILLWARD BROWN INTERNATIONAL PTE LTD"/>
    <s v="259393 - S5 medley Gear Fit - abhinay (FRA)"/>
    <x v="14"/>
    <n v="182.72115400000001"/>
    <x v="4"/>
  </r>
  <r>
    <n v="805"/>
    <n v="2013"/>
    <n v="11"/>
    <n v="93110380"/>
    <n v="9320702"/>
    <n v="533.72"/>
    <s v="LSR-THAILAND"/>
    <s v="MACROMILL, INC"/>
    <s v="222588 - Telematics car study - Aritomi (THA)"/>
    <x v="9"/>
    <n v="487.97257142857131"/>
    <x v="2"/>
  </r>
  <r>
    <n v="805"/>
    <n v="2013"/>
    <n v="11"/>
    <n v="93110381"/>
    <n v="9320702"/>
    <n v="1455.6"/>
    <s v="LSR-INDONESIA"/>
    <s v="MACROMILL, INC"/>
    <s v="222588 - Telematics car study - Aritomi (IDN)"/>
    <x v="9"/>
    <n v="1330.8342857142852"/>
    <x v="2"/>
  </r>
  <r>
    <n v="805"/>
    <n v="2014"/>
    <n v="3"/>
    <n v="93110381"/>
    <n v="9320522"/>
    <n v="175.21"/>
    <s v="LSR-INDONESIA"/>
    <s v="MACROMILL, INC"/>
    <s v="222588 - Telematics car study - Aritomi (IDN)"/>
    <x v="16"/>
    <n v="160.19199999999995"/>
    <x v="2"/>
  </r>
  <r>
    <n v="805"/>
    <n v="2013"/>
    <n v="10"/>
    <n v="93110386"/>
    <n v="9320566"/>
    <n v="390.86"/>
    <s v="LSR-CHINA"/>
    <s v="IPSOS K.K."/>
    <s v="225713 - FD Study - Nakamura (CHN)"/>
    <x v="8"/>
    <n v="357.35771428571422"/>
    <x v="2"/>
  </r>
  <r>
    <n v="805"/>
    <n v="2013"/>
    <n v="10"/>
    <n v="93110387"/>
    <n v="9320702"/>
    <n v="345.93"/>
    <s v="LSR-TAIWAN"/>
    <s v="IPSOS K.K."/>
    <s v="225713 - FD Study - Nakamura (TWN)"/>
    <x v="8"/>
    <n v="316.27885714285708"/>
    <x v="2"/>
  </r>
  <r>
    <n v="805"/>
    <n v="2013"/>
    <n v="11"/>
    <n v="93110387"/>
    <n v="9320511"/>
    <n v="617.51"/>
    <s v="LSR-TAIWAN"/>
    <s v="IPSOS K.K."/>
    <s v="225713 - FD Study - Nakamura (TWN)"/>
    <x v="9"/>
    <n v="564.58057142857126"/>
    <x v="2"/>
  </r>
  <r>
    <n v="805"/>
    <n v="2013"/>
    <n v="11"/>
    <n v="93110387"/>
    <n v="9320635"/>
    <n v="561.58000000000004"/>
    <s v="LSR-TAIWAN"/>
    <s v="IPSOS K.K."/>
    <s v="225713 - FD Study - Nakamura (TWN)"/>
    <x v="9"/>
    <n v="513.44457142857129"/>
    <x v="2"/>
  </r>
  <r>
    <n v="805"/>
    <n v="2014"/>
    <n v="2"/>
    <n v="93110387"/>
    <n v="9320710"/>
    <n v="795.19"/>
    <s v="LSR-TAIWAN"/>
    <s v="IPSOS K.K."/>
    <s v="225713 - FD Study - Nakamura (TWN)"/>
    <x v="12"/>
    <n v="727.03085714285703"/>
    <x v="2"/>
  </r>
  <r>
    <n v="805"/>
    <n v="2013"/>
    <n v="10"/>
    <n v="93110388"/>
    <n v="9320587"/>
    <n v="762.62"/>
    <s v="LSR-THAILAND"/>
    <s v="IPSOS K.K."/>
    <s v="225713 - FD Study - Nakamura (THA)"/>
    <x v="8"/>
    <n v="697.25257142857129"/>
    <x v="2"/>
  </r>
  <r>
    <n v="805"/>
    <n v="2013"/>
    <n v="10"/>
    <n v="93110388"/>
    <n v="9320702"/>
    <n v="157.24"/>
    <s v="LSR-THAILAND"/>
    <s v="IPSOS K.K."/>
    <s v="225713 - FD Study - Nakamura (THA)"/>
    <x v="8"/>
    <n v="143.7622857142857"/>
    <x v="2"/>
  </r>
  <r>
    <n v="805"/>
    <n v="2013"/>
    <n v="11"/>
    <n v="93110391"/>
    <n v="9320456"/>
    <n v="407"/>
    <s v="LSR-AUSTRALIA"/>
    <s v="TNS AUSTRALIA LTD"/>
    <s v="219046 - Soft Drink Study Evaluate Stage 1 - Pauline Fitzpatrick"/>
    <x v="9"/>
    <n v="372.11428571428559"/>
    <x v="0"/>
  </r>
  <r>
    <n v="805"/>
    <n v="2013"/>
    <n v="11"/>
    <n v="93110395"/>
    <n v="9320289"/>
    <n v="1225"/>
    <s v="LSR-AUSTRALIA"/>
    <s v="MILLWARD BROWN AUSTRALIA"/>
    <s v="225548 - Project Pick Up - Mellyza Tanoto"/>
    <x v="9"/>
    <n v="1119.9999999999998"/>
    <x v="0"/>
  </r>
  <r>
    <n v="805"/>
    <n v="2013"/>
    <n v="11"/>
    <n v="93110395"/>
    <n v="9320294"/>
    <n v="1057.77"/>
    <s v="LSR-AUSTRALIA"/>
    <s v="MILLWARD BROWN AUSTRALIA"/>
    <s v="225548 - Project Pick Up - Mellyza Tanoto"/>
    <x v="9"/>
    <n v="967.1039999999997"/>
    <x v="0"/>
  </r>
  <r>
    <n v="805"/>
    <n v="2013"/>
    <n v="11"/>
    <n v="93110404"/>
    <n v="9320511"/>
    <n v="1868.92"/>
    <s v="LSR-TAIWAN"/>
    <s v="MILLWARD BROWN MEDIA RESEARCH"/>
    <s v="224393 - Hair care study - Lee (TWN)"/>
    <x v="9"/>
    <n v="1708.7268571428567"/>
    <x v="4"/>
  </r>
  <r>
    <n v="805"/>
    <n v="2013"/>
    <n v="12"/>
    <n v="93110406"/>
    <n v="9320509"/>
    <n v="3447.59"/>
    <s v="LSR-SOUTH KOREA"/>
    <s v="NPD ASIA PACIFIC"/>
    <s v="225897 - Sports South Korea 2013 2014 - Rzepecki (KOR)"/>
    <x v="10"/>
    <n v="3152.0822857142848"/>
    <x v="1"/>
  </r>
  <r>
    <n v="805"/>
    <n v="2014"/>
    <n v="1"/>
    <n v="93110406"/>
    <n v="9320509"/>
    <n v="3250.95"/>
    <s v="LSR-SOUTH KOREA"/>
    <s v="NPD ASIA PACIFIC"/>
    <s v="225897 - Sports South Korea 2013 2014 - Rzepecki (KOR)"/>
    <x v="11"/>
    <n v="2972.2971428571418"/>
    <x v="1"/>
  </r>
  <r>
    <n v="805"/>
    <n v="2014"/>
    <n v="2"/>
    <n v="93110406"/>
    <n v="9320509"/>
    <n v="3658.06"/>
    <s v="LSR-SOUTH KOREA"/>
    <s v="NPD ASIA PACIFIC"/>
    <s v="225897 - Sports South Korea 2013 2014 - Rzepecki (KOR)"/>
    <x v="12"/>
    <n v="3344.5119999999988"/>
    <x v="1"/>
  </r>
  <r>
    <n v="805"/>
    <n v="2014"/>
    <n v="3"/>
    <n v="93110406"/>
    <n v="9320509"/>
    <n v="2789.34"/>
    <s v="LSR-SOUTH KOREA"/>
    <s v="NPD ASIA PACIFIC"/>
    <s v="225897 - Sports South Korea 2013 2014 - Rzepecki (KOR)"/>
    <x v="16"/>
    <n v="2550.2537142857136"/>
    <x v="1"/>
  </r>
  <r>
    <n v="805"/>
    <n v="2014"/>
    <n v="3"/>
    <n v="93110406"/>
    <n v="9320635"/>
    <n v="449.71"/>
    <s v="LSR-SOUTH KOREA"/>
    <s v="NPD ASIA PACIFIC"/>
    <s v="225897 - Sports South Korea 2013 2014 - Rzepecki (KOR)"/>
    <x v="16"/>
    <n v="411.16342857142843"/>
    <x v="1"/>
  </r>
  <r>
    <n v="805"/>
    <n v="2014"/>
    <n v="4"/>
    <n v="93110406"/>
    <n v="9320509"/>
    <n v="2346.0700000000002"/>
    <s v="LSR-SOUTH KOREA"/>
    <s v="NPD ASIA PACIFIC"/>
    <s v="225897 - Sports South Korea 2013 2014 - Rzepecki (KOR)"/>
    <x v="15"/>
    <n v="2144.9782857142854"/>
    <x v="1"/>
  </r>
  <r>
    <n v="805"/>
    <n v="2014"/>
    <n v="5"/>
    <n v="93110894"/>
    <n v="9320702"/>
    <n v="377.73"/>
    <s v="LSR-MALAYSIA"/>
    <s v="INTAGE INC"/>
    <s v="227747 - Basic Cosmetic Survey - Pathanasethpong (MYS)"/>
    <x v="14"/>
    <n v="345.32076600000005"/>
    <x v="2"/>
  </r>
  <r>
    <n v="805"/>
    <n v="2014"/>
    <n v="5"/>
    <n v="93110952"/>
    <n v="9320418"/>
    <n v="1273.8699999999999"/>
    <s v="LSR-INDIA"/>
    <s v="IPSOS K.K."/>
    <s v="216666 - Laptop Brand Study - Komura (IND)"/>
    <x v="14"/>
    <n v="1164.571954"/>
    <x v="2"/>
  </r>
  <r>
    <n v="805"/>
    <n v="2013"/>
    <n v="10"/>
    <n v="93110418"/>
    <n v="9320618"/>
    <n v="853.8"/>
    <s v="LSR-NEW ZEALAND"/>
    <s v="IPSOS NZ"/>
    <s v="227537 - ANZ Tracker Week 35 - 38 - Kerwick (NZL)"/>
    <x v="8"/>
    <n v="780.61714285714265"/>
    <x v="1"/>
  </r>
  <r>
    <n v="805"/>
    <n v="2013"/>
    <n v="11"/>
    <n v="93110419"/>
    <n v="9320375"/>
    <n v="2851.5"/>
    <s v="LSR-AUSTRALIA"/>
    <s v="MILLWARD BROWN AUSTRALIA"/>
    <s v="225916 - Rescue II - Mellyza Tanoto"/>
    <x v="9"/>
    <n v="2607.0857142857135"/>
    <x v="0"/>
  </r>
  <r>
    <n v="805"/>
    <n v="2013"/>
    <n v="12"/>
    <n v="93110419"/>
    <n v="9320289"/>
    <n v="1797.5"/>
    <s v="LSR-AUSTRALIA"/>
    <s v="MILLWARD BROWN AUSTRALIA"/>
    <s v="225916 - Rescue II - Mellyza Tanoto"/>
    <x v="10"/>
    <n v="1643.4285714285709"/>
    <x v="0"/>
  </r>
  <r>
    <n v="805"/>
    <n v="2013"/>
    <n v="12"/>
    <n v="93110419"/>
    <n v="9320375"/>
    <n v="2813.48"/>
    <s v="LSR-AUSTRALIA"/>
    <s v="MILLWARD BROWN AUSTRALIA"/>
    <s v="225916 - Rescue II - Mellyza Tanoto"/>
    <x v="10"/>
    <n v="2572.3245714285708"/>
    <x v="0"/>
  </r>
  <r>
    <n v="805"/>
    <n v="2014"/>
    <n v="1"/>
    <n v="93110419"/>
    <n v="9320289"/>
    <n v="5860"/>
    <s v="LSR-AUSTRALIA"/>
    <s v="MILLWARD BROWN AUSTRALIA"/>
    <s v="225916 - Rescue II - Mellyza Tanoto"/>
    <x v="11"/>
    <n v="5357.7142857142844"/>
    <x v="0"/>
  </r>
  <r>
    <n v="805"/>
    <n v="2014"/>
    <n v="1"/>
    <n v="93110419"/>
    <n v="9320375"/>
    <n v="2851.5"/>
    <s v="LSR-AUSTRALIA"/>
    <s v="MILLWARD BROWN AUSTRALIA"/>
    <s v="225916 - Rescue II - Mellyza Tanoto"/>
    <x v="11"/>
    <n v="2607.0857142857135"/>
    <x v="0"/>
  </r>
  <r>
    <n v="805"/>
    <n v="2014"/>
    <n v="2"/>
    <n v="93110419"/>
    <n v="9320289"/>
    <n v="2978.75"/>
    <s v="LSR-AUSTRALIA"/>
    <s v="MILLWARD BROWN AUSTRALIA"/>
    <s v="225916 - Rescue II - Mellyza Tanoto"/>
    <x v="12"/>
    <n v="2723.4285714285706"/>
    <x v="0"/>
  </r>
  <r>
    <n v="805"/>
    <n v="2014"/>
    <n v="2"/>
    <n v="93110419"/>
    <n v="9320375"/>
    <n v="3573.88"/>
    <s v="LSR-AUSTRALIA"/>
    <s v="MILLWARD BROWN AUSTRALIA"/>
    <s v="225916 - Rescue II - Mellyza Tanoto"/>
    <x v="12"/>
    <n v="3267.5474285714276"/>
    <x v="0"/>
  </r>
  <r>
    <n v="805"/>
    <n v="2014"/>
    <n v="4"/>
    <n v="93110419"/>
    <n v="9320289"/>
    <n v="2930"/>
    <s v="LSR-AUSTRALIA"/>
    <s v="MILLWARD BROWN AUSTRALIA"/>
    <s v="225916 - Rescue II - Mellyza Tanoto"/>
    <x v="15"/>
    <n v="2678.8571428571422"/>
    <x v="0"/>
  </r>
  <r>
    <n v="805"/>
    <n v="2014"/>
    <n v="4"/>
    <n v="93110419"/>
    <n v="9320375"/>
    <n v="2851.5"/>
    <s v="LSR-AUSTRALIA"/>
    <s v="MILLWARD BROWN AUSTRALIA"/>
    <s v="225916 - Rescue II - Mellyza Tanoto"/>
    <x v="15"/>
    <n v="2607.0857142857135"/>
    <x v="0"/>
  </r>
  <r>
    <n v="805"/>
    <n v="2014"/>
    <n v="5"/>
    <n v="93111331"/>
    <n v="9320418"/>
    <n v="3925.95"/>
    <s v="LSR-BRAZIL"/>
    <s v="IPSOS K.K."/>
    <s v="247176 - Global brand tracking march - Akashi (BRA)"/>
    <x v="14"/>
    <n v="3589.10349"/>
    <x v="2"/>
  </r>
  <r>
    <n v="805"/>
    <n v="2014"/>
    <n v="5"/>
    <n v="93111431"/>
    <n v="9320528"/>
    <n v="2080.1"/>
    <s v="LSR-JAPAN"/>
    <s v="KANTAR JAPAN"/>
    <s v="249318 - Post Cross Media Tracking - Hutchings (JPN)"/>
    <x v="14"/>
    <n v="1901.62742"/>
    <x v="2"/>
  </r>
  <r>
    <n v="805"/>
    <n v="2013"/>
    <n v="10"/>
    <n v="93110424"/>
    <n v="9320587"/>
    <n v="733.64"/>
    <s v="LSR-THAILAND"/>
    <s v="MACROMILL, INC"/>
    <s v="223092 - Tire Study TH MY - Shiroki (THA)"/>
    <x v="8"/>
    <n v="670.75657142857119"/>
    <x v="2"/>
  </r>
  <r>
    <n v="805"/>
    <n v="2013"/>
    <n v="10"/>
    <n v="93110429"/>
    <n v="9320421"/>
    <n v="115"/>
    <s v="LSR-USA"/>
    <s v="TNS AUSTRALIA LTD"/>
    <s v="221684 - Oz com - Lucas Wan (USA)"/>
    <x v="8"/>
    <n v="105.14285714285711"/>
    <x v="0"/>
  </r>
  <r>
    <n v="805"/>
    <n v="2013"/>
    <n v="11"/>
    <n v="93110432"/>
    <n v="9320436"/>
    <n v="1331.51"/>
    <s v="LSR-USA"/>
    <s v="MACROMILL, INC"/>
    <s v="227786 - Top up Bike study - Wakao (USA)"/>
    <x v="9"/>
    <n v="1217.3805714285711"/>
    <x v="2"/>
  </r>
  <r>
    <n v="805"/>
    <n v="2014"/>
    <n v="1"/>
    <n v="93110433"/>
    <n v="9320289"/>
    <n v="2212"/>
    <s v="LSR-AUSTRALIA"/>
    <s v="MILLWARD BROWN AUSTRALIA"/>
    <s v="227723 - RFQMB13305 - Project Miller - Mellyza Tanoto"/>
    <x v="11"/>
    <n v="2022.3999999999994"/>
    <x v="0"/>
  </r>
  <r>
    <n v="805"/>
    <n v="2014"/>
    <n v="3"/>
    <n v="93110433"/>
    <n v="9320289"/>
    <n v="550.20000000000005"/>
    <s v="LSR-AUSTRALIA"/>
    <s v="MILLWARD BROWN AUSTRALIA"/>
    <s v="227723 - RFQMB13305 - Project Miller - Mellyza Tanoto"/>
    <x v="16"/>
    <n v="503.03999999999991"/>
    <x v="0"/>
  </r>
  <r>
    <n v="805"/>
    <n v="2013"/>
    <n v="10"/>
    <n v="93110436"/>
    <n v="9320528"/>
    <n v="737.38"/>
    <s v="LSR-JAPAN"/>
    <s v="KANTAR JAPAN"/>
    <s v="227527 - Cinnamon projects - Wakabayashi (JPN)"/>
    <x v="8"/>
    <n v="674.17599999999982"/>
    <x v="2"/>
  </r>
  <r>
    <n v="805"/>
    <n v="2013"/>
    <n v="10"/>
    <n v="93110441"/>
    <n v="9320749"/>
    <n v="1290.72"/>
    <s v="LSR-SOUTH KOREA"/>
    <s v="TNS KOREA"/>
    <s v="228151 - Nutrilite W3 2013 - Lee (KOR)"/>
    <x v="8"/>
    <n v="1180.0868571428568"/>
    <x v="4"/>
  </r>
  <r>
    <n v="805"/>
    <n v="2013"/>
    <n v="11"/>
    <n v="93110463"/>
    <n v="9320739"/>
    <n v="7198.79"/>
    <s v="LSR-NEW ZEALAND"/>
    <s v="FORETHOUGHT RESEARCH"/>
    <s v="228938 - Jetstar Prophecy New Zealand - Maslo (NZL)"/>
    <x v="9"/>
    <n v="6581.7508571428552"/>
    <x v="1"/>
  </r>
  <r>
    <n v="805"/>
    <n v="2013"/>
    <n v="11"/>
    <n v="93110467"/>
    <n v="9320507"/>
    <n v="5877.95"/>
    <s v="LSR-SINGAPORE"/>
    <s v="FORETHOUGHT RESEARCH"/>
    <s v="228940 - Jetstar Prophecy Singapore 2013 - Maslo (SGP)"/>
    <x v="9"/>
    <n v="5374.125714285713"/>
    <x v="1"/>
  </r>
  <r>
    <n v="805"/>
    <n v="2013"/>
    <n v="11"/>
    <n v="93110467"/>
    <n v="9320667"/>
    <n v="1003.12"/>
    <s v="LSR-SINGAPORE"/>
    <s v="FORETHOUGHT RESEARCH"/>
    <s v="228940 - Jetstar Prophecy Singapore 2013 - Maslo (SGP)"/>
    <x v="9"/>
    <n v="917.13828571428542"/>
    <x v="1"/>
  </r>
  <r>
    <n v="805"/>
    <n v="2013"/>
    <n v="12"/>
    <n v="93110471"/>
    <n v="9320436"/>
    <n v="538.08000000000004"/>
    <s v="LSR-USA"/>
    <s v="INTAGE INC"/>
    <s v="224172 - Young People Survey - Kai (USA)"/>
    <x v="10"/>
    <n v="491.95885714285703"/>
    <x v="2"/>
  </r>
  <r>
    <n v="805"/>
    <n v="2014"/>
    <n v="4"/>
    <n v="93110475"/>
    <n v="9320788"/>
    <n v="5165.5600000000004"/>
    <s v="LSR-SWEDEN"/>
    <s v="INTAGE INC"/>
    <s v="224172 - Young People Survey - Kai (SWE)"/>
    <x v="15"/>
    <n v="4722.7977142857135"/>
    <x v="2"/>
  </r>
  <r>
    <n v="805"/>
    <n v="2013"/>
    <n v="12"/>
    <n v="93110476"/>
    <n v="9320635"/>
    <n v="571.33000000000004"/>
    <s v="LSR-SOUTH KOREA"/>
    <s v="INTAGE INC"/>
    <s v="224172 - Young People Survey - Kai (KOR)"/>
    <x v="10"/>
    <n v="522.358857142857"/>
    <x v="2"/>
  </r>
  <r>
    <n v="805"/>
    <n v="2013"/>
    <n v="12"/>
    <n v="93110493"/>
    <n v="9320294"/>
    <n v="499.2"/>
    <s v="LSR-AUSTRALIA"/>
    <s v="MILLWARD BROWN AUSTRALIA"/>
    <s v="215029 - RFQMB13201 - Project Remove 2013-2014 - Mellyza Tanoto"/>
    <x v="10"/>
    <n v="456.41142857142842"/>
    <x v="0"/>
  </r>
  <r>
    <n v="805"/>
    <n v="2014"/>
    <n v="1"/>
    <n v="93110493"/>
    <n v="9320289"/>
    <n v="1986.48"/>
    <s v="LSR-AUSTRALIA"/>
    <s v="MILLWARD BROWN AUSTRALIA"/>
    <s v="215029 - RFQMB13201 - Project Remove 2013-2014 - Mellyza Tanoto"/>
    <x v="11"/>
    <n v="1816.2102857142852"/>
    <x v="0"/>
  </r>
  <r>
    <n v="805"/>
    <n v="2014"/>
    <n v="1"/>
    <n v="93110493"/>
    <n v="9320294"/>
    <n v="1198.08"/>
    <s v="LSR-AUSTRALIA"/>
    <s v="MILLWARD BROWN AUSTRALIA"/>
    <s v="215029 - RFQMB13201 - Project Remove 2013-2014 - Mellyza Tanoto"/>
    <x v="11"/>
    <n v="1095.3874285714282"/>
    <x v="0"/>
  </r>
  <r>
    <n v="805"/>
    <n v="2014"/>
    <n v="3"/>
    <n v="93110493"/>
    <n v="9320002"/>
    <n v="1515.18"/>
    <s v="LSR-AUSTRALIA"/>
    <s v="MILLWARD BROWN AUSTRALIA"/>
    <s v="215029 - RFQMB13201 - Project Remove 2013-2014 - Mellyza Tanoto"/>
    <x v="16"/>
    <n v="1385.3074285714283"/>
    <x v="0"/>
  </r>
  <r>
    <n v="805"/>
    <n v="2014"/>
    <n v="3"/>
    <n v="93110493"/>
    <n v="9320289"/>
    <n v="2211.56"/>
    <s v="LSR-AUSTRALIA"/>
    <s v="MILLWARD BROWN AUSTRALIA"/>
    <s v="215029 - RFQMB13201 - Project Remove 2013-2014 - Mellyza Tanoto"/>
    <x v="16"/>
    <n v="2021.9977142857138"/>
    <x v="0"/>
  </r>
  <r>
    <n v="805"/>
    <n v="2014"/>
    <n v="3"/>
    <n v="93110493"/>
    <n v="9320294"/>
    <n v="632.32000000000005"/>
    <s v="LSR-AUSTRALIA"/>
    <s v="MILLWARD BROWN AUSTRALIA"/>
    <s v="215029 - RFQMB13201 - Project Remove 2013-2014 - Mellyza Tanoto"/>
    <x v="16"/>
    <n v="578.12114285714279"/>
    <x v="0"/>
  </r>
  <r>
    <n v="805"/>
    <n v="2014"/>
    <n v="4"/>
    <n v="93110493"/>
    <n v="9320289"/>
    <n v="1878.44"/>
    <s v="LSR-AUSTRALIA"/>
    <s v="MILLWARD BROWN AUSTRALIA"/>
    <s v="215029 - RFQMB13201 - Project Remove 2013-2014 - Mellyza Tanoto"/>
    <x v="15"/>
    <n v="1717.4308571428567"/>
    <x v="0"/>
  </r>
  <r>
    <n v="805"/>
    <n v="2014"/>
    <n v="4"/>
    <n v="93110493"/>
    <n v="9320294"/>
    <n v="665.6"/>
    <s v="LSR-AUSTRALIA"/>
    <s v="MILLWARD BROWN AUSTRALIA"/>
    <s v="215029 - RFQMB13201 - Project Remove 2013-2014 - Mellyza Tanoto"/>
    <x v="15"/>
    <n v="608.54857142857134"/>
    <x v="0"/>
  </r>
  <r>
    <n v="805"/>
    <n v="2014"/>
    <n v="5"/>
    <n v="93111456"/>
    <n v="9320801"/>
    <n v="984.57"/>
    <s v="LSR-CANADA"/>
    <s v="NIKKEI RESEARCH INC."/>
    <s v="231204 - Accident Risk Survey - Sano (CAN)"/>
    <x v="14"/>
    <n v="900.09389400000009"/>
    <x v="2"/>
  </r>
  <r>
    <n v="805"/>
    <n v="2013"/>
    <n v="12"/>
    <n v="93110495"/>
    <n v="9320289"/>
    <n v="6917"/>
    <s v="LSR-AUSTRALIA"/>
    <s v="COMMONWEALTH BANK"/>
    <s v="229607 - Commonwealth Bank SME - W40-43 2013 - James (AUS)"/>
    <x v="10"/>
    <n v="6324.1142857142841"/>
    <x v="1"/>
  </r>
  <r>
    <n v="805"/>
    <n v="2013"/>
    <n v="12"/>
    <n v="93110502"/>
    <n v="9320289"/>
    <n v="5927.82"/>
    <s v="LSR-AUSTRALIA"/>
    <s v="MILLWARD BROWN AUSTRALIA"/>
    <s v="226723 - Project Fairground Dip 1 - Mellyza Tanoto"/>
    <x v="10"/>
    <n v="5419.7211428571409"/>
    <x v="0"/>
  </r>
  <r>
    <n v="805"/>
    <n v="2013"/>
    <n v="12"/>
    <n v="93110502"/>
    <n v="9320375"/>
    <n v="2506.75"/>
    <s v="LSR-AUSTRALIA"/>
    <s v="MILLWARD BROWN AUSTRALIA"/>
    <s v="226723 - Project Fairground Dip 1 - Mellyza Tanoto"/>
    <x v="10"/>
    <n v="2291.8857142857137"/>
    <x v="0"/>
  </r>
  <r>
    <n v="805"/>
    <n v="2013"/>
    <n v="11"/>
    <n v="93110509"/>
    <n v="9320528"/>
    <n v="123.64"/>
    <s v="LSR-CHINA"/>
    <s v="MACROMILL, INC"/>
    <s v="224305 - General consumer study CH - Ohara (CHN)"/>
    <x v="9"/>
    <n v="113.04228571428568"/>
    <x v="2"/>
  </r>
  <r>
    <n v="805"/>
    <n v="2013"/>
    <n v="11"/>
    <n v="93110509"/>
    <n v="9320566"/>
    <n v="647.26"/>
    <s v="LSR-CHINA"/>
    <s v="MACROMILL, INC"/>
    <s v="224305 - General consumer study CH - Ohara (CHN)"/>
    <x v="9"/>
    <n v="591.78057142857131"/>
    <x v="2"/>
  </r>
  <r>
    <n v="805"/>
    <n v="2013"/>
    <n v="11"/>
    <n v="93110509"/>
    <n v="9320762"/>
    <n v="951.08"/>
    <s v="LSR-CHINA"/>
    <s v="MACROMILL, INC"/>
    <s v="224305 - General consumer study CH - Ohara (CHN)"/>
    <x v="9"/>
    <n v="869.55885714285694"/>
    <x v="2"/>
  </r>
  <r>
    <n v="805"/>
    <n v="2013"/>
    <n v="12"/>
    <n v="93110509"/>
    <n v="9320491"/>
    <n v="445.1"/>
    <s v="LSR-CHINA"/>
    <s v="MACROMILL, INC"/>
    <s v="224305 - General consumer study CH - Ohara (CHN)"/>
    <x v="10"/>
    <n v="406.94857142857131"/>
    <x v="2"/>
  </r>
  <r>
    <n v="805"/>
    <n v="2014"/>
    <n v="1"/>
    <n v="93110514"/>
    <n v="9320511"/>
    <n v="1782.31"/>
    <s v="LSR-TAIWAN"/>
    <s v="TOKYO SURVEY RESEARCH &amp; CO., LTD."/>
    <s v="227981 - Asience Study - Onishi (TWN)"/>
    <x v="11"/>
    <n v="1629.540571428571"/>
    <x v="2"/>
  </r>
  <r>
    <n v="805"/>
    <n v="2014"/>
    <n v="1"/>
    <n v="93110515"/>
    <n v="9320507"/>
    <n v="658.76"/>
    <s v="LSR-SINGAPORE"/>
    <s v="TOKYO SURVEY RESEARCH &amp; CO., LTD."/>
    <s v="227981 - Asience Study - Onishi (SGP)"/>
    <x v="11"/>
    <n v="602.29485714285693"/>
    <x v="2"/>
  </r>
  <r>
    <n v="805"/>
    <n v="2014"/>
    <n v="1"/>
    <n v="93110520"/>
    <n v="9320720"/>
    <n v="6555.68"/>
    <s v="LSR-UNITED ARAB EMIRATES"/>
    <s v="INTAGE INC"/>
    <s v="222353 - Tire Brand Survey - Nambu (ARE)"/>
    <x v="11"/>
    <n v="5993.76457142857"/>
    <x v="2"/>
  </r>
  <r>
    <n v="805"/>
    <n v="2014"/>
    <n v="1"/>
    <n v="93110521"/>
    <n v="9320436"/>
    <n v="976.85"/>
    <s v="LSR-USA"/>
    <s v="INTAGE INC"/>
    <s v="222353 - Tire Brand Survey - Nambu (USA)"/>
    <x v="11"/>
    <n v="893.11999999999978"/>
    <x v="2"/>
  </r>
  <r>
    <n v="805"/>
    <n v="2013"/>
    <n v="11"/>
    <n v="93110528"/>
    <n v="9320702"/>
    <n v="304.35000000000002"/>
    <s v="LSR-INDONESIA"/>
    <s v="DENTSU INC."/>
    <s v="229998 - Milk Powder Survey - (IDN)"/>
    <x v="9"/>
    <n v="278.26285714285711"/>
    <x v="2"/>
  </r>
  <r>
    <n v="805"/>
    <n v="2013"/>
    <n v="12"/>
    <n v="93110529"/>
    <n v="9320289"/>
    <n v="1305.82"/>
    <s v="LSR-AUSTRALIA"/>
    <s v="MILLWARD BROWN AUSTRALIA"/>
    <s v="229799 - Project Mermaid - Mellyza Tanoto"/>
    <x v="10"/>
    <n v="1193.892571428571"/>
    <x v="0"/>
  </r>
  <r>
    <n v="805"/>
    <n v="2013"/>
    <n v="12"/>
    <n v="93110530"/>
    <n v="9320375"/>
    <n v="8551.35"/>
    <s v="LSR-AUSTRALIA"/>
    <s v="TNS AUSTRALIA LTD"/>
    <s v="227107 - Halo Betting - Andrew Freeman"/>
    <x v="10"/>
    <n v="7818.3771428571408"/>
    <x v="0"/>
  </r>
  <r>
    <n v="805"/>
    <n v="2014"/>
    <n v="1"/>
    <n v="93110530"/>
    <n v="9320289"/>
    <n v="14352"/>
    <s v="LSR-AUSTRALIA"/>
    <s v="TNS AUSTRALIA LTD"/>
    <s v="227107 - Halo Betting - Andrew Freeman"/>
    <x v="11"/>
    <n v="13121.828571428568"/>
    <x v="0"/>
  </r>
  <r>
    <n v="805"/>
    <n v="2014"/>
    <n v="2"/>
    <n v="93110530"/>
    <n v="9320294"/>
    <n v="8305.7999999999993"/>
    <s v="LSR-AUSTRALIA"/>
    <s v="TNS AUSTRALIA LTD"/>
    <s v="227107 - Halo Betting - Andrew Freeman"/>
    <x v="12"/>
    <n v="7593.8742857142834"/>
    <x v="0"/>
  </r>
  <r>
    <n v="805"/>
    <n v="2014"/>
    <n v="5"/>
    <n v="93111487"/>
    <n v="9320702"/>
    <n v="228"/>
    <s v="LSR-THAILAND"/>
    <s v="INTAGE INC"/>
    <s v="251396 - 3 Areas Cosmetic study Pre THA - Yasuda (THA)"/>
    <x v="14"/>
    <n v="208.4376"/>
    <x v="2"/>
  </r>
  <r>
    <n v="805"/>
    <n v="2014"/>
    <n v="1"/>
    <n v="93110566"/>
    <n v="9320762"/>
    <n v="87.38"/>
    <s v="LSR-CHINA"/>
    <s v="NIKKEI RESEARCH INC."/>
    <s v="229395 - Car Owner Survey - Murakami (CHN)"/>
    <x v="11"/>
    <n v="79.890285714285682"/>
    <x v="2"/>
  </r>
  <r>
    <n v="805"/>
    <n v="2014"/>
    <n v="3"/>
    <n v="93110566"/>
    <n v="9320566"/>
    <n v="578.03"/>
    <s v="LSR-CHINA"/>
    <s v="NIKKEI RESEARCH INC."/>
    <s v="229395 - Car Owner Survey - Murakami (CHN)"/>
    <x v="16"/>
    <n v="528.48457142857126"/>
    <x v="2"/>
  </r>
  <r>
    <n v="805"/>
    <n v="2013"/>
    <n v="11"/>
    <n v="93110572"/>
    <n v="9320618"/>
    <n v="716.6"/>
    <s v="LSR-NEW ZEALAND"/>
    <s v="IPSOS NZ"/>
    <s v="231840 - ANZ Tracker - Kerwick (NZL)"/>
    <x v="9"/>
    <n v="655.17714285714271"/>
    <x v="1"/>
  </r>
  <r>
    <n v="805"/>
    <n v="2013"/>
    <n v="11"/>
    <n v="93110596"/>
    <n v="9320645"/>
    <n v="5305.17"/>
    <s v="LSR-RUSSIA"/>
    <s v="CROSS MARKETING"/>
    <s v="227098 - Winter tire study - Ito (RUS)"/>
    <x v="9"/>
    <n v="4850.441142857142"/>
    <x v="2"/>
  </r>
  <r>
    <n v="805"/>
    <n v="2013"/>
    <n v="11"/>
    <n v="93110605"/>
    <n v="9320289"/>
    <n v="8460"/>
    <s v="LSR-AUSTRALIA"/>
    <s v="TNS AUSTRALIA LTD"/>
    <s v="226724 - US Smartphone - Andrew Freeman (AUS)"/>
    <x v="9"/>
    <n v="7734.8571428571404"/>
    <x v="0"/>
  </r>
  <r>
    <n v="805"/>
    <n v="2013"/>
    <n v="12"/>
    <n v="93110606"/>
    <n v="9320375"/>
    <n v="1350"/>
    <s v="LSR-AUSTRALIA"/>
    <s v="MILLWARD BROWN AUSTRALIA"/>
    <s v="230990 - Rescue 2 Recontact - Mellyza Tanoto"/>
    <x v="10"/>
    <n v="1234.285714285714"/>
    <x v="0"/>
  </r>
  <r>
    <n v="805"/>
    <n v="2014"/>
    <n v="1"/>
    <n v="93110606"/>
    <n v="9320289"/>
    <n v="849.45"/>
    <s v="LSR-AUSTRALIA"/>
    <s v="MILLWARD BROWN AUSTRALIA"/>
    <s v="230990 - Rescue 2 Recontact - Mellyza Tanoto"/>
    <x v="11"/>
    <n v="776.63999999999987"/>
    <x v="0"/>
  </r>
  <r>
    <n v="805"/>
    <n v="2013"/>
    <n v="12"/>
    <n v="93110608"/>
    <n v="9320679"/>
    <n v="20619.79"/>
    <s v="LSR-INDONESIA"/>
    <s v="TNS AUSTRALIA LTD"/>
    <s v="222340 - Indo Google ROPO - Belinda Jones"/>
    <x v="10"/>
    <n v="18852.379428571425"/>
    <x v="0"/>
  </r>
  <r>
    <n v="805"/>
    <n v="2013"/>
    <n v="12"/>
    <n v="93110610"/>
    <n v="9320009"/>
    <n v="4423.3900000000003"/>
    <s v="LSR-AUSTRALIA"/>
    <s v="RODEO AGENCY"/>
    <s v="228951 - Good Guys - Spencer (AUS)"/>
    <x v="10"/>
    <n v="4044.2422857142851"/>
    <x v="1"/>
  </r>
  <r>
    <n v="805"/>
    <n v="2013"/>
    <n v="12"/>
    <n v="93110613"/>
    <n v="9320305"/>
    <n v="1235"/>
    <s v="LSR-AUSTRALIA"/>
    <s v="NEWSPOLL"/>
    <s v="233112 - ATO CPS - Ann-Louise Brockelsby"/>
    <x v="10"/>
    <n v="1129.1428571428569"/>
    <x v="0"/>
  </r>
  <r>
    <n v="805"/>
    <n v="2014"/>
    <n v="1"/>
    <n v="93110613"/>
    <n v="9320289"/>
    <n v="1326.44"/>
    <s v="LSR-AUSTRALIA"/>
    <s v="NEWSPOLL"/>
    <s v="233112 - ATO CPS - Ann-Louise Brockelsby"/>
    <x v="11"/>
    <n v="1212.7451428571426"/>
    <x v="0"/>
  </r>
  <r>
    <n v="805"/>
    <n v="2014"/>
    <n v="1"/>
    <n v="93110613"/>
    <n v="9320294"/>
    <n v="1509.03"/>
    <s v="LSR-AUSTRALIA"/>
    <s v="NEWSPOLL"/>
    <s v="233112 - ATO CPS - Ann-Louise Brockelsby"/>
    <x v="11"/>
    <n v="1379.684571428571"/>
    <x v="0"/>
  </r>
  <r>
    <n v="805"/>
    <n v="2014"/>
    <n v="1"/>
    <n v="93110617"/>
    <n v="9320289"/>
    <n v="3554"/>
    <s v="LSR-AUSTRALIA"/>
    <s v="COMMONWEALTH BANK"/>
    <s v="233341 - Commonwealth Bank SME W44 45 2013 - James (AUS)"/>
    <x v="11"/>
    <n v="3249.3714285714277"/>
    <x v="1"/>
  </r>
  <r>
    <n v="805"/>
    <n v="2014"/>
    <n v="1"/>
    <n v="93110623"/>
    <n v="9320289"/>
    <n v="8451.42"/>
    <s v="LSR-AUSTRALIA"/>
    <s v="MILLWARD BROWN AUSTRALIA"/>
    <s v="220023 - Safari 2 6 Month Extension - Mellyza Tanoto"/>
    <x v="11"/>
    <n v="7727.0125714285696"/>
    <x v="0"/>
  </r>
  <r>
    <n v="805"/>
    <n v="2014"/>
    <n v="3"/>
    <n v="93110623"/>
    <n v="9320289"/>
    <n v="4331.0600000000004"/>
    <s v="LSR-AUSTRALIA"/>
    <s v="MILLWARD BROWN AUSTRALIA"/>
    <s v="220023 - Safari 2 6 Month Extension - Mellyza Tanoto"/>
    <x v="16"/>
    <n v="3959.8262857142849"/>
    <x v="0"/>
  </r>
  <r>
    <n v="805"/>
    <n v="2014"/>
    <n v="5"/>
    <n v="93111565"/>
    <n v="9320790"/>
    <n v="2824.34"/>
    <s v="LSR-JAPAN"/>
    <s v="KANTAR JAPAN"/>
    <s v="250238 - Link test 80201231 Twinings - Kubota (JPN)"/>
    <x v="14"/>
    <n v="2582.0116280000002"/>
    <x v="2"/>
  </r>
  <r>
    <n v="805"/>
    <n v="2013"/>
    <n v="12"/>
    <n v="93110625"/>
    <n v="9320002"/>
    <n v="1056"/>
    <s v="LSR-AUSTRALIA"/>
    <s v="FIFTY-FIVE 5 PTY LTD"/>
    <s v="232930 - Project Beer Concept - Guo (AUS)"/>
    <x v="10"/>
    <n v="965.48571428571404"/>
    <x v="1"/>
  </r>
  <r>
    <n v="805"/>
    <n v="2013"/>
    <n v="12"/>
    <n v="93110625"/>
    <n v="9320009"/>
    <n v="1100"/>
    <s v="LSR-AUSTRALIA"/>
    <s v="FIFTY-FIVE 5 PTY LTD"/>
    <s v="232930 - Project Beer Concept - Guo (AUS)"/>
    <x v="10"/>
    <n v="1005.7142857142854"/>
    <x v="1"/>
  </r>
  <r>
    <n v="805"/>
    <n v="2013"/>
    <n v="12"/>
    <n v="93110625"/>
    <n v="9320289"/>
    <n v="1695"/>
    <s v="LSR-AUSTRALIA"/>
    <s v="FIFTY-FIVE 5 PTY LTD"/>
    <s v="232930 - Project Beer Concept - Guo (AUS)"/>
    <x v="10"/>
    <n v="1549.7142857142853"/>
    <x v="1"/>
  </r>
  <r>
    <n v="805"/>
    <n v="2013"/>
    <n v="12"/>
    <n v="93110627"/>
    <n v="9320289"/>
    <n v="3747.5"/>
    <s v="LSR-AUSTRALIA"/>
    <s v="MILLWARD BROWN AUSTRALIA"/>
    <s v="230805 - Project HourGlass - Mellyza Tanoto"/>
    <x v="10"/>
    <n v="3426.2857142857133"/>
    <x v="0"/>
  </r>
  <r>
    <n v="805"/>
    <n v="2013"/>
    <n v="12"/>
    <n v="93110639"/>
    <n v="9320289"/>
    <n v="4239.84"/>
    <s v="LSR-AUSTRALIA"/>
    <s v="TNS AUSTRALIA LTD"/>
    <s v="221294 - Queensland Translink - Catherine Stuart"/>
    <x v="10"/>
    <n v="3876.425142857142"/>
    <x v="0"/>
  </r>
  <r>
    <n v="805"/>
    <n v="2014"/>
    <n v="2"/>
    <n v="93110639"/>
    <n v="9320375"/>
    <n v="998.76"/>
    <s v="LSR-AUSTRALIA"/>
    <s v="TNS AUSTRALIA LTD"/>
    <s v="221294 - Queensland Translink - Catherine Stuart"/>
    <x v="12"/>
    <n v="913.1519999999997"/>
    <x v="0"/>
  </r>
  <r>
    <n v="805"/>
    <n v="2014"/>
    <n v="3"/>
    <n v="93110639"/>
    <n v="9320002"/>
    <n v="2983.92"/>
    <s v="LSR-AUSTRALIA"/>
    <s v="TNS AUSTRALIA LTD"/>
    <s v="221294 - Queensland Translink - Catherine Stuart"/>
    <x v="16"/>
    <n v="2728.1554285714278"/>
    <x v="0"/>
  </r>
  <r>
    <n v="805"/>
    <n v="2014"/>
    <n v="3"/>
    <n v="93110651"/>
    <n v="9320566"/>
    <n v="174.75"/>
    <s v="LSR-CHINA"/>
    <s v="MACROMILL, INC"/>
    <s v="228161 - Tire Brand study 2013 - Lee (CHN)"/>
    <x v="16"/>
    <n v="159.77142857142852"/>
    <x v="2"/>
  </r>
  <r>
    <n v="805"/>
    <n v="2014"/>
    <n v="1"/>
    <n v="93110652"/>
    <n v="9320702"/>
    <n v="366.37"/>
    <s v="LSR-THAILAND"/>
    <s v="MACROMILL, INC"/>
    <s v="228161 - Tire Brand study 2013 - Lee (THA)"/>
    <x v="11"/>
    <n v="334.96685714285707"/>
    <x v="2"/>
  </r>
  <r>
    <n v="805"/>
    <n v="2014"/>
    <n v="3"/>
    <n v="93110658"/>
    <n v="9320702"/>
    <n v="2771.98"/>
    <s v="LSR-VIETNAM"/>
    <s v="DEAKIN UNIVERSITY"/>
    <s v="232893 - 2013 Food Study MultiCountry - Worsley (VNM)"/>
    <x v="16"/>
    <n v="2534.3817142857138"/>
    <x v="1"/>
  </r>
  <r>
    <n v="805"/>
    <n v="2014"/>
    <n v="2"/>
    <n v="93110661"/>
    <n v="9320778"/>
    <n v="1432.87"/>
    <s v="LSR-INDONESIA"/>
    <s v="DEAKIN UNIVERSITY"/>
    <s v="232893 - 2013 Food Study MultiCountry - Worsley (IDN)"/>
    <x v="12"/>
    <n v="1310.0525714285709"/>
    <x v="1"/>
  </r>
  <r>
    <n v="805"/>
    <n v="2013"/>
    <n v="12"/>
    <n v="93110668"/>
    <n v="9320606"/>
    <n v="1213.31"/>
    <s v="LSR-VIETNAM"/>
    <s v="INTAGE INC"/>
    <s v="229171 - Eye Drop Survey - Kato (VNM)"/>
    <x v="10"/>
    <n v="1109.3119999999997"/>
    <x v="2"/>
  </r>
  <r>
    <n v="805"/>
    <n v="2014"/>
    <n v="1"/>
    <n v="93110680"/>
    <n v="9320587"/>
    <n v="560.12"/>
    <s v="LSR-MALAYSIA"/>
    <s v="INTAGE (THAILAND) CO., LTD."/>
    <s v="228737 - Soft Drink Concept Study - Sinpatanasakul (MYS)"/>
    <x v="11"/>
    <n v="512.10971428571418"/>
    <x v="2"/>
  </r>
  <r>
    <n v="805"/>
    <n v="2014"/>
    <n v="2"/>
    <n v="93110680"/>
    <n v="9320702"/>
    <n v="919.77"/>
    <s v="LSR-MALAYSIA"/>
    <s v="INTAGE (THAILAND) CO., LTD."/>
    <s v="228737 - Soft Drink Concept Study - Sinpatanasakul (MYS)"/>
    <x v="12"/>
    <n v="840.93257142857124"/>
    <x v="2"/>
  </r>
  <r>
    <n v="805"/>
    <n v="2014"/>
    <n v="1"/>
    <n v="93110681"/>
    <n v="9320009"/>
    <n v="2586.1999999999998"/>
    <s v="LSR-AUSTRALIA"/>
    <s v="FORETHOUGHT RESEARCH"/>
    <s v="234720 - Honda Prophecy 2013 - Frires (AUS)"/>
    <x v="11"/>
    <n v="2364.5257142857135"/>
    <x v="1"/>
  </r>
  <r>
    <n v="805"/>
    <n v="2014"/>
    <n v="2"/>
    <n v="93110683"/>
    <n v="9320289"/>
    <n v="10482.5"/>
    <s v="LSR-NEW ZEALAND"/>
    <s v="RETAIL FINANCE INTELLIGENCE"/>
    <s v="234744 - NZ Payments 2013 W2 - Shields (NZL)"/>
    <x v="12"/>
    <n v="9583.9999999999982"/>
    <x v="1"/>
  </r>
  <r>
    <n v="805"/>
    <n v="2014"/>
    <n v="2"/>
    <n v="93110687"/>
    <n v="9320507"/>
    <n v="1940.31"/>
    <s v="LSR-SINGAPORE"/>
    <s v="RETAIL FINANCE INTELLIGENCE (USD)"/>
    <s v="234971 - Singapore PRBC W2 2103 - Shields (SGP)"/>
    <x v="12"/>
    <n v="1773.9977142857138"/>
    <x v="1"/>
  </r>
  <r>
    <n v="805"/>
    <n v="2014"/>
    <n v="2"/>
    <n v="93110693"/>
    <n v="9320507"/>
    <n v="875.04"/>
    <s v="LSR-SINGAPORE"/>
    <s v="TOKYO SURVEY RESEARCH &amp; CO., LTD."/>
    <s v="233600 - Sharp Global Brand study July - Nishino (SGP)"/>
    <x v="12"/>
    <n v="800.03657142857116"/>
    <x v="2"/>
  </r>
  <r>
    <n v="805"/>
    <n v="2014"/>
    <n v="2"/>
    <n v="93110695"/>
    <n v="9320606"/>
    <n v="3233.95"/>
    <s v="LSR-VIETNAM"/>
    <s v="TOKYO SURVEY RESEARCH &amp; CO., LTD."/>
    <s v="233600 - Sharp Global Brand study July - Nishino (VNM)"/>
    <x v="12"/>
    <n v="2956.7542857142848"/>
    <x v="2"/>
  </r>
  <r>
    <n v="805"/>
    <n v="2013"/>
    <n v="12"/>
    <n v="93110699"/>
    <n v="9320009"/>
    <n v="703.2"/>
    <s v="LSR-AUSTRALIA"/>
    <s v="FORETHOUGHT RESEARCH"/>
    <s v="235171 - Kmart Plan C November 2013 - Maslo (AUS)"/>
    <x v="10"/>
    <n v="642.92571428571421"/>
    <x v="1"/>
  </r>
  <r>
    <n v="805"/>
    <n v="2014"/>
    <n v="1"/>
    <n v="93110699"/>
    <n v="9320009"/>
    <n v="1374"/>
    <s v="LSR-AUSTRALIA"/>
    <s v="FORETHOUGHT RESEARCH"/>
    <s v="235171 - Kmart Plan C November 2013 - Maslo (AUS)"/>
    <x v="11"/>
    <n v="1256.2285714285711"/>
    <x v="1"/>
  </r>
  <r>
    <n v="805"/>
    <n v="2014"/>
    <n v="1"/>
    <n v="93110703"/>
    <n v="9320566"/>
    <n v="5458.4"/>
    <s v="LSR-CHINA"/>
    <s v="CROSS MARKETING"/>
    <s v="230668 - Car study - Nishimura (CHN)"/>
    <x v="11"/>
    <n v="4990.5371428571416"/>
    <x v="2"/>
  </r>
  <r>
    <n v="805"/>
    <n v="2014"/>
    <n v="1"/>
    <n v="93110703"/>
    <n v="9320702"/>
    <n v="7563.9"/>
    <s v="LSR-CHINA"/>
    <s v="CROSS MARKETING"/>
    <s v="230668 - Car study - Nishimura (CHN)"/>
    <x v="11"/>
    <n v="6915.5657142857117"/>
    <x v="2"/>
  </r>
  <r>
    <n v="805"/>
    <n v="2014"/>
    <n v="1"/>
    <n v="93110703"/>
    <n v="9320762"/>
    <n v="1727.98"/>
    <s v="LSR-CHINA"/>
    <s v="CROSS MARKETING"/>
    <s v="230668 - Car study - Nishimura (CHN)"/>
    <x v="11"/>
    <n v="1579.8674285714283"/>
    <x v="2"/>
  </r>
  <r>
    <n v="805"/>
    <n v="2013"/>
    <n v="12"/>
    <n v="93110704"/>
    <n v="9320490"/>
    <n v="11612.67"/>
    <s v="LSR-GERMANY"/>
    <s v="CROSS MARKETING"/>
    <s v="230668 - Car study - Nishimura (DEU)"/>
    <x v="10"/>
    <n v="10617.298285714283"/>
    <x v="2"/>
  </r>
  <r>
    <n v="805"/>
    <n v="2014"/>
    <n v="1"/>
    <n v="93110723"/>
    <n v="9320511"/>
    <n v="356.69"/>
    <s v="LSR-TAIWAN"/>
    <s v="GFK CUSTOM RESEARCH JAPAN KK"/>
    <s v="222358 - Business Traveller Study - Yamada (TWN)"/>
    <x v="11"/>
    <n v="326.11657142857132"/>
    <x v="2"/>
  </r>
  <r>
    <n v="805"/>
    <n v="2014"/>
    <n v="1"/>
    <n v="93110724"/>
    <n v="9320702"/>
    <n v="426.98"/>
    <s v="LSR-THAILAND"/>
    <s v="GFK CUSTOM RESEARCH JAPAN KK"/>
    <s v="222358 - Business Traveller Study - Yamada (THA)"/>
    <x v="11"/>
    <n v="390.38171428571417"/>
    <x v="2"/>
  </r>
  <r>
    <n v="805"/>
    <n v="2014"/>
    <n v="1"/>
    <n v="93110725"/>
    <n v="9320702"/>
    <n v="401.1"/>
    <s v="LSR-INDONESIA"/>
    <s v="GFK CUSTOM RESEARCH JAPAN KK"/>
    <s v="222358 - Business Traveller Study - Yamada (IDN)"/>
    <x v="11"/>
    <n v="366.71999999999991"/>
    <x v="2"/>
  </r>
  <r>
    <n v="805"/>
    <n v="2014"/>
    <n v="1"/>
    <n v="93110727"/>
    <n v="9320702"/>
    <n v="172.08"/>
    <s v="LSR-VIETNAM"/>
    <s v="GFK CUSTOM RESEARCH JAPAN KK"/>
    <s v="222358 - Business Traveller Study - Yamada (VNM)"/>
    <x v="11"/>
    <n v="157.33028571428568"/>
    <x v="2"/>
  </r>
  <r>
    <n v="805"/>
    <n v="2013"/>
    <n v="12"/>
    <n v="93110733"/>
    <n v="9320375"/>
    <n v="2971.68"/>
    <s v="LSR-AUSTRALIA"/>
    <s v="MILLWARD BROWN AUSTRALIA"/>
    <s v="234732 - Project Luigi - Carlie Briscoe"/>
    <x v="10"/>
    <n v="2716.9645714285707"/>
    <x v="0"/>
  </r>
  <r>
    <n v="805"/>
    <n v="2014"/>
    <n v="1"/>
    <n v="93110734"/>
    <n v="9320289"/>
    <n v="5738"/>
    <s v="LSR-AUSTRALIA"/>
    <s v="MILLWARD BROWN AUSTRALIA"/>
    <s v="232509 - Game of Phones - Mellyza Tanoto"/>
    <x v="11"/>
    <n v="5246.171428571427"/>
    <x v="0"/>
  </r>
  <r>
    <n v="805"/>
    <n v="2014"/>
    <n v="2"/>
    <n v="93110737"/>
    <n v="9320511"/>
    <n v="2333.39"/>
    <s v="LSR-TAIWAN"/>
    <s v="KANTAR JAPAN"/>
    <s v="228333 - Toothpaste Study - Tanaka (TWN)"/>
    <x v="12"/>
    <n v="2133.385142857142"/>
    <x v="2"/>
  </r>
  <r>
    <n v="805"/>
    <n v="2014"/>
    <n v="2"/>
    <n v="93110737"/>
    <n v="9320635"/>
    <n v="2318.3000000000002"/>
    <s v="LSR-TAIWAN"/>
    <s v="KANTAR JAPAN"/>
    <s v="228333 - Toothpaste Study - Tanaka (TWN)"/>
    <x v="12"/>
    <n v="2119.588571428571"/>
    <x v="2"/>
  </r>
  <r>
    <n v="805"/>
    <n v="2014"/>
    <n v="2"/>
    <n v="93110737"/>
    <n v="9320710"/>
    <n v="672.17"/>
    <s v="LSR-TAIWAN"/>
    <s v="KANTAR JAPAN"/>
    <s v="228333 - Toothpaste Study - Tanaka (TWN)"/>
    <x v="12"/>
    <n v="614.55542857142837"/>
    <x v="2"/>
  </r>
  <r>
    <n v="805"/>
    <n v="2014"/>
    <n v="1"/>
    <n v="93110740"/>
    <n v="9320762"/>
    <n v="329.35"/>
    <s v="LSR-CHINA"/>
    <s v="IPSOS K.K."/>
    <s v="235605 - Za Skincare LineConcept Study - Fujihira (CHN)"/>
    <x v="11"/>
    <n v="301.11999999999995"/>
    <x v="2"/>
  </r>
  <r>
    <n v="805"/>
    <n v="2014"/>
    <n v="3"/>
    <n v="93110740"/>
    <n v="9320566"/>
    <n v="100.82"/>
    <s v="LSR-CHINA"/>
    <s v="IPSOS K.K."/>
    <s v="235605 - Za Skincare LineConcept Study - Fujihira (CHN)"/>
    <x v="16"/>
    <n v="92.178285714285678"/>
    <x v="2"/>
  </r>
  <r>
    <n v="805"/>
    <n v="2013"/>
    <n v="12"/>
    <n v="93110741"/>
    <n v="9320511"/>
    <n v="1963.27"/>
    <s v="LSR-TAIWAN"/>
    <s v="IPSOS K.K."/>
    <s v="235605 - Za Skincare LineConcept Study - Fujihira (TWN)"/>
    <x v="10"/>
    <n v="1794.9897142857137"/>
    <x v="2"/>
  </r>
  <r>
    <n v="805"/>
    <n v="2014"/>
    <n v="2"/>
    <n v="93110741"/>
    <n v="9320710"/>
    <n v="400.1"/>
    <s v="LSR-TAIWAN"/>
    <s v="IPSOS K.K."/>
    <s v="235605 - Za Skincare LineConcept Study - Fujihira (TWN)"/>
    <x v="12"/>
    <n v="365.8057142857142"/>
    <x v="2"/>
  </r>
  <r>
    <n v="805"/>
    <n v="2014"/>
    <n v="1"/>
    <n v="93110743"/>
    <n v="9320507"/>
    <n v="1117.45"/>
    <s v="LSR-SINGAPORE"/>
    <s v="IPSOS SDN BHD"/>
    <s v="235843 - NHK World TV_SG - Chan (SGP)"/>
    <x v="11"/>
    <n v="1021.6685714285712"/>
    <x v="2"/>
  </r>
  <r>
    <n v="805"/>
    <n v="2013"/>
    <n v="12"/>
    <n v="93110752"/>
    <n v="9320528"/>
    <n v="434.66"/>
    <s v="LSR-JAPAN"/>
    <s v="KANTAR JAPAN"/>
    <s v="235185 - 2014 NILG V2 - Hutchings (JPN)"/>
    <x v="10"/>
    <n v="397.40342857142849"/>
    <x v="2"/>
  </r>
  <r>
    <n v="805"/>
    <n v="2014"/>
    <n v="1"/>
    <n v="93110754"/>
    <n v="9320528"/>
    <n v="764.01"/>
    <s v="LSR-JAPAN"/>
    <s v="KANTAR JAPAN"/>
    <s v="234736 - Link project - Goto (JPN)"/>
    <x v="11"/>
    <n v="698.52342857142833"/>
    <x v="2"/>
  </r>
  <r>
    <n v="805"/>
    <n v="2014"/>
    <n v="2"/>
    <n v="93110756"/>
    <n v="9320702"/>
    <n v="394.44"/>
    <s v="LSR-INDONESIA"/>
    <s v="NIPPON RESEARCH CENTER, LTD."/>
    <s v="222958 - Global Brand Tracking UA - Kumada (IDN)"/>
    <x v="12"/>
    <n v="360.63085714285705"/>
    <x v="2"/>
  </r>
  <r>
    <n v="805"/>
    <n v="2014"/>
    <n v="2"/>
    <n v="93110768"/>
    <n v="9320289"/>
    <n v="4369.75"/>
    <s v="LSR-AUSTRALIA"/>
    <s v="COLMAR BRUNTON NZ"/>
    <s v="235848 - NPD Boost Dec Jan - Mickayla Miller"/>
    <x v="12"/>
    <n v="3995.1999999999989"/>
    <x v="0"/>
  </r>
  <r>
    <n v="805"/>
    <n v="2014"/>
    <n v="1"/>
    <n v="93110775"/>
    <n v="14520086"/>
    <n v="560.12"/>
    <s v="LSR-FRANCE"/>
    <s v="MACROMILL, INC"/>
    <s v="232385 - Uniqlo Brand study 2013 Winter - Okumura (FRA)"/>
    <x v="11"/>
    <n v="512.10971428571418"/>
    <x v="2"/>
  </r>
  <r>
    <n v="805"/>
    <n v="2014"/>
    <n v="4"/>
    <n v="93110775"/>
    <n v="9320436"/>
    <n v="1390.38"/>
    <s v="LSR-FRANCE"/>
    <s v="MACROMILL, INC"/>
    <s v="232385 - Uniqlo Brand study 2013 Winter - Okumura (FRA)"/>
    <x v="15"/>
    <n v="1271.2045714285712"/>
    <x v="2"/>
  </r>
  <r>
    <n v="805"/>
    <n v="2014"/>
    <n v="1"/>
    <n v="93110776"/>
    <n v="14520086"/>
    <n v="560.13"/>
    <s v="LSR-USA"/>
    <s v="MACROMILL, INC"/>
    <s v="232385 - Uniqlo Brand study 2013 Winter - Okumura (USA)"/>
    <x v="11"/>
    <n v="512.118857142857"/>
    <x v="2"/>
  </r>
  <r>
    <n v="805"/>
    <n v="2014"/>
    <n v="1"/>
    <n v="93110776"/>
    <n v="9320622"/>
    <n v="497.95"/>
    <s v="LSR-USA"/>
    <s v="MACROMILL, INC"/>
    <s v="232385 - Uniqlo Brand study 2013 Winter - Okumura (USA)"/>
    <x v="11"/>
    <n v="455.26857142857131"/>
    <x v="2"/>
  </r>
  <r>
    <n v="805"/>
    <n v="2014"/>
    <n v="3"/>
    <n v="93110780"/>
    <n v="9320511"/>
    <n v="645.25"/>
    <s v="LSR-TAIWAN"/>
    <s v="MACROMILL, INC"/>
    <s v="232385 - Uniqlo Brand study 2013 Winter - Okumura (TWN)"/>
    <x v="16"/>
    <n v="589.94285714285695"/>
    <x v="2"/>
  </r>
  <r>
    <n v="805"/>
    <n v="2014"/>
    <n v="1"/>
    <n v="93110783"/>
    <n v="9320702"/>
    <n v="643.08000000000004"/>
    <s v="LSR-PHILIPPINES"/>
    <s v="MACROMILL, INC"/>
    <s v="232385 - Uniqlo Brand study 2013 Winter - Okumura (PHL)"/>
    <x v="11"/>
    <n v="587.95885714285703"/>
    <x v="2"/>
  </r>
  <r>
    <n v="805"/>
    <n v="2014"/>
    <n v="1"/>
    <n v="93110787"/>
    <n v="9320009"/>
    <n v="3604.1"/>
    <s v="LSR-AUSTRALIA"/>
    <s v="LION-BEER, SPIRITS &amp; WINE PTY LTD"/>
    <s v="236078 - Project Demand Spaces - Veitch (AUS)"/>
    <x v="11"/>
    <n v="3295.1771428571419"/>
    <x v="1"/>
  </r>
  <r>
    <n v="805"/>
    <n v="2013"/>
    <n v="12"/>
    <n v="93110803"/>
    <n v="9320749"/>
    <n v="413.86"/>
    <s v="LSR-SOUTH KOREA"/>
    <s v="TNS KOREA"/>
    <s v="236807 - 2013 CCKC Weekly Tracker Wave 4 - Lee (KOR)"/>
    <x v="10"/>
    <n v="378.38628571428563"/>
    <x v="4"/>
  </r>
  <r>
    <n v="805"/>
    <n v="2014"/>
    <n v="1"/>
    <n v="93110803"/>
    <n v="9320749"/>
    <n v="627.02"/>
    <s v="LSR-SOUTH KOREA"/>
    <s v="TNS KOREA"/>
    <s v="236807 - 2013 CCKC Weekly Tracker Wave 4 - Lee (KOR)"/>
    <x v="11"/>
    <n v="573.27542857142839"/>
    <x v="4"/>
  </r>
  <r>
    <n v="805"/>
    <n v="2014"/>
    <n v="1"/>
    <n v="93110807"/>
    <n v="9320375"/>
    <n v="1216.95"/>
    <s v="LSR-AUSTRALIA"/>
    <s v="MILLWARD BROWN AUSTRALIA"/>
    <s v="230605 - Project Student - Mellyza Tanoto"/>
    <x v="11"/>
    <n v="1112.6399999999996"/>
    <x v="0"/>
  </r>
  <r>
    <n v="805"/>
    <n v="2014"/>
    <n v="2"/>
    <n v="93110807"/>
    <n v="9320289"/>
    <n v="1798.3"/>
    <s v="LSR-AUSTRALIA"/>
    <s v="MILLWARD BROWN AUSTRALIA"/>
    <s v="230605 - Project Student - Mellyza Tanoto"/>
    <x v="12"/>
    <n v="1644.1599999999994"/>
    <x v="0"/>
  </r>
  <r>
    <n v="805"/>
    <n v="2014"/>
    <n v="1"/>
    <n v="93110815"/>
    <n v="9320289"/>
    <n v="2030.93"/>
    <s v="LSR-AUSTRALIA"/>
    <s v="MILLWARD BROWN AUSTRALIA"/>
    <s v="218250 - Schweppes - Water - Mellyza Tanoto"/>
    <x v="11"/>
    <n v="1856.8502857142853"/>
    <x v="0"/>
  </r>
  <r>
    <n v="805"/>
    <n v="2014"/>
    <n v="1"/>
    <n v="93110818"/>
    <n v="9320009"/>
    <n v="1132.4000000000001"/>
    <s v="LSR-AUSTRALIA"/>
    <s v="RUBY CHA CHA PTY LTD"/>
    <s v="229598 - Coco Pops - McArdle (AUS)"/>
    <x v="11"/>
    <n v="1035.3371428571427"/>
    <x v="1"/>
  </r>
  <r>
    <n v="805"/>
    <n v="2014"/>
    <n v="3"/>
    <n v="93110819"/>
    <n v="9320418"/>
    <n v="3001.06"/>
    <s v="LSR-INDIA"/>
    <s v="RUBY CHA CHA PTY LTD"/>
    <s v="229598 - Coco Pops - McArdle (IND)"/>
    <x v="16"/>
    <n v="2743.8262857142849"/>
    <x v="1"/>
  </r>
  <r>
    <n v="805"/>
    <n v="2014"/>
    <n v="1"/>
    <n v="93110820"/>
    <n v="9320702"/>
    <n v="581.02"/>
    <s v="LSR-SOUTH AFRICA"/>
    <s v="RUBY CHA CHA PTY LTD"/>
    <s v="229598 - Coco Pops - McArdle (ZAF)"/>
    <x v="11"/>
    <n v="531.21828571428557"/>
    <x v="1"/>
  </r>
  <r>
    <n v="805"/>
    <n v="2014"/>
    <n v="4"/>
    <n v="93110820"/>
    <n v="9320788"/>
    <n v="688.61"/>
    <s v="LSR-SOUTH AFRICA"/>
    <s v="RUBY CHA CHA PTY LTD"/>
    <s v="229598 - Coco Pops - McArdle (ZAF)"/>
    <x v="15"/>
    <n v="629.58628571428551"/>
    <x v="1"/>
  </r>
  <r>
    <n v="805"/>
    <n v="2014"/>
    <n v="3"/>
    <n v="93110823"/>
    <n v="9320566"/>
    <n v="964.51"/>
    <s v="LSR-CHINA"/>
    <s v="TAYLOR NELSON SOFRES - KOREA"/>
    <s v="237153 - HA Brand index AU RU CH TH - Kim (CHN)"/>
    <x v="16"/>
    <n v="881.83771428571401"/>
    <x v="4"/>
  </r>
  <r>
    <n v="805"/>
    <n v="2014"/>
    <n v="3"/>
    <n v="93110833"/>
    <n v="9320606"/>
    <n v="6812.15"/>
    <s v="LSR-VIETNAM"/>
    <s v="RETAIL FINANCE INTELLIGENCE (USD)"/>
    <s v="237249 - Vietnam RPBS - 2014 - Shields (VNM)"/>
    <x v="16"/>
    <n v="6228.2514285714269"/>
    <x v="1"/>
  </r>
  <r>
    <n v="805"/>
    <n v="2014"/>
    <n v="4"/>
    <n v="93110833"/>
    <n v="9320790"/>
    <n v="2153.69"/>
    <s v="LSR-VIETNAM"/>
    <s v="RETAIL FINANCE INTELLIGENCE (USD)"/>
    <s v="237249 - Vietnam RPBS - 2014 - Shields (VNM)"/>
    <x v="15"/>
    <n v="1969.0879999999995"/>
    <x v="1"/>
  </r>
  <r>
    <n v="805"/>
    <n v="2014"/>
    <n v="1"/>
    <n v="93110834"/>
    <n v="9320289"/>
    <n v="1587.16"/>
    <s v="LSR-NEW ZEALAND"/>
    <s v="TNS AUSTRALIA LTD"/>
    <s v="236554 - NZ Lift Needscope - Jenny Zhao"/>
    <x v="11"/>
    <n v="1451.1177142857139"/>
    <x v="0"/>
  </r>
  <r>
    <n v="805"/>
    <n v="2014"/>
    <n v="1"/>
    <n v="93110836"/>
    <n v="9320289"/>
    <n v="10181.200000000001"/>
    <s v="LSR-AUSTRALIA"/>
    <s v="TNS AUSTRALIA LTD"/>
    <s v="237233 - Shadow 2 - Andrew Freeman"/>
    <x v="11"/>
    <n v="9308.5257142857117"/>
    <x v="0"/>
  </r>
  <r>
    <n v="805"/>
    <n v="2014"/>
    <n v="1"/>
    <n v="93110836"/>
    <n v="9320375"/>
    <n v="11594"/>
    <s v="LSR-AUSTRALIA"/>
    <s v="TNS AUSTRALIA LTD"/>
    <s v="237233 - Shadow 2 - Andrew Freeman"/>
    <x v="11"/>
    <n v="10600.228571428568"/>
    <x v="0"/>
  </r>
  <r>
    <n v="805"/>
    <n v="2014"/>
    <n v="1"/>
    <n v="93110846"/>
    <n v="9320528"/>
    <n v="4268.1400000000003"/>
    <s v="LSR-JAPAN"/>
    <s v="DENTSU MARKETING INSIGHT INC"/>
    <s v="237145 - Softbank BRANDEX 2013 Dec - Takeda (JPN)"/>
    <x v="11"/>
    <n v="3902.2994285714276"/>
    <x v="2"/>
  </r>
  <r>
    <n v="805"/>
    <n v="2014"/>
    <n v="1"/>
    <n v="93110847"/>
    <n v="9320618"/>
    <n v="893"/>
    <s v="LSR-NEW ZEALAND"/>
    <s v="IPSOS NZ"/>
    <s v="237697 - IPSOS ANZ Tracker - Kerwick (NZL)"/>
    <x v="11"/>
    <n v="816.45714285714268"/>
    <x v="1"/>
  </r>
  <r>
    <n v="805"/>
    <n v="2014"/>
    <n v="3"/>
    <n v="93110848"/>
    <n v="9320289"/>
    <n v="1528.8"/>
    <s v="LSR-NEW ZEALAND"/>
    <s v="MILLWARD BROWN AUSTRALIA"/>
    <s v="228349 - Pure Link - Mellyza Tanoto"/>
    <x v="16"/>
    <n v="1397.7599999999995"/>
    <x v="0"/>
  </r>
  <r>
    <n v="805"/>
    <n v="2014"/>
    <n v="2"/>
    <n v="93110852"/>
    <n v="9320507"/>
    <n v="537.11"/>
    <s v="LSR-SINGAPORE"/>
    <s v="CROSS MARKETING"/>
    <s v="228218 - Fulltime worker study - Ito (SGP)"/>
    <x v="12"/>
    <n v="491.07199999999989"/>
    <x v="2"/>
  </r>
  <r>
    <n v="805"/>
    <n v="2014"/>
    <n v="5"/>
    <n v="93111623"/>
    <n v="9320802"/>
    <n v="927.07"/>
    <s v="LSR-HONG KONG"/>
    <s v="INTAGE INC"/>
    <s v="250412 - 3 Areas Cosmetic study Post HKG TWN - Yasuda (HKG)"/>
    <x v="14"/>
    <n v="847.52739400000007"/>
    <x v="2"/>
  </r>
  <r>
    <n v="805"/>
    <n v="2014"/>
    <n v="3"/>
    <n v="93110895"/>
    <n v="9320511"/>
    <n v="728.14"/>
    <s v="LSR-TAIWAN"/>
    <s v="INTAGE INC"/>
    <s v="227747 - Basic Cosmetic Survey - Pathanasethpong (TWN)"/>
    <x v="16"/>
    <n v="665.72799999999984"/>
    <x v="2"/>
  </r>
  <r>
    <n v="805"/>
    <n v="2014"/>
    <n v="3"/>
    <n v="93110895"/>
    <n v="9320710"/>
    <n v="1236.72"/>
    <s v="LSR-TAIWAN"/>
    <s v="INTAGE INC"/>
    <s v="227747 - Basic Cosmetic Survey - Pathanasethpong (TWN)"/>
    <x v="16"/>
    <n v="1130.7154285714282"/>
    <x v="2"/>
  </r>
  <r>
    <n v="805"/>
    <n v="2014"/>
    <n v="1"/>
    <n v="93110908"/>
    <n v="9320528"/>
    <n v="925.32"/>
    <s v="LSR-JAPAN"/>
    <s v="KANTAR JAPAN"/>
    <s v="239581 - Cinnamon 1 Male 2 Female PreViews - Hutchings (JPN)"/>
    <x v="11"/>
    <n v="846.00685714285692"/>
    <x v="2"/>
  </r>
  <r>
    <n v="805"/>
    <n v="2014"/>
    <n v="1"/>
    <n v="93110908"/>
    <n v="9320754"/>
    <n v="543.44000000000005"/>
    <s v="LSR-JAPAN"/>
    <s v="KANTAR JAPAN"/>
    <s v="239581 - Cinnamon 1 Male 2 Female PreViews - Hutchings (JPN)"/>
    <x v="11"/>
    <n v="496.85942857142851"/>
    <x v="2"/>
  </r>
  <r>
    <n v="805"/>
    <n v="2014"/>
    <n v="2"/>
    <n v="93110912"/>
    <n v="9320518"/>
    <n v="1170.01"/>
    <s v="LSR-USA"/>
    <s v="TNS AUSTRALIA LTD"/>
    <s v="236557 - US SMARTPHONE 2 - Andrew Freeman"/>
    <x v="12"/>
    <n v="1069.7234285714283"/>
    <x v="0"/>
  </r>
  <r>
    <n v="805"/>
    <n v="2014"/>
    <n v="2"/>
    <n v="93110912"/>
    <n v="9320622"/>
    <n v="8993.69"/>
    <s v="LSR-USA"/>
    <s v="TNS AUSTRALIA LTD"/>
    <s v="236557 - US SMARTPHONE 2 - Andrew Freeman"/>
    <x v="12"/>
    <n v="8222.8022857142842"/>
    <x v="0"/>
  </r>
  <r>
    <n v="805"/>
    <n v="2013"/>
    <n v="9"/>
    <n v="93110913"/>
    <n v="9320749"/>
    <n v="562.76"/>
    <s v="LSR-SOUTH KOREA"/>
    <s v="TNS KOREA"/>
    <s v="239770 - Omnibus study - Lee (KOR)"/>
    <x v="0"/>
    <n v="514.52342857142844"/>
    <x v="4"/>
  </r>
  <r>
    <n v="805"/>
    <n v="2013"/>
    <n v="12"/>
    <n v="93110913"/>
    <n v="9320749"/>
    <n v="677.3"/>
    <s v="LSR-SOUTH KOREA"/>
    <s v="TNS KOREA"/>
    <s v="239770 - Omnibus study - Lee (KOR)"/>
    <x v="10"/>
    <n v="619.24571428571403"/>
    <x v="4"/>
  </r>
  <r>
    <n v="805"/>
    <n v="2014"/>
    <n v="1"/>
    <n v="93110915"/>
    <n v="9320375"/>
    <n v="2698.8"/>
    <s v="LSR-AUSTRALIA"/>
    <s v="MILLWARD BROWN AUSTRALIA"/>
    <s v="236552 - Graft - Carlie Briscoe"/>
    <x v="11"/>
    <n v="2467.4742857142851"/>
    <x v="0"/>
  </r>
  <r>
    <n v="805"/>
    <n v="2014"/>
    <n v="2"/>
    <n v="93110915"/>
    <n v="9320294"/>
    <n v="2299.44"/>
    <s v="LSR-AUSTRALIA"/>
    <s v="MILLWARD BROWN AUSTRALIA"/>
    <s v="236552 - Graft - Carlie Briscoe"/>
    <x v="12"/>
    <n v="2102.3451428571425"/>
    <x v="0"/>
  </r>
  <r>
    <n v="805"/>
    <n v="2014"/>
    <n v="2"/>
    <n v="93110927"/>
    <n v="9320440"/>
    <n v="163.28"/>
    <s v="LSR-FRANCE"/>
    <s v="INTAGE OSAKA"/>
    <s v="204822 - FR Land Survey - Takeda (FRA)"/>
    <x v="12"/>
    <n v="149.28457142857138"/>
    <x v="2"/>
  </r>
  <r>
    <n v="805"/>
    <n v="2014"/>
    <n v="2"/>
    <n v="93110928"/>
    <n v="9320749"/>
    <n v="503.95"/>
    <s v="LSR-SOUTH KOREA"/>
    <s v="TNS KOREA"/>
    <s v="240474 - CCKC weekly tracker 2014 - Lee (KOR)"/>
    <x v="12"/>
    <n v="460.75428571428557"/>
    <x v="4"/>
  </r>
  <r>
    <n v="805"/>
    <n v="2014"/>
    <n v="3"/>
    <n v="93110928"/>
    <n v="9320749"/>
    <n v="616.91"/>
    <s v="LSR-SOUTH KOREA"/>
    <s v="TNS KOREA"/>
    <s v="240474 - CCKC weekly tracker 2014 - Lee (KOR)"/>
    <x v="16"/>
    <n v="564.03199999999981"/>
    <x v="4"/>
  </r>
  <r>
    <n v="805"/>
    <n v="2014"/>
    <n v="4"/>
    <n v="93110928"/>
    <n v="9320749"/>
    <n v="800.95"/>
    <s v="LSR-SOUTH KOREA"/>
    <s v="TNS KOREA"/>
    <s v="240474 - CCKC weekly tracker 2014 - Lee (KOR)"/>
    <x v="15"/>
    <n v="732.29714285714272"/>
    <x v="4"/>
  </r>
  <r>
    <n v="805"/>
    <n v="2014"/>
    <n v="5"/>
    <n v="93111724"/>
    <n v="9320587"/>
    <n v="539"/>
    <s v="LSR-THAILAND"/>
    <s v="NIKKEI RESEARCH INC."/>
    <s v="256691 - Car Owner Survey - Jiang (THA)"/>
    <x v="14"/>
    <n v="492.75380000000001"/>
    <x v="2"/>
  </r>
  <r>
    <n v="805"/>
    <n v="2014"/>
    <n v="3"/>
    <n v="93110935"/>
    <n v="9320587"/>
    <n v="725.23"/>
    <s v="LSR-THAILAND"/>
    <s v="FIFTY-FIVE 5 PTY LTD"/>
    <s v="240896 - Multi-Market Coffee - Myers (THA)"/>
    <x v="16"/>
    <n v="663.06742857142842"/>
    <x v="1"/>
  </r>
  <r>
    <n v="805"/>
    <n v="2014"/>
    <n v="3"/>
    <n v="93110935"/>
    <n v="9320702"/>
    <n v="851.14"/>
    <s v="LSR-THAILAND"/>
    <s v="FIFTY-FIVE 5 PTY LTD"/>
    <s v="240896 - Multi-Market Coffee - Myers (THA)"/>
    <x v="16"/>
    <n v="778.18514285714264"/>
    <x v="1"/>
  </r>
  <r>
    <n v="805"/>
    <n v="2014"/>
    <n v="5"/>
    <n v="93111739"/>
    <n v="9320528"/>
    <n v="813.99"/>
    <s v="LSR-JAPAN"/>
    <s v="KANTAR JAPAN"/>
    <s v="257885 - Link Project - Goto (JPN)"/>
    <x v="14"/>
    <n v="744.14965800000004"/>
    <x v="2"/>
  </r>
  <r>
    <n v="805"/>
    <n v="2014"/>
    <n v="2"/>
    <n v="93110945"/>
    <n v="9320618"/>
    <n v="765.6"/>
    <s v="LSR-NEW ZEALAND"/>
    <s v="IPSOS NZ"/>
    <s v="240907 - ANZ Tracker Week 47 - 50 - Kerwick (NZL)"/>
    <x v="12"/>
    <n v="699.97714285714267"/>
    <x v="1"/>
  </r>
  <r>
    <n v="805"/>
    <n v="2014"/>
    <n v="3"/>
    <n v="93110947"/>
    <n v="9320436"/>
    <n v="1451.63"/>
    <s v="LSR-USA"/>
    <s v="IPSOS K.K."/>
    <s v="216666 - Laptop Brand Study - Komura (USA)"/>
    <x v="16"/>
    <n v="1327.2045714285712"/>
    <x v="2"/>
  </r>
  <r>
    <n v="805"/>
    <n v="2014"/>
    <n v="3"/>
    <n v="93110948"/>
    <n v="9320528"/>
    <n v="1511.06"/>
    <s v="LSR-JAPAN"/>
    <s v="IPSOS K.K."/>
    <s v="216666 - Laptop Brand Study - Komura (JPN)"/>
    <x v="16"/>
    <n v="1381.540571428571"/>
    <x v="2"/>
  </r>
  <r>
    <n v="805"/>
    <n v="2014"/>
    <n v="3"/>
    <n v="93110949"/>
    <n v="9320736"/>
    <n v="1128.5899999999999"/>
    <s v="LSR-GERMANY"/>
    <s v="IPSOS K.K."/>
    <s v="216666 - Laptop Brand Study - Komura (DEU)"/>
    <x v="16"/>
    <n v="1031.853714285714"/>
    <x v="2"/>
  </r>
  <r>
    <n v="805"/>
    <n v="2014"/>
    <n v="3"/>
    <n v="93110950"/>
    <n v="9320622"/>
    <n v="824.76"/>
    <s v="LSR-BRAZIL"/>
    <s v="IPSOS K.K."/>
    <s v="216666 - Laptop Brand Study - Komura (BRA)"/>
    <x v="16"/>
    <n v="754.06628571428553"/>
    <x v="2"/>
  </r>
  <r>
    <n v="805"/>
    <n v="2014"/>
    <n v="4"/>
    <n v="93110950"/>
    <n v="9320791"/>
    <n v="362.43"/>
    <s v="LSR-BRAZIL"/>
    <s v="IPSOS K.K."/>
    <s v="216666 - Laptop Brand Study - Komura (BRA)"/>
    <x v="15"/>
    <n v="331.36457142857137"/>
    <x v="2"/>
  </r>
  <r>
    <n v="805"/>
    <n v="2014"/>
    <n v="5"/>
    <n v="93111746"/>
    <n v="9320528"/>
    <n v="242.98"/>
    <s v="LSR-JAPAN"/>
    <s v="KANTAR JAPAN"/>
    <s v="257884 - Link Project - Goto (JPN)"/>
    <x v="14"/>
    <n v="222.132316"/>
    <x v="2"/>
  </r>
  <r>
    <n v="805"/>
    <n v="2014"/>
    <n v="3"/>
    <n v="93110953"/>
    <n v="9320566"/>
    <n v="184.84"/>
    <s v="LSR-CHINA"/>
    <s v="IPSOS K.K."/>
    <s v="216666 - Laptop Brand Study - Komura (CHN)"/>
    <x v="16"/>
    <n v="168.99657142857137"/>
    <x v="2"/>
  </r>
  <r>
    <n v="805"/>
    <n v="2014"/>
    <n v="3"/>
    <n v="93110954"/>
    <n v="9320622"/>
    <n v="574.66999999999996"/>
    <s v="LSR-MEXICO"/>
    <s v="IPSOS K.K."/>
    <s v="216666 - Laptop Brand Study - Komura (MEX)"/>
    <x v="16"/>
    <n v="525.41257142857125"/>
    <x v="2"/>
  </r>
  <r>
    <n v="805"/>
    <n v="2014"/>
    <n v="5"/>
    <n v="93111814"/>
    <n v="9320528"/>
    <n v="240.61"/>
    <s v="LSR-JAPAN"/>
    <s v="KANTAR JAPAN"/>
    <s v="257062 - Link Project 80201422 Clear AdCheck FF - Goto (JPN)"/>
    <x v="14"/>
    <n v="219.96566200000001"/>
    <x v="2"/>
  </r>
  <r>
    <n v="805"/>
    <n v="2014"/>
    <n v="3"/>
    <n v="93110966"/>
    <n v="9320305"/>
    <n v="1717"/>
    <s v="LSR-AUSTRALIA"/>
    <s v="MILLWARD BROWN AUSTRALIA"/>
    <s v="237234 - LRB 2014 - Mellyza Tanoto"/>
    <x v="16"/>
    <n v="1569.828571428571"/>
    <x v="0"/>
  </r>
  <r>
    <n v="805"/>
    <n v="2014"/>
    <n v="5"/>
    <n v="93111840"/>
    <n v="9320528"/>
    <n v="313.05"/>
    <s v="LSR-JAPAN"/>
    <s v="KANTAR JAPAN"/>
    <s v="259439 - Link Project New AdCheck Project for Clear - Boizard (JPN)"/>
    <x v="14"/>
    <n v="286.19031000000001"/>
    <x v="2"/>
  </r>
  <r>
    <n v="805"/>
    <n v="2014"/>
    <n v="5"/>
    <n v="121100550"/>
    <n v="12120003"/>
    <n v="2688.68"/>
    <s v="LSR-CHINA"/>
    <s v="LONGFOR"/>
    <s v="240430 - house purchasing 2013 w58 - Xiuwen (CHN)"/>
    <x v="14"/>
    <n v="432.35055276381905"/>
    <x v="5"/>
  </r>
  <r>
    <n v="805"/>
    <n v="2014"/>
    <n v="3"/>
    <n v="93110975"/>
    <n v="9320631"/>
    <n v="6135.43"/>
    <s v="LSR-UNITED ARAB EMIRATES"/>
    <s v="TNS AUSTRALIA LTD"/>
    <s v="221690 - National Foods - Lucas Wan (ARE)"/>
    <x v="16"/>
    <n v="5609.5359999999991"/>
    <x v="0"/>
  </r>
  <r>
    <n v="805"/>
    <n v="2014"/>
    <n v="4"/>
    <n v="93110975"/>
    <n v="9320632"/>
    <n v="3166.05"/>
    <s v="LSR-UNITED ARAB EMIRATES"/>
    <s v="TNS AUSTRALIA LTD"/>
    <s v="221690 - National Foods - Lucas Wan (ARE)"/>
    <x v="15"/>
    <n v="2894.6742857142849"/>
    <x v="0"/>
  </r>
  <r>
    <n v="805"/>
    <n v="2014"/>
    <n v="3"/>
    <n v="93110977"/>
    <n v="9320375"/>
    <n v="1520"/>
    <s v="LSR-AUSTRALIA"/>
    <s v="MILLWARD BROWN AUSTRALIA"/>
    <s v="237693 - Refresh Parallel - Mellyza Tanoto"/>
    <x v="16"/>
    <n v="1389.7142857142853"/>
    <x v="0"/>
  </r>
  <r>
    <n v="805"/>
    <n v="2014"/>
    <n v="3"/>
    <n v="93110978"/>
    <n v="9320009"/>
    <n v="727.75"/>
    <s v="LSR-AUSTRALIA"/>
    <s v="NEWSPOLL"/>
    <s v="230997 - Crash Index 2014 - Rachel Roads"/>
    <x v="16"/>
    <n v="665.3714285714284"/>
    <x v="0"/>
  </r>
  <r>
    <n v="805"/>
    <n v="2014"/>
    <n v="3"/>
    <n v="93110978"/>
    <n v="9320289"/>
    <n v="1000"/>
    <s v="LSR-AUSTRALIA"/>
    <s v="NEWSPOLL"/>
    <s v="230997 - Crash Index 2014 - Rachel Roads"/>
    <x v="16"/>
    <n v="914.28571428571399"/>
    <x v="0"/>
  </r>
  <r>
    <n v="805"/>
    <n v="2014"/>
    <n v="2"/>
    <n v="93110979"/>
    <n v="9320289"/>
    <n v="1283.6500000000001"/>
    <s v="LSR-AUSTRALIA"/>
    <s v="MILLWARD BROWN AUSTRALIA"/>
    <s v="235368 - News Kids XM Study - Britt-Marie Malmberg"/>
    <x v="12"/>
    <n v="1173.6228571428569"/>
    <x v="0"/>
  </r>
  <r>
    <n v="805"/>
    <n v="2014"/>
    <n v="4"/>
    <n v="93110979"/>
    <n v="9320289"/>
    <n v="2611.1999999999998"/>
    <s v="LSR-AUSTRALIA"/>
    <s v="MILLWARD BROWN AUSTRALIA"/>
    <s v="235368 - News Kids XM Study - Britt-Marie Malmberg"/>
    <x v="15"/>
    <n v="2387.3828571428562"/>
    <x v="0"/>
  </r>
  <r>
    <n v="805"/>
    <n v="2014"/>
    <n v="4"/>
    <n v="93110979"/>
    <n v="9320375"/>
    <n v="5831.28"/>
    <s v="LSR-AUSTRALIA"/>
    <s v="MILLWARD BROWN AUSTRALIA"/>
    <s v="235368 - News Kids XM Study - Britt-Marie Malmberg"/>
    <x v="15"/>
    <n v="5331.4559999999983"/>
    <x v="0"/>
  </r>
  <r>
    <n v="805"/>
    <n v="2014"/>
    <n v="4"/>
    <n v="93110980"/>
    <n v="9320375"/>
    <n v="2750"/>
    <s v="LSR-AUSTRALIA"/>
    <s v="MILLWARD BROWN AUSTRALIA"/>
    <s v="236088 - Pete 2014 - Britt-Marie Malmberg"/>
    <x v="15"/>
    <n v="2514.2857142857138"/>
    <x v="0"/>
  </r>
  <r>
    <n v="805"/>
    <n v="2014"/>
    <n v="4"/>
    <n v="93110988"/>
    <n v="9320787"/>
    <n v="3065.09"/>
    <s v="LSR-NORWAY"/>
    <s v="THE NIELSEN COMPANY KOREA"/>
    <s v="240562 - Ski jump - Park (NOR)"/>
    <x v="15"/>
    <n v="2802.3679999999995"/>
    <x v="4"/>
  </r>
  <r>
    <n v="805"/>
    <n v="2014"/>
    <n v="3"/>
    <n v="93110997"/>
    <n v="9320009"/>
    <n v="1327"/>
    <s v="LSR-AUSTRALIA"/>
    <s v="TNS AUSTRALIA LTD"/>
    <s v="238946 - Alcohol CM - Belinda Jones"/>
    <x v="16"/>
    <n v="1213.2571428571425"/>
    <x v="0"/>
  </r>
  <r>
    <n v="805"/>
    <n v="2014"/>
    <n v="3"/>
    <n v="93110997"/>
    <n v="9320289"/>
    <n v="1586.5"/>
    <s v="LSR-AUSTRALIA"/>
    <s v="TNS AUSTRALIA LTD"/>
    <s v="238946 - Alcohol CM - Belinda Jones"/>
    <x v="16"/>
    <n v="1450.5142857142853"/>
    <x v="0"/>
  </r>
  <r>
    <n v="805"/>
    <n v="2014"/>
    <n v="4"/>
    <n v="93111008"/>
    <n v="9320679"/>
    <n v="1684.21"/>
    <s v="LSR-MALAYSIA"/>
    <s v="RETAIL FINANCE INTELLIGENCE (USD)"/>
    <s v="242076 - Malaysia Banking - Rudinger (MYS)"/>
    <x v="15"/>
    <n v="1539.8491428571424"/>
    <x v="1"/>
  </r>
  <r>
    <n v="805"/>
    <n v="2014"/>
    <n v="5"/>
    <n v="121100640"/>
    <n v="12120028"/>
    <n v="896.03"/>
    <s v="LSR-MALAYSIA"/>
    <s v="IPSOS BEIJING"/>
    <s v="250225 - French Fries - SG and MY - Wang (MYS)"/>
    <x v="14"/>
    <n v="144.08522613065327"/>
    <x v="5"/>
  </r>
  <r>
    <n v="805"/>
    <n v="2014"/>
    <n v="4"/>
    <n v="93111016"/>
    <n v="9320294"/>
    <n v="1289.04"/>
    <s v="LSR-AUSTRALIA"/>
    <s v="MILLWARD BROWN AUSTRALIA"/>
    <s v="227956 - Femcare 2014 - Beaver - Mellyza Tanoto"/>
    <x v="15"/>
    <n v="1178.5508571428568"/>
    <x v="0"/>
  </r>
  <r>
    <n v="805"/>
    <n v="2014"/>
    <n v="5"/>
    <n v="93107019"/>
    <n v="9320289"/>
    <n v="1342.4"/>
    <s v="LSR-AUSTRALIA"/>
    <s v="MILLWARD BROWN AUSTRALIA"/>
    <s v="175417 - Project Mouse Tracker 2013 - Mellyza Tanoto"/>
    <x v="14"/>
    <n v="1227.22208"/>
    <x v="0"/>
  </r>
  <r>
    <n v="805"/>
    <n v="2014"/>
    <n v="5"/>
    <n v="93107379"/>
    <n v="9320289"/>
    <n v="15279.98"/>
    <s v="LSR-AUSTRALIA"/>
    <s v="TNS AUSTRALIA LTD"/>
    <s v="179323 - Pizza Hut Tracking - Lucas Wan (AUS)"/>
    <x v="14"/>
    <n v="13968.957715999999"/>
    <x v="0"/>
  </r>
  <r>
    <n v="805"/>
    <n v="2014"/>
    <n v="4"/>
    <n v="93111017"/>
    <n v="9320749"/>
    <n v="334.2"/>
    <s v="LSR-SOUTH KOREA"/>
    <s v="TNS KOREA"/>
    <s v="242537 - Omnibus 2014 - Lee (KOR)"/>
    <x v="15"/>
    <n v="305.55428571428564"/>
    <x v="4"/>
  </r>
  <r>
    <n v="805"/>
    <n v="2014"/>
    <n v="2"/>
    <n v="93111024"/>
    <n v="9320528"/>
    <n v="1173.55"/>
    <s v="LSR-JAPAN"/>
    <s v="KANTAR JAPAN"/>
    <s v="241078 - CAWI Link Lancome 2 projects - Shiga (JPN)"/>
    <x v="12"/>
    <n v="1072.9599999999996"/>
    <x v="2"/>
  </r>
  <r>
    <n v="805"/>
    <n v="2014"/>
    <n v="3"/>
    <n v="93111031"/>
    <n v="9320009"/>
    <n v="1010"/>
    <s v="LSR-AUSTRALIA"/>
    <s v="FORETHOUGHT RESEARCH"/>
    <s v="242729 - Kmart Brand Tracker - January - Frires (AUS)"/>
    <x v="16"/>
    <n v="923.42857142857122"/>
    <x v="1"/>
  </r>
  <r>
    <n v="805"/>
    <n v="2014"/>
    <n v="4"/>
    <n v="93111038"/>
    <n v="9320528"/>
    <n v="1547.87"/>
    <s v="LSR-JAPAN"/>
    <s v="KANTAR JAPAN"/>
    <s v="241273 - Link Project 80200851 Cinnamon 3 ads - Hutchings (JPN)"/>
    <x v="15"/>
    <n v="1415.195428571428"/>
    <x v="2"/>
  </r>
  <r>
    <n v="805"/>
    <n v="2014"/>
    <n v="3"/>
    <n v="93111040"/>
    <n v="9320635"/>
    <n v="2155.79"/>
    <s v="LSR-SOUTH KOREA"/>
    <s v="TNS KOREA"/>
    <s v="242951 - Imported Beer tracking 2014 - Lee (KOR)"/>
    <x v="16"/>
    <n v="1971.0079999999994"/>
    <x v="4"/>
  </r>
  <r>
    <n v="805"/>
    <n v="2014"/>
    <n v="5"/>
    <n v="93108968"/>
    <n v="9320412"/>
    <n v="287.5"/>
    <s v="LSR-AUSTRALIA"/>
    <s v="TNS AUSTRALIA LTD"/>
    <s v="197589 - Berocca Tracker 2013 - Anne-Sophie Jeannin"/>
    <x v="14"/>
    <n v="262.83249999999998"/>
    <x v="0"/>
  </r>
  <r>
    <n v="805"/>
    <n v="2014"/>
    <n v="3"/>
    <n v="93111049"/>
    <n v="9320418"/>
    <n v="3037.94"/>
    <s v="LSR-INDONESIA"/>
    <s v="CROSS MARKETING"/>
    <s v="240439 - OE Regression analysis study - Kishimoto (IDN)"/>
    <x v="16"/>
    <n v="2777.5451428571423"/>
    <x v="2"/>
  </r>
  <r>
    <n v="805"/>
    <n v="2014"/>
    <n v="3"/>
    <n v="93111049"/>
    <n v="9320587"/>
    <n v="3775.13"/>
    <s v="LSR-INDONESIA"/>
    <s v="CROSS MARKETING"/>
    <s v="240439 - OE Regression analysis study - Kishimoto (IDN)"/>
    <x v="16"/>
    <n v="3451.5474285714276"/>
    <x v="2"/>
  </r>
  <r>
    <n v="805"/>
    <n v="2014"/>
    <n v="3"/>
    <n v="93111049"/>
    <n v="9320702"/>
    <n v="2035.25"/>
    <s v="LSR-INDONESIA"/>
    <s v="CROSS MARKETING"/>
    <s v="240439 - OE Regression analysis study - Kishimoto (IDN)"/>
    <x v="16"/>
    <n v="1860.7999999999995"/>
    <x v="2"/>
  </r>
  <r>
    <n v="805"/>
    <n v="2014"/>
    <n v="3"/>
    <n v="93111050"/>
    <n v="9320587"/>
    <n v="2085.85"/>
    <s v="LSR-THAILAND"/>
    <s v="CROSS MARKETING"/>
    <s v="240439 - OE Regression analysis study - Kishimoto (THA)"/>
    <x v="16"/>
    <n v="1907.0628571428565"/>
    <x v="2"/>
  </r>
  <r>
    <n v="805"/>
    <n v="2014"/>
    <n v="3"/>
    <n v="93111050"/>
    <n v="9320702"/>
    <n v="1537.16"/>
    <s v="LSR-THAILAND"/>
    <s v="CROSS MARKETING"/>
    <s v="240439 - OE Regression analysis study - Kishimoto (THA)"/>
    <x v="16"/>
    <n v="1405.4034285714283"/>
    <x v="2"/>
  </r>
  <r>
    <n v="805"/>
    <n v="2014"/>
    <n v="2"/>
    <n v="93111053"/>
    <n v="9320702"/>
    <n v="790.66"/>
    <s v="LSR-MALAYSIA"/>
    <s v="MACROMILL, INC"/>
    <s v="241253 - Awarness of brands study - Ohara (MYS)"/>
    <x v="12"/>
    <n v="722.88914285714259"/>
    <x v="2"/>
  </r>
  <r>
    <n v="805"/>
    <n v="2014"/>
    <n v="4"/>
    <n v="93111070"/>
    <n v="9320566"/>
    <n v="978.88"/>
    <s v="LSR-CHINA"/>
    <s v="KANTAR JAPAN"/>
    <s v="231830 - Skincare Cosmetic Brand Positioning - Yairi (CHN)"/>
    <x v="15"/>
    <n v="894.97599999999977"/>
    <x v="2"/>
  </r>
  <r>
    <n v="805"/>
    <n v="2014"/>
    <n v="4"/>
    <n v="93111070"/>
    <n v="9320702"/>
    <n v="1026.3399999999999"/>
    <s v="LSR-CHINA"/>
    <s v="KANTAR JAPAN"/>
    <s v="231830 - Skincare Cosmetic Brand Positioning - Yairi (CHN)"/>
    <x v="15"/>
    <n v="938.36799999999971"/>
    <x v="2"/>
  </r>
  <r>
    <n v="805"/>
    <n v="2014"/>
    <n v="4"/>
    <n v="93111070"/>
    <n v="9320762"/>
    <n v="1302.47"/>
    <s v="LSR-CHINA"/>
    <s v="KANTAR JAPAN"/>
    <s v="231830 - Skincare Cosmetic Brand Positioning - Yairi (CHN)"/>
    <x v="15"/>
    <n v="1190.8297142857141"/>
    <x v="2"/>
  </r>
  <r>
    <n v="805"/>
    <n v="2014"/>
    <n v="3"/>
    <n v="93111087"/>
    <n v="9320289"/>
    <n v="3102.5"/>
    <s v="LSR-AUSTRALIA"/>
    <s v="MILLWARD BROWN AUSTRALIA"/>
    <s v="244368 - Smokers Study 2 month Extension - Feb March - Michael Frydman"/>
    <x v="16"/>
    <n v="2836.571428571428"/>
    <x v="0"/>
  </r>
  <r>
    <n v="805"/>
    <n v="2014"/>
    <n v="5"/>
    <n v="93109813"/>
    <n v="9320375"/>
    <n v="472.5"/>
    <s v="LSR-AUSTRALIA"/>
    <s v="MILLWARD BROWN AUSTRALIA"/>
    <s v="214630 - Suncorp Group Brand Market Monitor Project 2013-14 - Britt-Marie Malmberg"/>
    <x v="14"/>
    <n v="431.95949999999999"/>
    <x v="0"/>
  </r>
  <r>
    <n v="805"/>
    <n v="2014"/>
    <n v="3"/>
    <n v="93111093"/>
    <n v="9320491"/>
    <n v="224.04"/>
    <s v="LSR-HONG KONG"/>
    <s v="INTAGE OSAKA"/>
    <s v="240458 - Dressing Sauce Usage in Hong Kong - Chen (HKG)"/>
    <x v="16"/>
    <n v="204.83657142857138"/>
    <x v="2"/>
  </r>
  <r>
    <n v="805"/>
    <n v="2014"/>
    <n v="3"/>
    <n v="93111093"/>
    <n v="9320702"/>
    <n v="236.93"/>
    <s v="LSR-HONG KONG"/>
    <s v="INTAGE OSAKA"/>
    <s v="240458 - Dressing Sauce Usage in Hong Kong - Chen (HKG)"/>
    <x v="16"/>
    <n v="216.62171428571423"/>
    <x v="2"/>
  </r>
  <r>
    <n v="805"/>
    <n v="2014"/>
    <n v="5"/>
    <n v="93110373"/>
    <n v="9320375"/>
    <n v="1269"/>
    <s v="LSR-AUSTRALIA"/>
    <s v="MILLWARD BROWN AUSTRALIA"/>
    <s v="226556 - Smokers Study 3 month Extension - Michael Frydman"/>
    <x v="14"/>
    <n v="1160.1197999999999"/>
    <x v="0"/>
  </r>
  <r>
    <n v="805"/>
    <n v="2014"/>
    <n v="3"/>
    <n v="93111098"/>
    <n v="9320289"/>
    <n v="2854.45"/>
    <s v="LSR-AUSTRALIA"/>
    <s v="TNS AUSTRALIA LTD"/>
    <s v="231824 - Pizza Hut KFC Tracking 2014 - Jan-Dec - Helena Klansjeck"/>
    <x v="16"/>
    <n v="2609.7828571428563"/>
    <x v="0"/>
  </r>
  <r>
    <n v="805"/>
    <n v="2014"/>
    <n v="4"/>
    <n v="93111103"/>
    <n v="9320635"/>
    <n v="628.97"/>
    <s v="LSR-SOUTH KOREA"/>
    <s v="NIPPON RESEARCH CENTER, LTD."/>
    <s v="238286 - Visit Japan 2013 study - Kubota (KOR)"/>
    <x v="15"/>
    <n v="575.0582857142856"/>
    <x v="2"/>
  </r>
  <r>
    <n v="805"/>
    <n v="2014"/>
    <n v="4"/>
    <n v="93111105"/>
    <n v="9320511"/>
    <n v="2745.39"/>
    <s v="LSR-TAIWAN"/>
    <s v="NIPPON RESEARCH CENTER, LTD."/>
    <s v="238286 - Visit Japan 2013 study - Kubota (TWN)"/>
    <x v="15"/>
    <n v="2510.0708571428563"/>
    <x v="2"/>
  </r>
  <r>
    <n v="805"/>
    <n v="2014"/>
    <n v="4"/>
    <n v="93111105"/>
    <n v="9320635"/>
    <n v="3056.58"/>
    <s v="LSR-TAIWAN"/>
    <s v="NIPPON RESEARCH CENTER, LTD."/>
    <s v="238286 - Visit Japan 2013 study - Kubota (TWN)"/>
    <x v="15"/>
    <n v="2794.5874285714276"/>
    <x v="2"/>
  </r>
  <r>
    <n v="805"/>
    <n v="2014"/>
    <n v="4"/>
    <n v="93111107"/>
    <n v="9320702"/>
    <n v="1551.64"/>
    <s v="LSR-THAILAND"/>
    <s v="NIPPON RESEARCH CENTER, LTD."/>
    <s v="238286 - Visit Japan 2013 study - Kubota (THA)"/>
    <x v="15"/>
    <n v="1418.6422857142854"/>
    <x v="2"/>
  </r>
  <r>
    <n v="805"/>
    <n v="2014"/>
    <n v="4"/>
    <n v="93111108"/>
    <n v="9320507"/>
    <n v="1155.05"/>
    <s v="LSR-SINGAPORE"/>
    <s v="NIPPON RESEARCH CENTER, LTD."/>
    <s v="238286 - Visit Japan 2013 study - Kubota (SGP)"/>
    <x v="15"/>
    <n v="1056.045714285714"/>
    <x v="2"/>
  </r>
  <r>
    <n v="805"/>
    <n v="2014"/>
    <n v="4"/>
    <n v="93111115"/>
    <n v="9320702"/>
    <n v="873.71"/>
    <s v="LSR-MALAYSIA"/>
    <s v="NIPPON RESEARCH CENTER, LTD."/>
    <s v="238286 - Visit Japan 2013 study - Kubota (MYS)"/>
    <x v="15"/>
    <n v="798.82057142857127"/>
    <x v="2"/>
  </r>
  <r>
    <n v="805"/>
    <n v="2014"/>
    <n v="3"/>
    <n v="93111117"/>
    <n v="9320606"/>
    <n v="1236.72"/>
    <s v="LSR-VIETNAM"/>
    <s v="NIPPON RESEARCH CENTER, LTD."/>
    <s v="238286 - Visit Japan 2013 study - Kubota (VNM)"/>
    <x v="16"/>
    <n v="1130.7154285714282"/>
    <x v="2"/>
  </r>
  <r>
    <n v="805"/>
    <n v="2014"/>
    <n v="4"/>
    <n v="93111117"/>
    <n v="9320606"/>
    <n v="-89.03"/>
    <s v="LSR-VIETNAM"/>
    <s v="NIPPON RESEARCH CENTER, LTD."/>
    <s v="238286 - Visit Japan 2013 study - Kubota (VNM)"/>
    <x v="15"/>
    <n v="-81.398857142857125"/>
    <x v="2"/>
  </r>
  <r>
    <n v="805"/>
    <n v="2014"/>
    <n v="4"/>
    <n v="93111117"/>
    <n v="9320702"/>
    <n v="4081.83"/>
    <s v="LSR-VIETNAM"/>
    <s v="NIPPON RESEARCH CENTER, LTD."/>
    <s v="238286 - Visit Japan 2013 study - Kubota (VNM)"/>
    <x v="15"/>
    <n v="3731.9588571428562"/>
    <x v="2"/>
  </r>
  <r>
    <n v="805"/>
    <n v="2014"/>
    <n v="4"/>
    <n v="93111118"/>
    <n v="9320702"/>
    <n v="2340.6799999999998"/>
    <s v="LSR-INDONESIA"/>
    <s v="NIPPON RESEARCH CENTER, LTD."/>
    <s v="238286 - Visit Japan 2013 study - Kubota (IDN)"/>
    <x v="15"/>
    <n v="2140.0502857142851"/>
    <x v="2"/>
  </r>
  <r>
    <n v="805"/>
    <n v="2014"/>
    <n v="4"/>
    <n v="93111122"/>
    <n v="9320566"/>
    <n v="2452.85"/>
    <s v="LSR-CHINA"/>
    <s v="GFK AUSTRALIA PTY LTD."/>
    <s v="234269 - Project UHT Milk China - Ciciulla (CHN)"/>
    <x v="15"/>
    <n v="2242.6057142857135"/>
    <x v="1"/>
  </r>
  <r>
    <n v="805"/>
    <n v="2014"/>
    <n v="4"/>
    <n v="93111135"/>
    <n v="9320436"/>
    <n v="586.79"/>
    <s v="LSR-FRANCE"/>
    <s v="GFK CUSTOM RESEARCH KOREA"/>
    <s v="242549 - Smartphone campaign - Kang (FRA)"/>
    <x v="15"/>
    <n v="536.49371428571408"/>
    <x v="4"/>
  </r>
  <r>
    <n v="805"/>
    <n v="2014"/>
    <n v="5"/>
    <n v="93110373"/>
    <n v="9320531"/>
    <n v="2233.1999999999998"/>
    <s v="LSR-AUSTRALIA"/>
    <s v="MILLWARD BROWN AUSTRALIA"/>
    <s v="226556 - Smokers Study 3 month Extension - Michael Frydman"/>
    <x v="14"/>
    <n v="2041.5914399999999"/>
    <x v="0"/>
  </r>
  <r>
    <n v="805"/>
    <n v="2014"/>
    <n v="5"/>
    <n v="93110419"/>
    <n v="9320289"/>
    <n v="5860"/>
    <s v="LSR-AUSTRALIA"/>
    <s v="MILLWARD BROWN AUSTRALIA"/>
    <s v="225916 - Rescue II - Mellyza Tanoto"/>
    <x v="14"/>
    <n v="5357.2120000000004"/>
    <x v="0"/>
  </r>
  <r>
    <n v="805"/>
    <n v="2014"/>
    <n v="4"/>
    <n v="93111144"/>
    <n v="9320762"/>
    <n v="457.35"/>
    <s v="LSR-CHINA"/>
    <s v="MACROMILL, INC"/>
    <s v="242540 - Automobile brands study - Sakagawa (CHN)"/>
    <x v="15"/>
    <n v="418.14857142857136"/>
    <x v="2"/>
  </r>
  <r>
    <n v="805"/>
    <n v="2014"/>
    <n v="3"/>
    <n v="93111146"/>
    <n v="9320418"/>
    <n v="560.11"/>
    <s v="LSR-BRAZIL"/>
    <s v="MACROMILL, INC"/>
    <s v="242540 - Automobile brands study - Sakagawa (BRA)"/>
    <x v="16"/>
    <n v="512.10057142857136"/>
    <x v="2"/>
  </r>
  <r>
    <n v="805"/>
    <n v="2014"/>
    <n v="3"/>
    <n v="93111146"/>
    <n v="9320622"/>
    <n v="1713.94"/>
    <s v="LSR-BRAZIL"/>
    <s v="MACROMILL, INC"/>
    <s v="242540 - Automobile brands study - Sakagawa (BRA)"/>
    <x v="16"/>
    <n v="1567.0308571428568"/>
    <x v="2"/>
  </r>
  <r>
    <n v="805"/>
    <n v="2014"/>
    <n v="3"/>
    <n v="93111147"/>
    <n v="9320622"/>
    <n v="638.52"/>
    <s v="LSR-USA"/>
    <s v="MACROMILL, INC"/>
    <s v="242540 - Automobile brands study - Sakagawa (USA)"/>
    <x v="16"/>
    <n v="583.78971428571413"/>
    <x v="2"/>
  </r>
  <r>
    <n v="805"/>
    <n v="2014"/>
    <n v="3"/>
    <n v="93111149"/>
    <n v="9320507"/>
    <n v="1015.92"/>
    <s v="LSR-SINGAPORE"/>
    <s v="GMO RESEARCH INC"/>
    <s v="240901 - Vitamin drink study - Tselichtchev (SGP)"/>
    <x v="16"/>
    <n v="928.84114285714259"/>
    <x v="2"/>
  </r>
  <r>
    <n v="805"/>
    <n v="2014"/>
    <n v="4"/>
    <n v="93111150"/>
    <n v="9320294"/>
    <n v="500"/>
    <s v="LSR-AUSTRALIA"/>
    <s v="NEWSPOLL"/>
    <s v="230996 - Home Fire and Security 2014 - Rachel Roads"/>
    <x v="15"/>
    <n v="457.142857142857"/>
    <x v="0"/>
  </r>
  <r>
    <n v="805"/>
    <n v="2014"/>
    <n v="3"/>
    <n v="93111152"/>
    <n v="9320009"/>
    <n v="1748"/>
    <s v="LSR-AUSTRALIA"/>
    <s v="FIFTY-FIVE 5 PTY LTD"/>
    <s v="233829 - CBA Reputation Part II - Haynes (AUS)"/>
    <x v="16"/>
    <n v="1598.1714285714281"/>
    <x v="1"/>
  </r>
  <r>
    <n v="805"/>
    <n v="2014"/>
    <n v="3"/>
    <n v="93111152"/>
    <n v="9320733"/>
    <n v="4914"/>
    <s v="LSR-AUSTRALIA"/>
    <s v="FIFTY-FIVE 5 PTY LTD"/>
    <s v="233829 - CBA Reputation Part II - Haynes (AUS)"/>
    <x v="16"/>
    <n v="4492.7999999999984"/>
    <x v="1"/>
  </r>
  <r>
    <n v="805"/>
    <n v="2014"/>
    <n v="4"/>
    <n v="93111152"/>
    <n v="9320375"/>
    <n v="5135"/>
    <s v="LSR-AUSTRALIA"/>
    <s v="FIFTY-FIVE 5 PTY LTD"/>
    <s v="233829 - CBA Reputation Part II - Haynes (AUS)"/>
    <x v="15"/>
    <n v="4694.8571428571413"/>
    <x v="1"/>
  </r>
  <r>
    <n v="805"/>
    <n v="2014"/>
    <n v="3"/>
    <n v="93111153"/>
    <n v="9320436"/>
    <n v="677.73"/>
    <s v="LSR-USA"/>
    <s v="INTAGE INC"/>
    <s v="244148 - Car design sensitivity study - Araki (USA)"/>
    <x v="16"/>
    <n v="619.63885714285698"/>
    <x v="2"/>
  </r>
  <r>
    <n v="805"/>
    <n v="2014"/>
    <n v="5"/>
    <n v="93110419"/>
    <n v="9320375"/>
    <n v="2870.51"/>
    <s v="LSR-AUSTRALIA"/>
    <s v="MILLWARD BROWN AUSTRALIA"/>
    <s v="225916 - Rescue II - Mellyza Tanoto"/>
    <x v="14"/>
    <n v="2624.2202420000003"/>
    <x v="0"/>
  </r>
  <r>
    <n v="805"/>
    <n v="2014"/>
    <n v="3"/>
    <n v="93111160"/>
    <n v="9320528"/>
    <n v="1559.34"/>
    <s v="LSR-JAPAN"/>
    <s v="KANTAR JAPAN"/>
    <s v="244625 - CAWI Link Lancome 1 project - Shiga (JPN)"/>
    <x v="16"/>
    <n v="1425.6822857142852"/>
    <x v="2"/>
  </r>
  <r>
    <n v="805"/>
    <n v="2014"/>
    <n v="5"/>
    <n v="93110493"/>
    <n v="9320294"/>
    <n v="1331.2"/>
    <s v="LSR-AUSTRALIA"/>
    <s v="MILLWARD BROWN AUSTRALIA"/>
    <s v="215029 - RFQMB13201 - Project Remove 2013-2014 - Mellyza Tanoto"/>
    <x v="14"/>
    <n v="1216.9830400000001"/>
    <x v="0"/>
  </r>
  <r>
    <n v="805"/>
    <n v="2014"/>
    <n v="5"/>
    <n v="93110549"/>
    <n v="9320566"/>
    <n v="303.99"/>
    <s v="LSR-AUSTRALIA"/>
    <s v="TNS AUSTRALIA LTD"/>
    <s v="220548 - Infant milk study - Jonathon Steele"/>
    <x v="14"/>
    <n v="277.90765800000003"/>
    <x v="0"/>
  </r>
  <r>
    <n v="805"/>
    <n v="2014"/>
    <n v="5"/>
    <n v="93110623"/>
    <n v="9320289"/>
    <n v="7954.02"/>
    <s v="LSR-AUSTRALIA"/>
    <s v="MILLWARD BROWN AUSTRALIA"/>
    <s v="220023 - Safari 2 6 Month Extension - Mellyza Tanoto"/>
    <x v="14"/>
    <n v="7271.5650840000008"/>
    <x v="0"/>
  </r>
  <r>
    <n v="805"/>
    <n v="2014"/>
    <n v="5"/>
    <n v="93110956"/>
    <n v="9320289"/>
    <n v="2071.4699999999998"/>
    <s v="LSR-AUSTRALIA"/>
    <s v="MILLWARD BROWN AUSTRALIA"/>
    <s v="215785 - RFQMB13214 - Project Amazon - Mellyza Tanoto"/>
    <x v="14"/>
    <n v="1893.7378739999999"/>
    <x v="0"/>
  </r>
  <r>
    <n v="805"/>
    <n v="2014"/>
    <n v="5"/>
    <n v="93110966"/>
    <n v="9320289"/>
    <n v="6139.26"/>
    <s v="LSR-AUSTRALIA"/>
    <s v="MILLWARD BROWN AUSTRALIA"/>
    <s v="237234 - LRB 2014 - Mellyza Tanoto"/>
    <x v="14"/>
    <n v="5612.5114920000005"/>
    <x v="0"/>
  </r>
  <r>
    <n v="805"/>
    <n v="2014"/>
    <n v="4"/>
    <n v="93111212"/>
    <n v="9320289"/>
    <n v="2873.5"/>
    <s v="LSR-AUSTRALIA"/>
    <s v="TNS AUSTRALIA LTD"/>
    <s v="238476 - Queensland Translink 2 - Catherine Stuart"/>
    <x v="15"/>
    <n v="2627.1999999999994"/>
    <x v="0"/>
  </r>
  <r>
    <n v="805"/>
    <n v="2014"/>
    <n v="5"/>
    <n v="93110966"/>
    <n v="9320305"/>
    <n v="5292.4"/>
    <s v="LSR-AUSTRALIA"/>
    <s v="MILLWARD BROWN AUSTRALIA"/>
    <s v="237234 - LRB 2014 - Mellyza Tanoto"/>
    <x v="14"/>
    <n v="4838.3120799999997"/>
    <x v="0"/>
  </r>
  <r>
    <n v="805"/>
    <n v="2014"/>
    <n v="5"/>
    <n v="93111016"/>
    <n v="9320294"/>
    <n v="691.68"/>
    <s v="LSR-AUSTRALIA"/>
    <s v="MILLWARD BROWN AUSTRALIA"/>
    <s v="227956 - Femcare 2014 - Beaver - Mellyza Tanoto"/>
    <x v="14"/>
    <n v="632.33385599999997"/>
    <x v="0"/>
  </r>
  <r>
    <n v="805"/>
    <n v="2014"/>
    <n v="3"/>
    <n v="93111227"/>
    <n v="9320528"/>
    <n v="3030.86"/>
    <s v="LSR-JAPAN"/>
    <s v="KANTAR JAPAN"/>
    <s v="245428 - Link Project 80201064 Lux No5 NILG ROT AF2 PreView - Goto (JPN)"/>
    <x v="16"/>
    <n v="2771.0719999999992"/>
    <x v="2"/>
  </r>
  <r>
    <n v="805"/>
    <n v="2014"/>
    <n v="3"/>
    <n v="93111231"/>
    <n v="9320289"/>
    <n v="1084"/>
    <s v="LSR-AUSTRALIA"/>
    <s v="TNS AUSTRALIA LTD"/>
    <s v="245636 - Queensland Study - Susan Knight"/>
    <x v="16"/>
    <n v="991.08571428571406"/>
    <x v="0"/>
  </r>
  <r>
    <n v="805"/>
    <n v="2014"/>
    <n v="3"/>
    <n v="93111232"/>
    <n v="9320009"/>
    <n v="1082.8"/>
    <s v="LSR-AUSTRALIA"/>
    <s v="FORETHOUGHT RESEARCH"/>
    <s v="246744 - Kmart Brand Tracker February - Frires (AUS)"/>
    <x v="16"/>
    <n v="989.98857142857116"/>
    <x v="1"/>
  </r>
  <r>
    <n v="805"/>
    <n v="2014"/>
    <n v="4"/>
    <n v="93111232"/>
    <n v="9320009"/>
    <n v="828"/>
    <s v="LSR-AUSTRALIA"/>
    <s v="FORETHOUGHT RESEARCH"/>
    <s v="246744 - Kmart Brand Tracker February - Frires (AUS)"/>
    <x v="15"/>
    <n v="757.02857142857124"/>
    <x v="1"/>
  </r>
  <r>
    <n v="805"/>
    <n v="2014"/>
    <n v="5"/>
    <n v="93111016"/>
    <n v="9320375"/>
    <n v="1348.27"/>
    <s v="LSR-AUSTRALIA"/>
    <s v="MILLWARD BROWN AUSTRALIA"/>
    <s v="227956 - Femcare 2014 - Beaver - Mellyza Tanoto"/>
    <x v="14"/>
    <n v="1232.588434"/>
    <x v="0"/>
  </r>
  <r>
    <n v="805"/>
    <n v="2014"/>
    <n v="3"/>
    <n v="93111240"/>
    <n v="9320587"/>
    <n v="570.86"/>
    <s v="LSR-PHILIPPINES"/>
    <s v="GMO RESEARCH INC"/>
    <s v="184062 - Pain Killers Study - Ruiz (PHL)"/>
    <x v="16"/>
    <n v="521.92914285714278"/>
    <x v="2"/>
  </r>
  <r>
    <n v="805"/>
    <n v="2014"/>
    <n v="5"/>
    <n v="93111087"/>
    <n v="9320289"/>
    <n v="3102.5"/>
    <s v="LSR-AUSTRALIA"/>
    <s v="MILLWARD BROWN AUSTRALIA"/>
    <s v="244368 - Smokers Study 2 month Extension - Feb March - Michael Frydman"/>
    <x v="14"/>
    <n v="2836.3054999999999"/>
    <x v="0"/>
  </r>
  <r>
    <n v="805"/>
    <n v="2014"/>
    <n v="5"/>
    <n v="93111096"/>
    <n v="9320289"/>
    <n v="5670"/>
    <s v="LSR-AUSTRALIA"/>
    <s v="MILLWARD BROWN AUSTRALIA"/>
    <s v="234257 - Purina Nestle Tracking 2014 - Mellyza Tanoto"/>
    <x v="14"/>
    <n v="5183.5140000000001"/>
    <x v="0"/>
  </r>
  <r>
    <n v="805"/>
    <n v="2014"/>
    <n v="4"/>
    <n v="93111245"/>
    <n v="9320009"/>
    <n v="1424.93"/>
    <s v="LSR-AUSTRALIA"/>
    <s v="ILLUMINATE RESEARCH PTY LTD (KOJI)"/>
    <s v="247181 - Unicorn Cold Drinks - Ovenden (AUS)"/>
    <x v="15"/>
    <n v="1302.7931428571426"/>
    <x v="1"/>
  </r>
  <r>
    <n v="805"/>
    <n v="2014"/>
    <n v="3"/>
    <n v="93111247"/>
    <n v="9320702"/>
    <n v="341.5"/>
    <s v="LSR-VIETNAM"/>
    <s v="TOKYO SURVEY RESEARCH &amp; CO., LTD."/>
    <s v="238552 - Sharp AQUOS and PCI Fridge CT in Vietnam - Nishino (VNM)"/>
    <x v="16"/>
    <n v="312.22857142857134"/>
    <x v="2"/>
  </r>
  <r>
    <n v="805"/>
    <n v="2014"/>
    <n v="5"/>
    <n v="93111154"/>
    <n v="9320289"/>
    <n v="3241.29"/>
    <s v="LSR-AUSTRALIA"/>
    <s v="MILLWARD BROWN AUSTRALIA"/>
    <s v="229378 - Project Wolf - Britt-Marie Malmberg"/>
    <x v="14"/>
    <n v="2963.1873180000002"/>
    <x v="0"/>
  </r>
  <r>
    <n v="805"/>
    <n v="2014"/>
    <n v="5"/>
    <n v="93111222"/>
    <n v="9320289"/>
    <n v="5414.38"/>
    <s v="LSR-NEW ZEALAND"/>
    <s v="MILLWARD BROWN AUSTRALIA"/>
    <s v="242955 - Sky NZ - Mellyza Tanoto"/>
    <x v="14"/>
    <n v="4949.826196"/>
    <x v="0"/>
  </r>
  <r>
    <n v="805"/>
    <n v="2014"/>
    <n v="3"/>
    <n v="93111292"/>
    <n v="9320702"/>
    <n v="309.74"/>
    <s v="LSR-INDIA"/>
    <s v="MACROMILL, INC"/>
    <s v="242964 - Lighting equipment Study in India - Lee (IND)"/>
    <x v="16"/>
    <n v="283.19085714285706"/>
    <x v="2"/>
  </r>
  <r>
    <n v="805"/>
    <n v="2014"/>
    <n v="3"/>
    <n v="93111296"/>
    <n v="9320702"/>
    <n v="846.88"/>
    <s v="LSR-VIETNAM"/>
    <s v="MACROMILL, INC"/>
    <s v="248218 - Air Conditioner study 12 countries - Sato (VNM)"/>
    <x v="16"/>
    <n v="774.29028571428546"/>
    <x v="2"/>
  </r>
  <r>
    <n v="805"/>
    <n v="2014"/>
    <n v="5"/>
    <n v="93111242"/>
    <n v="9320375"/>
    <n v="1979.6"/>
    <s v="LSR-AUSTRALIA"/>
    <s v="TNS AUSTRALIA LTD"/>
    <s v="239736 - HSBC 2014 - Bernadette Ditthavong"/>
    <x v="14"/>
    <n v="1809.7503199999999"/>
    <x v="0"/>
  </r>
  <r>
    <n v="805"/>
    <n v="2014"/>
    <n v="4"/>
    <n v="93111312"/>
    <n v="9320009"/>
    <n v="1446.8"/>
    <s v="LSR-AUSTRALIA"/>
    <s v="FIFTY-FIVE 5 PTY LTD"/>
    <s v="248227 - Lion Tracker 2014 - Guo (AUS)"/>
    <x v="15"/>
    <n v="1322.788571428571"/>
    <x v="1"/>
  </r>
  <r>
    <n v="805"/>
    <n v="2014"/>
    <n v="4"/>
    <n v="93111312"/>
    <n v="9320289"/>
    <n v="5339.5"/>
    <s v="LSR-AUSTRALIA"/>
    <s v="FIFTY-FIVE 5 PTY LTD"/>
    <s v="248227 - Lion Tracker 2014 - Guo (AUS)"/>
    <x v="15"/>
    <n v="4881.8285714285703"/>
    <x v="1"/>
  </r>
  <r>
    <n v="805"/>
    <n v="2014"/>
    <n v="5"/>
    <n v="93111290"/>
    <n v="9320289"/>
    <n v="1385"/>
    <s v="LSR-AUSTRALIA"/>
    <s v="MILLWARD BROWN AUSTRALIA"/>
    <s v="228150 - Baby 2014 - Nappies - Britt-Marie Malmberg"/>
    <x v="14"/>
    <n v="1266.1669999999999"/>
    <x v="0"/>
  </r>
  <r>
    <n v="805"/>
    <n v="2014"/>
    <n v="5"/>
    <n v="93111290"/>
    <n v="9320375"/>
    <n v="912.96"/>
    <s v="LSR-AUSTRALIA"/>
    <s v="MILLWARD BROWN AUSTRALIA"/>
    <s v="228150 - Baby 2014 - Nappies - Britt-Marie Malmberg"/>
    <x v="14"/>
    <n v="834.62803200000008"/>
    <x v="0"/>
  </r>
  <r>
    <n v="805"/>
    <n v="2014"/>
    <n v="5"/>
    <n v="93111364"/>
    <n v="9320289"/>
    <n v="5993.95"/>
    <s v="LSR-AUSTRALIA"/>
    <s v="MILLWARD BROWN AUSTRALIA"/>
    <s v="227315 - RFQMB13302 - Jim Beam - Mellyza Tanoto"/>
    <x v="14"/>
    <n v="5479.6690900000003"/>
    <x v="0"/>
  </r>
  <r>
    <n v="805"/>
    <n v="2014"/>
    <n v="4"/>
    <n v="93111325"/>
    <n v="9320702"/>
    <n v="300.3"/>
    <s v="LSR-THAILAND"/>
    <s v="INTAGE INC"/>
    <s v="246504 - Basic Skincare Cosmetic Study - Sato (THA)"/>
    <x v="15"/>
    <n v="274.55999999999995"/>
    <x v="2"/>
  </r>
  <r>
    <n v="805"/>
    <n v="2014"/>
    <n v="4"/>
    <n v="93111329"/>
    <n v="9320631"/>
    <n v="2679.37"/>
    <s v="LSR-SAUDI ARABIA"/>
    <s v="IPSOS K.K."/>
    <s v="247176 - Global brand tracking march - Akashi (SAU)"/>
    <x v="15"/>
    <n v="2449.7097142857133"/>
    <x v="2"/>
  </r>
  <r>
    <n v="805"/>
    <n v="2014"/>
    <n v="5"/>
    <n v="93111458"/>
    <n v="9320418"/>
    <n v="2971.38"/>
    <s v="LSR-AUSTRALIA"/>
    <s v="TNS NEW ZEALAND"/>
    <s v="251203 - Education Tracker 2014 - India China - Cathy Cross"/>
    <x v="14"/>
    <n v="2716.4355960000003"/>
    <x v="0"/>
  </r>
  <r>
    <n v="805"/>
    <n v="2014"/>
    <n v="4"/>
    <n v="93111334"/>
    <n v="9320507"/>
    <n v="284.14999999999998"/>
    <s v="LSR-SINGAPORE"/>
    <s v="MACROMILL, INC"/>
    <s v="245231 - Pomrie study - Sakagawa (SGP)"/>
    <x v="15"/>
    <n v="259.79428571428565"/>
    <x v="2"/>
  </r>
  <r>
    <n v="805"/>
    <n v="2014"/>
    <n v="3"/>
    <n v="93111354"/>
    <n v="9320632"/>
    <n v="1373.19"/>
    <s v="LSR-USA"/>
    <s v="KANTAR JAPAN"/>
    <s v="238490 - High prestige skincare - Yairi (USA)"/>
    <x v="16"/>
    <n v="1255.4879999999996"/>
    <x v="2"/>
  </r>
  <r>
    <n v="805"/>
    <n v="2014"/>
    <n v="5"/>
    <n v="93111508"/>
    <n v="9320289"/>
    <n v="2125.9299999999998"/>
    <s v="LSR-AUSTRALIA"/>
    <s v="MILLWARD BROWN AUSTRALIA"/>
    <s v="250616 - Panadol Baby Link - Mellyza Tanoto"/>
    <x v="14"/>
    <n v="1943.5252059999998"/>
    <x v="0"/>
  </r>
  <r>
    <n v="805"/>
    <n v="2014"/>
    <n v="4"/>
    <n v="93111358"/>
    <n v="9320507"/>
    <n v="400.73"/>
    <s v="LSR-SINGAPORE"/>
    <s v="RETAIL FINANCE INTELLIGENCE (USD)"/>
    <s v="249092 - Malaysia Banking - Kim (SGP)"/>
    <x v="15"/>
    <n v="366.38171428571422"/>
    <x v="1"/>
  </r>
  <r>
    <n v="805"/>
    <n v="2014"/>
    <n v="5"/>
    <n v="93111519"/>
    <n v="9320289"/>
    <n v="7361.7"/>
    <s v="LSR-AUSTRALIA"/>
    <s v="MILLWARD BROWN AUSTRALIA"/>
    <s v="252428 - Kendo Link - Mellyza Tanoto"/>
    <x v="14"/>
    <n v="6730.0661399999999"/>
    <x v="0"/>
  </r>
  <r>
    <n v="805"/>
    <n v="2014"/>
    <n v="4"/>
    <n v="93111370"/>
    <n v="9320528"/>
    <n v="122.97"/>
    <s v="LSR-SOUTH KOREA"/>
    <s v="NIKKEI RESEARCH INC."/>
    <s v="224939 - Economy Activity and Value Survey - Washida (KOR)"/>
    <x v="15"/>
    <n v="112.42971428571425"/>
    <x v="2"/>
  </r>
  <r>
    <n v="805"/>
    <n v="2014"/>
    <n v="5"/>
    <n v="93111527"/>
    <n v="9320289"/>
    <n v="6362.86"/>
    <s v="LSR-USA"/>
    <s v="TNS AUSTRALIA LTD"/>
    <s v="252830 - Motorola US - Andrew Freeman"/>
    <x v="14"/>
    <n v="5816.9266120000002"/>
    <x v="0"/>
  </r>
  <r>
    <n v="805"/>
    <n v="2014"/>
    <n v="4"/>
    <n v="93111392"/>
    <n v="9320622"/>
    <n v="747.51"/>
    <s v="LSR-USA"/>
    <s v="MEAT &amp; LIVESTOCK AUSTRALIA"/>
    <s v="247312 - MLA Global 2014 - Luijten (USA)"/>
    <x v="15"/>
    <n v="683.43771428571404"/>
    <x v="1"/>
  </r>
  <r>
    <n v="805"/>
    <n v="2014"/>
    <n v="5"/>
    <n v="93111527"/>
    <n v="9320632"/>
    <n v="673.9"/>
    <s v="LSR-USA"/>
    <s v="TNS AUSTRALIA LTD"/>
    <s v="252830 - Motorola US - Andrew Freeman"/>
    <x v="14"/>
    <n v="616.07938000000001"/>
    <x v="0"/>
  </r>
  <r>
    <n v="805"/>
    <n v="2014"/>
    <n v="5"/>
    <n v="93111533"/>
    <n v="9320412"/>
    <n v="225"/>
    <s v="LSR-AUSTRALIA"/>
    <s v="TNS AUSTRALIA LTD"/>
    <s v="250801 - Pep 2 Product Test - Nikki Davey"/>
    <x v="14"/>
    <n v="205.69499999999999"/>
    <x v="0"/>
  </r>
  <r>
    <n v="805"/>
    <n v="2014"/>
    <n v="5"/>
    <n v="93111585"/>
    <n v="9320456"/>
    <n v="89.69"/>
    <s v="LSR-AUSTRALIA"/>
    <s v="TNS AUSTRALIA LTD"/>
    <s v="243070 - oz com follow up - Robbie Gers"/>
    <x v="14"/>
    <n v="81.994597999999996"/>
    <x v="0"/>
  </r>
  <r>
    <n v="805"/>
    <n v="2014"/>
    <n v="5"/>
    <n v="93111615"/>
    <n v="9320375"/>
    <n v="4301"/>
    <s v="LSR-AUSTRALIA"/>
    <s v="MILLWARD BROWN AUSTRALIA"/>
    <s v="248850 - Project Treasure - Mellyza Tanoto"/>
    <x v="14"/>
    <n v="3931.9742000000001"/>
    <x v="0"/>
  </r>
  <r>
    <n v="805"/>
    <n v="2014"/>
    <n v="4"/>
    <n v="93111406"/>
    <n v="9320631"/>
    <n v="957.84"/>
    <s v="LSR-SAUDI ARABIA"/>
    <s v="INTAGE INC"/>
    <s v="243360 - Car Purchase Intender Survey - Sunazuka (SAU)"/>
    <x v="15"/>
    <n v="875.73942857142833"/>
    <x v="2"/>
  </r>
  <r>
    <n v="805"/>
    <n v="2014"/>
    <n v="4"/>
    <n v="93111430"/>
    <n v="9320528"/>
    <n v="1870.6"/>
    <s v="LSR-JAPAN"/>
    <s v="KANTAR JAPAN"/>
    <s v="246496 - Pre Cross Media Tracking - Hutchings (JPN)"/>
    <x v="15"/>
    <n v="1710.2628571428565"/>
    <x v="2"/>
  </r>
  <r>
    <n v="805"/>
    <n v="2014"/>
    <n v="5"/>
    <n v="93111641"/>
    <n v="9320526"/>
    <n v="1146.99"/>
    <s v="LSR-AUSTRALIA"/>
    <s v="TNS NEW ZEALAND"/>
    <s v="247170 - ENZ Tier 2 Survey 2014 - Cathy Cross"/>
    <x v="14"/>
    <n v="1048.578258"/>
    <x v="0"/>
  </r>
  <r>
    <n v="805"/>
    <n v="2014"/>
    <n v="5"/>
    <n v="93111718"/>
    <n v="9320412"/>
    <n v="150"/>
    <s v="LSR-AUSTRALIA"/>
    <s v="NEWSPOLL"/>
    <s v="257496 - On Line Study No E140501 1-4 May 2014 - Victoria Schuh"/>
    <x v="14"/>
    <n v="137.13"/>
    <x v="0"/>
  </r>
  <r>
    <n v="805"/>
    <n v="2014"/>
    <n v="5"/>
    <n v="93111720"/>
    <n v="9320289"/>
    <n v="1302.5999999999999"/>
    <s v="LSR-AUSTRALIA"/>
    <s v="MILLWARD BROWN AUSTRALIA"/>
    <s v="257044 - Xerxes Xmeda - Mellyza Tanoto"/>
    <x v="14"/>
    <n v="1190.83692"/>
    <x v="0"/>
  </r>
  <r>
    <n v="805"/>
    <n v="2014"/>
    <n v="5"/>
    <n v="93111726"/>
    <n v="9320412"/>
    <n v="62.5"/>
    <s v="LSR-AUSTRALIA"/>
    <s v="TNS AUSTRALIA LTD"/>
    <s v="255060 - Berocca Cost - Anne-Sophie Jeannin"/>
    <x v="14"/>
    <n v="57.137500000000003"/>
    <x v="0"/>
  </r>
  <r>
    <n v="805"/>
    <n v="2014"/>
    <n v="4"/>
    <n v="93111452"/>
    <n v="9320507"/>
    <n v="623.6"/>
    <s v="LSR-SINGAPORE"/>
    <s v="CROSS MARKETING"/>
    <s v="248647 - Fultime worker study - Ito (SGP)"/>
    <x v="15"/>
    <n v="570.14857142857124"/>
    <x v="2"/>
  </r>
  <r>
    <n v="805"/>
    <n v="2014"/>
    <n v="4"/>
    <n v="93111454"/>
    <n v="9320790"/>
    <n v="1190.6600000000001"/>
    <s v="LSR-JAPAN"/>
    <s v="KANTAR JAPAN"/>
    <s v="247344 - CAWI Link Win8 Project - Terasawa (JPN)"/>
    <x v="15"/>
    <n v="1088.6034285714284"/>
    <x v="2"/>
  </r>
  <r>
    <n v="805"/>
    <n v="2014"/>
    <n v="5"/>
    <n v="93111726"/>
    <n v="9320456"/>
    <n v="451.5"/>
    <s v="LSR-AUSTRALIA"/>
    <s v="TNS AUSTRALIA LTD"/>
    <s v="255060 - Berocca Cost - Anne-Sophie Jeannin"/>
    <x v="14"/>
    <n v="412.76130000000001"/>
    <x v="0"/>
  </r>
  <r>
    <n v="805"/>
    <n v="2014"/>
    <n v="5"/>
    <n v="93111789"/>
    <n v="9320289"/>
    <n v="1057.46"/>
    <s v="LSR-AUSTRALIA"/>
    <s v="TNS AUSTRALIA LTD"/>
    <s v="258987 - Queensland Study 2nd Wave - Susan Knight"/>
    <x v="14"/>
    <n v="966.72993200000008"/>
    <x v="0"/>
  </r>
  <r>
    <n v="805"/>
    <n v="2014"/>
    <n v="4"/>
    <n v="93111480"/>
    <n v="9320436"/>
    <n v="762.61"/>
    <s v="LSR-USA"/>
    <s v="MACROMILL, INC"/>
    <s v="247175 - Compact car user study - Sakagawa (USA)"/>
    <x v="15"/>
    <n v="697.24342857142835"/>
    <x v="2"/>
  </r>
  <r>
    <n v="805"/>
    <n v="2014"/>
    <n v="5"/>
    <n v="93111819"/>
    <n v="9320412"/>
    <n v="68.75"/>
    <s v="LSR-AUSTRALIA"/>
    <s v="NEWSPOLL"/>
    <s v="259638 - On Line Study No E140505 16-18 May 201 - Victoria Schuh"/>
    <x v="14"/>
    <n v="62.85125"/>
    <x v="0"/>
  </r>
  <r>
    <n v="805"/>
    <n v="2014"/>
    <n v="5"/>
    <n v="121100309"/>
    <n v="12120003"/>
    <n v="9286.7900000000009"/>
    <s v="LSR-CHINA"/>
    <s v="MILLWARD BROWN ACSR COMPANY LIMITED SHANGHAI PUDONG BRANCH"/>
    <s v="216287 - McD Manu Study - Li Zhao"/>
    <x v="14"/>
    <n v="1493.3531658291458"/>
    <x v="5"/>
  </r>
  <r>
    <n v="805"/>
    <n v="2014"/>
    <n v="5"/>
    <n v="121100435"/>
    <n v="12120003"/>
    <n v="778.3"/>
    <s v="LSR-CHINA"/>
    <s v="MILLWARD BROWN ACSR"/>
    <s v="227720 - Mengniu Reconstituted Milk - Ning (CHN)"/>
    <x v="14"/>
    <n v="125.1537688442211"/>
    <x v="5"/>
  </r>
  <r>
    <n v="805"/>
    <n v="2014"/>
    <n v="4"/>
    <n v="93111494"/>
    <n v="9320749"/>
    <n v="1007.67"/>
    <s v="LSR-SOUTH KOREA"/>
    <s v="TNS KOREA"/>
    <s v="252046 - 201403 Nutrilite W1 - Lee (KOR)"/>
    <x v="15"/>
    <n v="921.29828571428538"/>
    <x v="4"/>
  </r>
  <r>
    <n v="805"/>
    <n v="2014"/>
    <n v="5"/>
    <n v="121100502"/>
    <n v="12120003"/>
    <n v="118.87"/>
    <s v="LSR-CHINA"/>
    <s v="MILLWARD BROWN ACSR COMPANY LIMITED SHANGHAI PUDONG BRANCH"/>
    <s v="234295 - Electrolux eStatic test in Tier 2 3 cities - Fang (CHN)"/>
    <x v="14"/>
    <n v="19.114773869346735"/>
    <x v="5"/>
  </r>
  <r>
    <n v="805"/>
    <n v="2014"/>
    <n v="5"/>
    <n v="121100537"/>
    <n v="12120003"/>
    <n v="1924.53"/>
    <s v="LSR-CHINA"/>
    <s v="TNS BEIJING"/>
    <s v="238508 - Philips Shaver Study - Ling (CHN)"/>
    <x v="14"/>
    <n v="309.47216080402012"/>
    <x v="5"/>
  </r>
  <r>
    <n v="805"/>
    <n v="2014"/>
    <n v="5"/>
    <n v="121100537"/>
    <n v="12120144"/>
    <n v="4600"/>
    <s v="LSR-CHINA"/>
    <s v="TNS BEIJING"/>
    <s v="238508 - Philips Shaver Study - Ling (CHN)"/>
    <x v="14"/>
    <n v="739.69849246231161"/>
    <x v="5"/>
  </r>
  <r>
    <n v="805"/>
    <n v="2014"/>
    <n v="5"/>
    <n v="121100547"/>
    <n v="12120003"/>
    <n v="325.47000000000003"/>
    <s v="LSR-CHINA"/>
    <s v="THE NPD GROUP (CHINA)"/>
    <s v="186748 - CREST China - Verrier (CHN)"/>
    <x v="14"/>
    <n v="52.336884422110558"/>
    <x v="5"/>
  </r>
  <r>
    <n v="805"/>
    <n v="2014"/>
    <n v="5"/>
    <n v="121100604"/>
    <n v="12120017"/>
    <n v="530"/>
    <s v="LSR-CHINA"/>
    <s v="JIGSAW MARKET CONSULTING(SHANGHAI)CO.,LTD"/>
    <s v="246039 - Tiffany Tracking 2014 - Xing (CHN)"/>
    <x v="14"/>
    <n v="85.226130653266338"/>
    <x v="5"/>
  </r>
  <r>
    <n v="805"/>
    <n v="2014"/>
    <n v="5"/>
    <n v="121100642"/>
    <n v="12120006"/>
    <n v="576"/>
    <s v="LSR-CHINA"/>
    <s v="ACNIELSEN CHINA"/>
    <s v="250823 - Rridge and Taking Photo - Jiang (CHN)"/>
    <x v="14"/>
    <n v="92.62311557788945"/>
    <x v="5"/>
  </r>
  <r>
    <n v="805"/>
    <n v="2014"/>
    <n v="5"/>
    <n v="121100653"/>
    <n v="12120003"/>
    <n v="410.37"/>
    <s v="LSR-CHINA"/>
    <s v="LONGFOR"/>
    <s v="251813 - house purchasing 2014 w61 - Xiuwen (CHN)"/>
    <x v="14"/>
    <n v="65.989145728643223"/>
    <x v="5"/>
  </r>
  <r>
    <n v="805"/>
    <n v="2014"/>
    <n v="5"/>
    <n v="121100695"/>
    <n v="12120003"/>
    <n v="311.32"/>
    <s v="LSR-CHINA"/>
    <s v="GFK BEIJING"/>
    <s v="256350 - Consumer Electronics Market Tracking 2014 W1-W4 - Wang (CHN)"/>
    <x v="14"/>
    <n v="50.061507537688442"/>
    <x v="5"/>
  </r>
  <r>
    <n v="805"/>
    <n v="2014"/>
    <n v="5"/>
    <n v="93111167"/>
    <n v="9320566"/>
    <n v="169.78"/>
    <s v="LSR-CHINA"/>
    <s v="TOKYO SURVEY RESEARCH &amp; CO., LTD."/>
    <s v="232313 - Company Brand study - Suzuki (CHN)"/>
    <x v="14"/>
    <n v="155.21287599999999"/>
    <x v="2"/>
  </r>
  <r>
    <n v="805"/>
    <n v="2014"/>
    <n v="5"/>
    <n v="93111296"/>
    <n v="9320606"/>
    <n v="771.84"/>
    <s v="LSR-VIETNAM"/>
    <s v="MACROMILL, INC"/>
    <s v="248218 - Air Conditioner study 12 countries - Sato (VNM)"/>
    <x v="14"/>
    <n v="705.616128"/>
    <x v="2"/>
  </r>
  <r>
    <n v="805"/>
    <n v="2014"/>
    <n v="5"/>
    <n v="93111480"/>
    <n v="9320436"/>
    <n v="762.14"/>
    <s v="LSR-USA"/>
    <s v="MACROMILL, INC"/>
    <s v="247175 - Compact car user study - Sakagawa (USA)"/>
    <x v="14"/>
    <n v="696.74838799999998"/>
    <x v="2"/>
  </r>
  <r>
    <n v="805"/>
    <n v="2014"/>
    <n v="5"/>
    <n v="93111480"/>
    <n v="9320632"/>
    <n v="1285.96"/>
    <s v="LSR-USA"/>
    <s v="MACROMILL, INC"/>
    <s v="247175 - Compact car user study - Sakagawa (USA)"/>
    <x v="14"/>
    <n v="1175.624632"/>
    <x v="2"/>
  </r>
  <r>
    <n v="805"/>
    <n v="2014"/>
    <n v="5"/>
    <n v="93111711"/>
    <n v="9320566"/>
    <n v="3874.31"/>
    <s v="LSR-CHINA"/>
    <s v="CROSS MARKETING"/>
    <s v="257272 - Brand new car owned study april - Kishimoto (CHN)"/>
    <x v="14"/>
    <n v="3541.894202"/>
    <x v="2"/>
  </r>
  <r>
    <n v="805"/>
    <n v="2014"/>
    <n v="5"/>
    <n v="93111711"/>
    <n v="9320702"/>
    <n v="1277.42"/>
    <s v="LSR-CHINA"/>
    <s v="CROSS MARKETING"/>
    <s v="257272 - Brand new car owned study april - Kishimoto (CHN)"/>
    <x v="14"/>
    <n v="1167.817364"/>
    <x v="2"/>
  </r>
  <r>
    <n v="805"/>
    <n v="2014"/>
    <n v="5"/>
    <n v="93110406"/>
    <n v="9320509"/>
    <n v="3674.89"/>
    <s v="LSR-SOUTH KOREA"/>
    <s v="NPD ASIA PACIFIC"/>
    <s v="225897 - Sports South Korea 2013 2014 - Rzepecki (KOR)"/>
    <x v="14"/>
    <n v="3359.5844379999999"/>
    <x v="1"/>
  </r>
  <r>
    <n v="805"/>
    <n v="2014"/>
    <n v="5"/>
    <n v="93110406"/>
    <n v="9320635"/>
    <n v="1298.29"/>
    <s v="LSR-SOUTH KOREA"/>
    <s v="NPD ASIA PACIFIC"/>
    <s v="225897 - Sports South Korea 2013 2014 - Rzepecki (KOR)"/>
    <x v="14"/>
    <n v="1186.896718"/>
    <x v="1"/>
  </r>
  <r>
    <n v="805"/>
    <n v="2014"/>
    <n v="5"/>
    <n v="93111008"/>
    <n v="9320702"/>
    <n v="867.52"/>
    <s v="LSR-MALAYSIA"/>
    <s v="RETAIL FINANCE INTELLIGENCE (USD)"/>
    <s v="242076 - Malaysia Banking - Rudinger (MYS)"/>
    <x v="14"/>
    <n v="793.08678399999997"/>
    <x v="1"/>
  </r>
  <r>
    <n v="805"/>
    <n v="2014"/>
    <n v="5"/>
    <n v="93111232"/>
    <n v="9320009"/>
    <n v="651.20000000000005"/>
    <s v="LSR-AUSTRALIA"/>
    <s v="FORETHOUGHT RESEARCH"/>
    <s v="246744 - Kmart Brand Tracker February - Frires (AUS)"/>
    <x v="14"/>
    <n v="595.32704000000001"/>
    <x v="1"/>
  </r>
  <r>
    <n v="805"/>
    <n v="2014"/>
    <n v="5"/>
    <n v="93111357"/>
    <n v="9320528"/>
    <n v="2363.39"/>
    <s v="LSR-JAPAN"/>
    <s v="RETAIL FINANCE INTELLIGENCE (USD)"/>
    <s v="249092 - Malaysia Banking - Kim (JPN)"/>
    <x v="14"/>
    <n v="2160.6111379999998"/>
    <x v="1"/>
  </r>
  <r>
    <n v="805"/>
    <n v="2014"/>
    <n v="5"/>
    <n v="93111375"/>
    <n v="9320528"/>
    <n v="3384.04"/>
    <s v="LSR-JAPAN"/>
    <s v="FORETHOUGHT RESEARCH"/>
    <s v="249968 - Japan Prophecy W3 - Ngo (JPN)"/>
    <x v="14"/>
    <n v="3093.6893679999998"/>
    <x v="1"/>
  </r>
  <r>
    <n v="805"/>
    <n v="2014"/>
    <n v="5"/>
    <n v="93111240"/>
    <n v="9320702"/>
    <n v="644.64"/>
    <s v="LSR-PHILIPPINES"/>
    <s v="GMO RESEARCH INC"/>
    <s v="184062 - Pain Killers Study - Ruiz (PHL)"/>
    <x v="14"/>
    <n v="589.32988799999998"/>
    <x v="2"/>
  </r>
  <r>
    <n v="805"/>
    <n v="2014"/>
    <n v="5"/>
    <n v="113104261"/>
    <n v="11320312"/>
    <n v="1862.39"/>
    <s v="LSR-PHILIPPINES"/>
    <s v="ANOVATION.ORG INTERNATIONAL LTD."/>
    <s v="207332 - Citi Philippines Tracker 2013 new - Robinson (PHL)"/>
    <x v="14"/>
    <n v="238.38592"/>
    <x v="6"/>
  </r>
  <r>
    <n v="805"/>
    <n v="2014"/>
    <n v="5"/>
    <n v="113104296"/>
    <n v="11320248"/>
    <n v="10380.52"/>
    <s v="LSR-JAPAN"/>
    <s v="CIMIGO LTD"/>
    <s v="206371 - CX BAT study - Ellis (JPN)"/>
    <x v="14"/>
    <n v="1328.7065600000001"/>
    <x v="6"/>
  </r>
  <r>
    <n v="805"/>
    <n v="2014"/>
    <n v="5"/>
    <n v="113104423"/>
    <n v="11320288"/>
    <n v="4777.42"/>
    <s v="LSR-USA"/>
    <s v="THE NIELSEN COMPANY (HONG KONG) LTD"/>
    <s v="216051 - Online Banking Study 2013 W2 USA - Yip (USA)"/>
    <x v="14"/>
    <n v="611.50976000000003"/>
    <x v="6"/>
  </r>
  <r>
    <n v="805"/>
    <n v="2014"/>
    <n v="5"/>
    <n v="113104425"/>
    <n v="11320288"/>
    <n v="9989.15"/>
    <s v="LSR-BRAZIL"/>
    <s v="THE NIELSEN COMPANY (HONG KONG) LTD"/>
    <s v="216049 - Online Banking Study 2013 W2 BRA - Yip (BRA)"/>
    <x v="14"/>
    <n v="1278.6112000000001"/>
    <x v="6"/>
  </r>
  <r>
    <n v="805"/>
    <n v="2014"/>
    <n v="5"/>
    <n v="113104426"/>
    <n v="11320288"/>
    <n v="7197.15"/>
    <s v="LSR-CANADA"/>
    <s v="THE NIELSEN COMPANY (HONG KONG) LTD"/>
    <s v="216048 - Online Banking Study 2013 W2 CA - Yip (CAN)"/>
    <x v="14"/>
    <n v="921.23519999999996"/>
    <x v="6"/>
  </r>
  <r>
    <n v="805"/>
    <n v="2014"/>
    <n v="5"/>
    <n v="113104429"/>
    <n v="11320288"/>
    <n v="5708.08"/>
    <s v="LSR-MEXICO"/>
    <s v="THE NIELSEN COMPANY (HONG KONG) LTD"/>
    <s v="216055 - Online Banking Study 2013 W2 MX - Yip (MEX)"/>
    <x v="14"/>
    <n v="730.63423999999998"/>
    <x v="6"/>
  </r>
  <r>
    <n v="805"/>
    <n v="2014"/>
    <n v="5"/>
    <n v="113104430"/>
    <n v="11320312"/>
    <n v="2714.44"/>
    <s v="LSR-MALAYSIA"/>
    <s v="THE NIELSEN COMPANY (HONG KONG) LTD"/>
    <s v="216052 - Online Banking Study 2013 W2 MY - Yip (MYS)"/>
    <x v="14"/>
    <n v="347.44832000000002"/>
    <x v="6"/>
  </r>
  <r>
    <n v="805"/>
    <n v="2014"/>
    <n v="5"/>
    <n v="113104453"/>
    <n v="11320248"/>
    <n v="11974.57"/>
    <s v="LSR-JAPAN"/>
    <s v="IPSOS HK LTD"/>
    <s v="216058 - International Beer study - Lau (JPN)"/>
    <x v="14"/>
    <n v="1532.74496"/>
    <x v="6"/>
  </r>
  <r>
    <n v="805"/>
    <n v="2014"/>
    <n v="5"/>
    <n v="113104730"/>
    <n v="11320312"/>
    <n v="658.98"/>
    <s v="LSR-HONG KONG"/>
    <s v="NUANCETREE LIMITED"/>
    <s v="237028 - Still Brand Dipstick Parallel Run - Lau (HKG)"/>
    <x v="14"/>
    <n v="84.349440000000001"/>
    <x v="6"/>
  </r>
  <r>
    <n v="805"/>
    <n v="2013"/>
    <n v="7"/>
    <n v="113101627"/>
    <n v="11320071"/>
    <n v="34343.9"/>
    <s v="LSR-CHINA"/>
    <s v="TNS HONG KONG LTD"/>
    <s v="Concierge Phase 2 CN"/>
    <x v="7"/>
    <n v="4396.0192000000006"/>
    <x v="7"/>
  </r>
  <r>
    <n v="805"/>
    <n v="2013"/>
    <n v="1"/>
    <n v="113101780"/>
    <n v="11320172"/>
    <n v="20412.990000000002"/>
    <s v="LSR-CHINA"/>
    <s v="TNS HONG KONG LTD"/>
    <s v="96302 Estee Lauder Chinese Shopper Study"/>
    <x v="1"/>
    <n v="2612.8627200000001"/>
    <x v="7"/>
  </r>
  <r>
    <n v="805"/>
    <n v="2013"/>
    <n v="2"/>
    <n v="113102039"/>
    <n v="11320027"/>
    <n v="13866.9"/>
    <s v="LSR-HONG KONG"/>
    <s v="TNS HONG KONG LTD"/>
    <s v="96078 Estee Launder Brand Track HK"/>
    <x v="2"/>
    <n v="1774.9631999999999"/>
    <x v="7"/>
  </r>
  <r>
    <n v="805"/>
    <n v="2013"/>
    <n v="1"/>
    <n v="113102087"/>
    <n v="11320027"/>
    <n v="15720.22"/>
    <s v="LSR-HONG KONG"/>
    <s v="TNS HONG KONG LTD"/>
    <s v="96866 McD Fast Track HK 2012"/>
    <x v="1"/>
    <n v="2012.1881599999999"/>
    <x v="7"/>
  </r>
  <r>
    <n v="805"/>
    <n v="2013"/>
    <n v="2"/>
    <n v="113102092"/>
    <n v="11320185"/>
    <n v="25052.11"/>
    <s v="LSR-TAIWAN"/>
    <s v="MILLWARD BROWN TAIWAN"/>
    <s v="Wrigley Taiwan Online Tracker 2012"/>
    <x v="2"/>
    <n v="3206.6700799999999"/>
    <x v="7"/>
  </r>
  <r>
    <n v="805"/>
    <n v="2013"/>
    <n v="5"/>
    <n v="113102092"/>
    <n v="11320185"/>
    <n v="25339.63"/>
    <s v="LSR-TAIWAN"/>
    <s v="MILLWARD BROWN TAIWAN"/>
    <s v="Wrigley Taiwan Online Tracker 2012"/>
    <x v="4"/>
    <n v="3243.47264"/>
    <x v="7"/>
  </r>
  <r>
    <n v="805"/>
    <n v="2013"/>
    <n v="4"/>
    <n v="113102093"/>
    <n v="11320293"/>
    <n v="6891.49"/>
    <s v="LSR-JAPAN"/>
    <s v="JAPAN KANTAR RESEARCH"/>
    <s v="Unilever RTD Tracker JP 2012"/>
    <x v="5"/>
    <n v="882.11072000000001"/>
    <x v="7"/>
  </r>
  <r>
    <n v="805"/>
    <n v="2013"/>
    <n v="6"/>
    <n v="113102093"/>
    <n v="11320054"/>
    <n v="8851.27"/>
    <s v="LSR-JAPAN"/>
    <s v="JAPAN KANTAR RESEARCH"/>
    <s v="Unilever RTD Tracker JP 2012"/>
    <x v="6"/>
    <n v="1132.9625600000002"/>
    <x v="7"/>
  </r>
  <r>
    <n v="805"/>
    <n v="2013"/>
    <n v="4"/>
    <n v="113102094"/>
    <n v="11320293"/>
    <n v="7532.19"/>
    <s v="LSR-JAPAN"/>
    <s v="JAPAN KANTAR RESEARCH"/>
    <s v="Unilever Female Deos Tracker JP 2012"/>
    <x v="5"/>
    <n v="964.12031999999999"/>
    <x v="7"/>
  </r>
  <r>
    <n v="805"/>
    <n v="2013"/>
    <n v="6"/>
    <n v="113102094"/>
    <n v="11320054"/>
    <n v="9491.9699999999993"/>
    <s v="LSR-JAPAN"/>
    <s v="JAPAN KANTAR RESEARCH"/>
    <s v="Unilever Female Deos Tracker JP 2012"/>
    <x v="6"/>
    <n v="1214.9721599999998"/>
    <x v="7"/>
  </r>
  <r>
    <n v="805"/>
    <n v="2013"/>
    <n v="4"/>
    <n v="113102095"/>
    <n v="11320293"/>
    <n v="7407.23"/>
    <s v="LSR-JAPAN"/>
    <s v="JAPAN KANTAR RESEARCH"/>
    <s v="Unilever Male Deos Tracker JP 2012"/>
    <x v="5"/>
    <n v="948.12543999999991"/>
    <x v="7"/>
  </r>
  <r>
    <n v="805"/>
    <n v="2013"/>
    <n v="6"/>
    <n v="113102095"/>
    <n v="11320054"/>
    <n v="8743.02"/>
    <s v="LSR-JAPAN"/>
    <s v="JAPAN KANTAR RESEARCH"/>
    <s v="Unilever Male Deos Tracker JP 2012"/>
    <x v="6"/>
    <n v="1119.1065599999999"/>
    <x v="7"/>
  </r>
  <r>
    <n v="805"/>
    <n v="2013"/>
    <n v="4"/>
    <n v="113102096"/>
    <n v="11320293"/>
    <n v="16203.87"/>
    <s v="LSR-JAPAN"/>
    <s v="JAPAN KANTAR RESEARCH"/>
    <s v="Unilever Shampoo, Conditioner, Styling Tracker JP 2012"/>
    <x v="5"/>
    <n v="2074.0953600000003"/>
    <x v="7"/>
  </r>
  <r>
    <n v="805"/>
    <n v="2013"/>
    <n v="6"/>
    <n v="113102096"/>
    <n v="11320054"/>
    <n v="17331.099999999999"/>
    <s v="LSR-JAPAN"/>
    <s v="JAPAN KANTAR RESEARCH"/>
    <s v="Unilever Shampoo, Conditioner, Styling Tracker JP 2012"/>
    <x v="6"/>
    <n v="2218.3807999999999"/>
    <x v="7"/>
  </r>
  <r>
    <n v="805"/>
    <n v="2013"/>
    <n v="4"/>
    <n v="113102097"/>
    <n v="11320293"/>
    <n v="13939.17"/>
    <s v="LSR-JAPAN"/>
    <s v="JAPAN KANTAR RESEARCH"/>
    <s v="Unilever Female Shampoo Tracker JP 2012"/>
    <x v="5"/>
    <n v="1784.2137600000001"/>
    <x v="7"/>
  </r>
  <r>
    <n v="805"/>
    <n v="2013"/>
    <n v="6"/>
    <n v="113102097"/>
    <n v="11320054"/>
    <n v="34479.199999999997"/>
    <s v="LSR-JAPAN"/>
    <s v="JAPAN KANTAR RESEARCH"/>
    <s v="Unilever Female Shampoo Tracker JP 2012"/>
    <x v="6"/>
    <n v="4413.3375999999998"/>
    <x v="7"/>
  </r>
  <r>
    <n v="805"/>
    <n v="2013"/>
    <n v="4"/>
    <n v="113102098"/>
    <n v="11320293"/>
    <n v="10680.5"/>
    <s v="LSR-JAPAN"/>
    <s v="JAPAN KANTAR RESEARCH"/>
    <s v="Unilever Female Hairstyling Tracker JP 2012"/>
    <x v="5"/>
    <n v="1367.104"/>
    <x v="7"/>
  </r>
  <r>
    <n v="805"/>
    <n v="2013"/>
    <n v="6"/>
    <n v="113102098"/>
    <n v="11320054"/>
    <n v="12350.36"/>
    <s v="LSR-JAPAN"/>
    <s v="JAPAN KANTAR RESEARCH"/>
    <s v="Unilever Female Hairstyling Tracker JP 2012"/>
    <x v="6"/>
    <n v="1580.84608"/>
    <x v="7"/>
  </r>
  <r>
    <n v="805"/>
    <n v="2013"/>
    <n v="4"/>
    <n v="113102099"/>
    <n v="11320293"/>
    <n v="14316.05"/>
    <s v="LSR-JAPAN"/>
    <s v="JAPAN KANTAR RESEARCH"/>
    <s v="Unilever Female Facial Tracker JP 2012"/>
    <x v="5"/>
    <n v="1832.4543999999999"/>
    <x v="7"/>
  </r>
  <r>
    <n v="805"/>
    <n v="2013"/>
    <n v="6"/>
    <n v="113102099"/>
    <n v="11320054"/>
    <n v="16841.150000000001"/>
    <s v="LSR-JAPAN"/>
    <s v="JAPAN KANTAR RESEARCH"/>
    <s v="Unilever Female Facial Tracker JP 2012"/>
    <x v="6"/>
    <n v="2155.6672000000003"/>
    <x v="7"/>
  </r>
  <r>
    <n v="805"/>
    <n v="2013"/>
    <n v="4"/>
    <n v="113102100"/>
    <n v="11320293"/>
    <n v="7051.02"/>
    <s v="LSR-JAPAN"/>
    <s v="JAPAN KANTAR RESEARCH"/>
    <s v="Unilever Male Facial Tracker JP 2012"/>
    <x v="5"/>
    <n v="902.53056000000004"/>
    <x v="7"/>
  </r>
  <r>
    <n v="805"/>
    <n v="2013"/>
    <n v="6"/>
    <n v="113102100"/>
    <n v="11320054"/>
    <n v="9811.66"/>
    <s v="LSR-JAPAN"/>
    <s v="JAPAN KANTAR RESEARCH"/>
    <s v="Unilever Male Facial Tracker JP 2012"/>
    <x v="6"/>
    <n v="1255.89248"/>
    <x v="7"/>
  </r>
  <r>
    <n v="805"/>
    <n v="2013"/>
    <n v="4"/>
    <n v="113102101"/>
    <n v="11320293"/>
    <n v="14655.24"/>
    <s v="LSR-JAPAN"/>
    <s v="JAPAN KANTAR RESEARCH"/>
    <s v="Unilever Female Skin Cleansing Tracker JP 2012"/>
    <x v="5"/>
    <n v="1875.8707199999999"/>
    <x v="7"/>
  </r>
  <r>
    <n v="805"/>
    <n v="2013"/>
    <n v="6"/>
    <n v="113102101"/>
    <n v="11320054"/>
    <n v="40652.28"/>
    <s v="LSR-JAPAN"/>
    <s v="JAPAN KANTAR RESEARCH"/>
    <s v="Unilever Female Skin Cleansing Tracker JP 2012"/>
    <x v="6"/>
    <n v="5203.4918399999997"/>
    <x v="7"/>
  </r>
  <r>
    <n v="805"/>
    <n v="2013"/>
    <n v="4"/>
    <n v="113102102"/>
    <n v="11320293"/>
    <n v="7273.65"/>
    <s v="LSR-JAPAN"/>
    <s v="JAPAN KANTAR RESEARCH"/>
    <s v="Unilever Male Skin Cleansing Tracker JP 2012"/>
    <x v="5"/>
    <n v="931.02719999999999"/>
    <x v="7"/>
  </r>
  <r>
    <n v="805"/>
    <n v="2013"/>
    <n v="6"/>
    <n v="113102102"/>
    <n v="11320054"/>
    <n v="8965.66"/>
    <s v="LSR-JAPAN"/>
    <s v="JAPAN KANTAR RESEARCH"/>
    <s v="Unilever Male Skin Cleansing Tracker JP 2012"/>
    <x v="6"/>
    <n v="1147.60448"/>
    <x v="7"/>
  </r>
  <r>
    <n v="805"/>
    <n v="2013"/>
    <n v="5"/>
    <n v="113102110"/>
    <n v="11320093"/>
    <n v="2961.02"/>
    <s v="LSR-SOUTH KOREA"/>
    <s v="TNS KOREA"/>
    <s v="KR_112496 Outback Tracking 2012"/>
    <x v="4"/>
    <n v="379.01056"/>
    <x v="7"/>
  </r>
  <r>
    <n v="805"/>
    <n v="2013"/>
    <n v="7"/>
    <n v="113102110"/>
    <n v="11320093"/>
    <n v="11475.63"/>
    <s v="LSR-SOUTH KOREA"/>
    <s v="TNS KOREA"/>
    <s v="KR_112496 Outback Tracking 2012"/>
    <x v="7"/>
    <n v="1468.8806399999999"/>
    <x v="7"/>
  </r>
  <r>
    <n v="805"/>
    <n v="2013"/>
    <n v="5"/>
    <n v="113102111"/>
    <n v="11320093"/>
    <n v="4609.01"/>
    <s v="LSR-SOUTH KOREA"/>
    <s v="TNS KOREA"/>
    <s v="KR_112577 CCKC Tracking 2012"/>
    <x v="4"/>
    <n v="589.95328000000006"/>
    <x v="7"/>
  </r>
  <r>
    <n v="805"/>
    <n v="2013"/>
    <n v="7"/>
    <n v="113102111"/>
    <n v="11320093"/>
    <n v="3537.15"/>
    <s v="LSR-SOUTH KOREA"/>
    <s v="TNS KOREA"/>
    <s v="KR_112577 CCKC Tracking 2012"/>
    <x v="7"/>
    <n v="452.7552"/>
    <x v="7"/>
  </r>
  <r>
    <n v="805"/>
    <n v="2013"/>
    <n v="5"/>
    <n v="113102113"/>
    <n v="11320093"/>
    <n v="8045.67"/>
    <s v="LSR-SOUTH KOREA"/>
    <s v="TNS KOREA"/>
    <s v="KR_112193 FT&amp;Ad 12 (Mcdonald 2012)"/>
    <x v="4"/>
    <n v="1029.8457599999999"/>
    <x v="7"/>
  </r>
  <r>
    <n v="805"/>
    <n v="2013"/>
    <n v="7"/>
    <n v="113102113"/>
    <n v="11320093"/>
    <n v="13327.94"/>
    <s v="LSR-SOUTH KOREA"/>
    <s v="TNS KOREA"/>
    <s v="KR_112193 FT&amp;Ad 12 (Mcdonald 2012)"/>
    <x v="7"/>
    <n v="1705.97632"/>
    <x v="7"/>
  </r>
  <r>
    <n v="805"/>
    <n v="2013"/>
    <n v="1"/>
    <n v="113102118"/>
    <n v="11320118"/>
    <n v="9937.48"/>
    <s v="LSR-AUSTRALIA"/>
    <s v="TNS HONG KONG LTD"/>
    <s v="96780 JJVC BMH Online 2012 (Jan) AU"/>
    <x v="1"/>
    <n v="1271.9974399999999"/>
    <x v="7"/>
  </r>
  <r>
    <n v="805"/>
    <n v="2013"/>
    <n v="2"/>
    <n v="113102118"/>
    <n v="11320118"/>
    <n v="9195.8799999999992"/>
    <s v="LSR-AUSTRALIA"/>
    <s v="TNS HONG KONG LTD"/>
    <s v="96780 JJVC BMH Online 2012 (Jan) AU"/>
    <x v="2"/>
    <n v="1177.0726399999999"/>
    <x v="7"/>
  </r>
  <r>
    <n v="805"/>
    <n v="2013"/>
    <n v="5"/>
    <n v="113102118"/>
    <n v="11320118"/>
    <n v="9195.8799999999992"/>
    <s v="LSR-AUSTRALIA"/>
    <s v="TNS HONG KONG LTD"/>
    <s v="96780 JJVC BMH Online 2012 (Jan) AU"/>
    <x v="4"/>
    <n v="1177.0726399999999"/>
    <x v="7"/>
  </r>
  <r>
    <n v="805"/>
    <n v="2013"/>
    <n v="9"/>
    <n v="113102120"/>
    <n v="11320071"/>
    <n v="31363.47"/>
    <s v="LSR-CHINA"/>
    <s v="TNS HONG KONG LTD"/>
    <s v="96780 JJVC BMH Online 2012 (Jan) CN"/>
    <x v="0"/>
    <n v="4014.5241599999999"/>
    <x v="7"/>
  </r>
  <r>
    <n v="805"/>
    <n v="2013"/>
    <n v="1"/>
    <n v="113102123"/>
    <n v="11320093"/>
    <n v="29966.080000000002"/>
    <s v="LSR-THAILAND"/>
    <s v="TNS HONG KONG LTD"/>
    <s v="96780 JJVC BMH Online 2012 (Jan) TH"/>
    <x v="1"/>
    <n v="3835.6582400000002"/>
    <x v="7"/>
  </r>
  <r>
    <n v="805"/>
    <n v="2014"/>
    <n v="1"/>
    <n v="113102123"/>
    <n v="11320093"/>
    <n v="24609.45"/>
    <s v="LSR-THAILAND"/>
    <s v="TNS HONG KONG LTD"/>
    <s v="96780 JJVC BMH Online 2012 (Jan) TH"/>
    <x v="11"/>
    <n v="3150.0096000000003"/>
    <x v="7"/>
  </r>
  <r>
    <n v="805"/>
    <n v="2013"/>
    <n v="1"/>
    <n v="113102137"/>
    <n v="11320031"/>
    <n v="12059.11"/>
    <s v="LSR-AUSTRALIA"/>
    <s v="TNS HONG KONG LTD"/>
    <s v="J97060 MasterCard Brand Tracker 2012 (Australia)"/>
    <x v="1"/>
    <n v="1543.5660800000001"/>
    <x v="7"/>
  </r>
  <r>
    <n v="805"/>
    <n v="2013"/>
    <n v="11"/>
    <n v="113102140"/>
    <n v="11320280"/>
    <n v="47231.519999999997"/>
    <s v="LSR-SINGAPORE"/>
    <s v="TNS SINGAPORE"/>
    <s v="202101365 Coke B^3 Tracker 2012"/>
    <x v="9"/>
    <n v="6045.6345599999995"/>
    <x v="7"/>
  </r>
  <r>
    <n v="805"/>
    <n v="2013"/>
    <n v="9"/>
    <n v="113102201"/>
    <n v="11320071"/>
    <n v="64029.22"/>
    <s v="LSR-CHINA"/>
    <s v="TNS HONG KONG LTD"/>
    <s v="96046 Estee Lauder Global Tracker CN"/>
    <x v="0"/>
    <n v="8195.7401599999994"/>
    <x v="7"/>
  </r>
  <r>
    <n v="805"/>
    <n v="2013"/>
    <n v="1"/>
    <n v="113102203"/>
    <n v="11320045"/>
    <n v="30835.78"/>
    <s v="LSR-FRANCE"/>
    <s v="TNS HONG KONG LTD"/>
    <s v="96046 Estee Lauder Global Tracker FR"/>
    <x v="1"/>
    <n v="3946.97984"/>
    <x v="7"/>
  </r>
  <r>
    <n v="805"/>
    <n v="2013"/>
    <n v="2"/>
    <n v="113102204"/>
    <n v="11320089"/>
    <n v="9135.9500000000007"/>
    <s v="LSR-JAPAN"/>
    <s v="TNS HONG KONG LTD"/>
    <s v="96046 Estee Lauder Global Tracker JP"/>
    <x v="2"/>
    <n v="1169.4016000000001"/>
    <x v="7"/>
  </r>
  <r>
    <n v="805"/>
    <n v="2013"/>
    <n v="3"/>
    <n v="113102207"/>
    <n v="11320061"/>
    <n v="19207.990000000002"/>
    <s v="LSR-MEXICO"/>
    <s v="TNS HONG KONG LTD"/>
    <s v="96046 Estee Lauder Global Tracker MEXICO"/>
    <x v="3"/>
    <n v="2458.6227200000003"/>
    <x v="7"/>
  </r>
  <r>
    <n v="805"/>
    <n v="2013"/>
    <n v="11"/>
    <n v="113102207"/>
    <n v="11320280"/>
    <n v="19201.79"/>
    <s v="LSR-MEXICO"/>
    <s v="TNS HONG KONG LTD"/>
    <s v="96046 Estee Lauder Global Tracker MEXICO"/>
    <x v="9"/>
    <n v="2457.8291200000003"/>
    <x v="7"/>
  </r>
  <r>
    <n v="805"/>
    <n v="2013"/>
    <n v="2"/>
    <n v="113102212"/>
    <n v="11320071"/>
    <n v="127104.51"/>
    <s v="LSR-CHINA"/>
    <s v="TNS HONG KONG LTD"/>
    <s v="J96650 Levis ATS 2012 CN"/>
    <x v="2"/>
    <n v="16269.377279999999"/>
    <x v="7"/>
  </r>
  <r>
    <n v="805"/>
    <n v="2013"/>
    <n v="1"/>
    <n v="113102213"/>
    <n v="11320093"/>
    <n v="84101.18"/>
    <s v="LSR-SOUTH KOREA"/>
    <s v="TNS HONG KONG LTD"/>
    <s v="J96650 Levis ATS 2012 SK"/>
    <x v="1"/>
    <n v="10764.95104"/>
    <x v="7"/>
  </r>
  <r>
    <n v="805"/>
    <n v="2013"/>
    <n v="5"/>
    <n v="113102213"/>
    <n v="11320093"/>
    <n v="-40679"/>
    <s v="LSR-SOUTH KOREA"/>
    <s v="TNS HONG KONG LTD"/>
    <s v="J96650 Levis ATS 2012 SK"/>
    <x v="4"/>
    <n v="-5206.9120000000003"/>
    <x v="7"/>
  </r>
  <r>
    <n v="805"/>
    <n v="2014"/>
    <n v="1"/>
    <n v="113102213"/>
    <n v="11320093"/>
    <n v="24102.76"/>
    <s v="LSR-SOUTH KOREA"/>
    <s v="TNS HONG KONG LTD"/>
    <s v="J96650 Levis ATS 2012 SK"/>
    <x v="11"/>
    <n v="3085.15328"/>
    <x v="7"/>
  </r>
  <r>
    <n v="805"/>
    <n v="2013"/>
    <n v="3"/>
    <n v="113102217"/>
    <n v="11320091"/>
    <n v="32277.67"/>
    <s v="LSR-SOUTH KOREA"/>
    <s v="TNS KOREA"/>
    <s v="KR_120361 HDKIA 2012"/>
    <x v="3"/>
    <n v="4131.5417600000001"/>
    <x v="7"/>
  </r>
  <r>
    <n v="805"/>
    <n v="2013"/>
    <n v="9"/>
    <n v="113102235"/>
    <n v="11320071"/>
    <n v="57778.3"/>
    <s v="LSR-CHINA"/>
    <s v="TNS HONG KONG LTD"/>
    <s v="96780 JJVC BMH Online 2012 (Feb-Mar) CN"/>
    <x v="0"/>
    <n v="7395.6224000000002"/>
    <x v="7"/>
  </r>
  <r>
    <n v="805"/>
    <n v="2013"/>
    <n v="1"/>
    <n v="113102239"/>
    <n v="11320048"/>
    <n v="106792.92"/>
    <s v="LSR-TAIWAN"/>
    <s v="TNS HONG KONG LTD"/>
    <s v="96780 JJVC BMH Online 2012 (Feb-Mar) TAIWAN"/>
    <x v="1"/>
    <n v="13669.493759999999"/>
    <x v="7"/>
  </r>
  <r>
    <n v="805"/>
    <n v="2013"/>
    <n v="1"/>
    <n v="113102256"/>
    <n v="11320093"/>
    <n v="28346.87"/>
    <s v="LSR-SOUTH KOREA"/>
    <s v="MILLWARD BROWN HONG KONG"/>
    <s v="KR B&amp;L Tracking Study"/>
    <x v="1"/>
    <n v="3628.3993599999999"/>
    <x v="7"/>
  </r>
  <r>
    <n v="805"/>
    <n v="2014"/>
    <n v="1"/>
    <n v="113102256"/>
    <n v="11320093"/>
    <n v="25653.78"/>
    <s v="LSR-SOUTH KOREA"/>
    <s v="MILLWARD BROWN HONG KONG"/>
    <s v="KR B&amp;L Tracking Study"/>
    <x v="11"/>
    <n v="3283.6838399999997"/>
    <x v="7"/>
  </r>
  <r>
    <n v="805"/>
    <n v="2013"/>
    <n v="2"/>
    <n v="113102360"/>
    <n v="11320045"/>
    <n v="18881.509999999998"/>
    <s v="LSR-NEW ZEALAND"/>
    <s v="TNS HONG KONG LTD"/>
    <s v="96797 MasterCard Brand Study 2012 (New Zealand - April - December)"/>
    <x v="2"/>
    <n v="2416.8332799999998"/>
    <x v="7"/>
  </r>
  <r>
    <n v="805"/>
    <n v="2013"/>
    <n v="9"/>
    <n v="113102401"/>
    <n v="11320071"/>
    <n v="29118.959999999999"/>
    <s v="LSR-CHINA"/>
    <s v="TNS HONG KONG LTD"/>
    <s v="96780 JJVC BMH Online 2012 (Apr) CN"/>
    <x v="0"/>
    <n v="3727.2268799999997"/>
    <x v="7"/>
  </r>
  <r>
    <n v="805"/>
    <n v="2013"/>
    <n v="1"/>
    <n v="113102435"/>
    <n v="11320071"/>
    <n v="56684.9"/>
    <s v="LSR-CHINA"/>
    <s v="TNS HONG KONG LTD"/>
    <s v="97364 Private Shop Lingerie Study 2012 CN"/>
    <x v="1"/>
    <n v="7255.6671999999999"/>
    <x v="7"/>
  </r>
  <r>
    <n v="805"/>
    <n v="2013"/>
    <n v="9"/>
    <n v="113102445"/>
    <n v="11320071"/>
    <n v="231786.89"/>
    <s v="LSR-CHINA"/>
    <s v="TNS HONG KONG LTD"/>
    <s v="96780 JJVC BMH Online 2012 (May-Dec) CN"/>
    <x v="0"/>
    <n v="29668.721920000004"/>
    <x v="7"/>
  </r>
  <r>
    <n v="805"/>
    <n v="2013"/>
    <n v="3"/>
    <n v="113102446"/>
    <n v="11320027"/>
    <n v="6639.12"/>
    <s v="LSR-SINGAPORE"/>
    <s v="TNS HONG KONG LTD"/>
    <s v="96780 JJVC BMH Online 2012 (May-Dec) SG"/>
    <x v="3"/>
    <n v="849.80736000000002"/>
    <x v="7"/>
  </r>
  <r>
    <n v="805"/>
    <n v="2013"/>
    <n v="11"/>
    <n v="113102446"/>
    <n v="11320280"/>
    <n v="4626.3599999999997"/>
    <s v="LSR-SINGAPORE"/>
    <s v="TNS HONG KONG LTD"/>
    <s v="96780 JJVC BMH Online 2012 (May-Dec) SG"/>
    <x v="9"/>
    <n v="592.17408"/>
    <x v="7"/>
  </r>
  <r>
    <n v="805"/>
    <n v="2013"/>
    <n v="1"/>
    <n v="113102447"/>
    <n v="11320054"/>
    <n v="7765.05"/>
    <s v="LSR-MALAYSIA"/>
    <s v="TNS HONG KONG LTD"/>
    <s v="96780 JJVC BMH Online 2012 (May-Dec) MY"/>
    <x v="1"/>
    <n v="993.92640000000006"/>
    <x v="7"/>
  </r>
  <r>
    <n v="805"/>
    <n v="2013"/>
    <n v="3"/>
    <n v="113102447"/>
    <n v="11320027"/>
    <n v="5008.46"/>
    <s v="LSR-MALAYSIA"/>
    <s v="TNS HONG KONG LTD"/>
    <s v="96780 JJVC BMH Online 2012 (May-Dec) MY"/>
    <x v="3"/>
    <n v="641.08288000000005"/>
    <x v="7"/>
  </r>
  <r>
    <n v="805"/>
    <n v="2013"/>
    <n v="11"/>
    <n v="113102447"/>
    <n v="11320280"/>
    <n v="8857"/>
    <s v="LSR-MALAYSIA"/>
    <s v="TNS HONG KONG LTD"/>
    <s v="96780 JJVC BMH Online 2012 (May-Dec) MY"/>
    <x v="9"/>
    <n v="1133.6959999999999"/>
    <x v="7"/>
  </r>
  <r>
    <n v="805"/>
    <n v="2013"/>
    <n v="1"/>
    <n v="113102534"/>
    <n v="11320054"/>
    <n v="7757.98"/>
    <s v="LSR-THAILAND"/>
    <s v="TNS RESEARCH INTERNATIONAL(THAILAND) LTD."/>
    <s v="J97232 JJVC Thailand Incidence Study"/>
    <x v="1"/>
    <n v="993.02143999999998"/>
    <x v="7"/>
  </r>
  <r>
    <n v="805"/>
    <n v="2013"/>
    <n v="7"/>
    <n v="113102558"/>
    <n v="11320093"/>
    <n v="2045.2"/>
    <s v="LSR-SOUTH KOREA"/>
    <s v="TNS HONG KONG LTD"/>
    <s v="97332 Swiss Re Health Insurance Study SK"/>
    <x v="7"/>
    <n v="261.78559999999999"/>
    <x v="7"/>
  </r>
  <r>
    <n v="805"/>
    <n v="2013"/>
    <n v="1"/>
    <n v="113102603"/>
    <n v="11320045"/>
    <n v="114269.79"/>
    <s v="LSR-UNITED KINGDOM"/>
    <s v="KANTAR JAPAN"/>
    <s v="US &amp; UK Ad Tracking Study (Wave 2) GB"/>
    <x v="1"/>
    <n v="14626.53312"/>
    <x v="7"/>
  </r>
  <r>
    <n v="805"/>
    <n v="2013"/>
    <n v="1"/>
    <n v="113102603"/>
    <n v="11320061"/>
    <n v="32129.78"/>
    <s v="LSR-UNITED KINGDOM"/>
    <s v="KANTAR JAPAN"/>
    <s v="US &amp; UK Ad Tracking Study (Wave 2) GB"/>
    <x v="1"/>
    <n v="4112.6118399999996"/>
    <x v="7"/>
  </r>
  <r>
    <n v="805"/>
    <n v="2013"/>
    <n v="1"/>
    <n v="113102604"/>
    <n v="11320061"/>
    <n v="53125.42"/>
    <s v="LSR-USA"/>
    <s v="KANTAR JAPAN"/>
    <s v="US &amp; UK Ad Tracking Study (Wave 2) USA"/>
    <x v="1"/>
    <n v="6800.0537599999998"/>
    <x v="7"/>
  </r>
  <r>
    <n v="805"/>
    <n v="2013"/>
    <n v="3"/>
    <n v="113102701"/>
    <n v="11320027"/>
    <n v="30096.58"/>
    <s v="LSR-HONG KONG"/>
    <s v="TNS HONG KONG LTD"/>
    <s v="FY1213 HK MarketWhys Jul12-Dec12"/>
    <x v="3"/>
    <n v="3852.3622400000004"/>
    <x v="7"/>
  </r>
  <r>
    <n v="805"/>
    <n v="2013"/>
    <n v="3"/>
    <n v="113102714"/>
    <n v="11320092"/>
    <n v="47254.45"/>
    <s v="LSR-SOUTH KOREA"/>
    <s v="TNS SINGAPORE"/>
    <s v="SKII Q3Q4 2012 Korea"/>
    <x v="3"/>
    <n v="6048.5695999999998"/>
    <x v="7"/>
  </r>
  <r>
    <n v="805"/>
    <n v="2013"/>
    <n v="6"/>
    <n v="113102714"/>
    <n v="11320092"/>
    <n v="9991.56"/>
    <s v="LSR-SOUTH KOREA"/>
    <s v="TNS SINGAPORE"/>
    <s v="SKII Q3Q4 2012 Korea"/>
    <x v="6"/>
    <n v="1278.91968"/>
    <x v="7"/>
  </r>
  <r>
    <n v="805"/>
    <n v="2013"/>
    <n v="1"/>
    <n v="113102770"/>
    <n v="11320299"/>
    <n v="1488.56"/>
    <s v="LSR-TAIWAN"/>
    <s v="CIMIGO LTD"/>
    <s v="163509 - Regional In-Flight Experience Trade-Off Study - Ellis"/>
    <x v="1"/>
    <n v="190.53567999999999"/>
    <x v="6"/>
  </r>
  <r>
    <n v="805"/>
    <n v="2013"/>
    <n v="2"/>
    <n v="113102780"/>
    <n v="11320280"/>
    <n v="21406.43"/>
    <s v="LSR-HONG KONG"/>
    <s v="CIMIGO LTD"/>
    <s v="168818 - Competitive Malls Jul 2012 - Ellis (HKG)"/>
    <x v="2"/>
    <n v="2740.02304"/>
    <x v="6"/>
  </r>
  <r>
    <n v="805"/>
    <n v="2013"/>
    <n v="1"/>
    <n v="113102870"/>
    <n v="11320273"/>
    <n v="9350.0300000000007"/>
    <s v="LSR-CHINA"/>
    <s v="IPSOS SDN - C/- GREATER CHINA"/>
    <s v="171022 - Hong Kong - MJ study - Mak"/>
    <x v="1"/>
    <n v="1196.80384"/>
    <x v="6"/>
  </r>
  <r>
    <n v="805"/>
    <n v="2013"/>
    <n v="6"/>
    <n v="113102927"/>
    <n v="11320027"/>
    <n v="3881.41"/>
    <s v="LSR-HONG KONG"/>
    <s v="TNS SINGAPORE"/>
    <s v="202101876 Diageo BTS Hong Kong (Wave 2)"/>
    <x v="6"/>
    <n v="496.82047999999998"/>
    <x v="7"/>
  </r>
  <r>
    <n v="805"/>
    <n v="2013"/>
    <n v="8"/>
    <n v="113102930"/>
    <n v="11320093"/>
    <n v="45064.93"/>
    <s v="LSR-SOUTH KOREA"/>
    <s v="TNS SINGAPORE"/>
    <s v="202101876 Diageo Beer Tracker South Korea"/>
    <x v="13"/>
    <n v="5768.3110399999996"/>
    <x v="7"/>
  </r>
  <r>
    <n v="805"/>
    <n v="2014"/>
    <n v="1"/>
    <n v="113102930"/>
    <n v="11320093"/>
    <n v="66106.83"/>
    <s v="LSR-SOUTH KOREA"/>
    <s v="TNS SINGAPORE"/>
    <s v="202101876 Diageo Beer Tracker South Korea"/>
    <x v="11"/>
    <n v="8461.6742400000003"/>
    <x v="7"/>
  </r>
  <r>
    <n v="805"/>
    <n v="2013"/>
    <n v="8"/>
    <n v="113102931"/>
    <n v="11320093"/>
    <n v="30337.47"/>
    <s v="LSR-SOUTH KOREA"/>
    <s v="TNS SINGAPORE"/>
    <s v="202101876 Diageo Vodka Tracker South Korea"/>
    <x v="13"/>
    <n v="3883.19616"/>
    <x v="7"/>
  </r>
  <r>
    <n v="805"/>
    <n v="2014"/>
    <n v="1"/>
    <n v="113102931"/>
    <n v="11320093"/>
    <n v="41567.17"/>
    <s v="LSR-SOUTH KOREA"/>
    <s v="TNS SINGAPORE"/>
    <s v="202101876 Diageo Vodka Tracker South Korea"/>
    <x v="11"/>
    <n v="5320.5977599999997"/>
    <x v="7"/>
  </r>
  <r>
    <n v="805"/>
    <n v="2013"/>
    <n v="9"/>
    <n v="113102935"/>
    <n v="11320071"/>
    <n v="64526.37"/>
    <s v="LSR-CHINA"/>
    <s v="TNS SINGAPORE"/>
    <s v="202101876 Diageo Smirnoff China"/>
    <x v="0"/>
    <n v="8259.37536"/>
    <x v="7"/>
  </r>
  <r>
    <n v="805"/>
    <n v="2013"/>
    <n v="8"/>
    <n v="113102936"/>
    <n v="11320093"/>
    <n v="73526.990000000005"/>
    <s v="LSR-SOUTH KOREA"/>
    <s v="TNS SINGAPORE"/>
    <s v="202101876 Diageo Whiskey Tracker South Korea"/>
    <x v="13"/>
    <n v="9411.4547200000015"/>
    <x v="7"/>
  </r>
  <r>
    <n v="805"/>
    <n v="2014"/>
    <n v="1"/>
    <n v="113102936"/>
    <n v="11320093"/>
    <n v="95684.04"/>
    <s v="LSR-SOUTH KOREA"/>
    <s v="TNS SINGAPORE"/>
    <s v="202101876 Diageo Whiskey Tracker South Korea"/>
    <x v="11"/>
    <n v="12247.557119999999"/>
    <x v="7"/>
  </r>
  <r>
    <n v="805"/>
    <n v="2013"/>
    <n v="11"/>
    <n v="113103006"/>
    <n v="11320324"/>
    <n v="6873.79"/>
    <s v="LSR-USA"/>
    <s v="CIMIGO LTD"/>
    <s v="173775 - CX BAT Wave 1 - Ellis (USA)"/>
    <x v="9"/>
    <n v="879.84511999999995"/>
    <x v="6"/>
  </r>
  <r>
    <n v="805"/>
    <n v="2013"/>
    <n v="3"/>
    <n v="113103023"/>
    <n v="11320044"/>
    <n v="37146.79"/>
    <s v="LSR-SOUTH AFRICA"/>
    <s v="PENN SCHOEN AND BERLAND ASSOCIATES - ASIA"/>
    <s v="173923 - Ford APA Wave 6 - Wood (ZAF)"/>
    <x v="3"/>
    <n v="4754.7891200000004"/>
    <x v="6"/>
  </r>
  <r>
    <n v="805"/>
    <n v="2013"/>
    <n v="11"/>
    <n v="113103065"/>
    <n v="11320280"/>
    <n v="7856.86"/>
    <s v="LSR-USA"/>
    <s v="KANTAR JAPAN"/>
    <s v="80102579 Beer Package Test USA"/>
    <x v="9"/>
    <n v="1005.6780799999999"/>
    <x v="7"/>
  </r>
  <r>
    <n v="805"/>
    <n v="2013"/>
    <n v="9"/>
    <n v="113103095"/>
    <n v="11320071"/>
    <n v="27516.77"/>
    <s v="LSR-CHINA"/>
    <s v="TNS HONG KONG LTD"/>
    <s v="97911 Jarden Kitchen Appliance Online Study CN"/>
    <x v="0"/>
    <n v="3522.1465600000001"/>
    <x v="7"/>
  </r>
  <r>
    <n v="805"/>
    <n v="2013"/>
    <n v="10"/>
    <n v="113103107"/>
    <n v="11320227"/>
    <n v="602.5"/>
    <s v="LSR-SINGAPORE"/>
    <s v="TNS HONG KONG LTD"/>
    <s v="97212 MasterCard Campaign Singapore Post Wave Study 2"/>
    <x v="8"/>
    <n v="77.12"/>
    <x v="7"/>
  </r>
  <r>
    <n v="805"/>
    <n v="2013"/>
    <n v="1"/>
    <n v="113103132"/>
    <n v="11320045"/>
    <n v="8204.15"/>
    <s v="LSR-AUSTRALIA"/>
    <s v="IMRB MILLWARD BROWN INTERNATIONAL PTE LTD"/>
    <s v="Project Racer IV AU"/>
    <x v="1"/>
    <n v="1050.1312"/>
    <x v="7"/>
  </r>
  <r>
    <n v="805"/>
    <n v="2013"/>
    <n v="1"/>
    <n v="113103133"/>
    <n v="11320045"/>
    <n v="5028.55"/>
    <s v="LSR-HONG KONG"/>
    <s v="IMRB MILLWARD BROWN INTERNATIONAL PTE LTD"/>
    <s v="Project Racer IV HK"/>
    <x v="1"/>
    <n v="643.65440000000001"/>
    <x v="7"/>
  </r>
  <r>
    <n v="805"/>
    <n v="2013"/>
    <n v="1"/>
    <n v="113103134"/>
    <n v="11320045"/>
    <n v="8187.09"/>
    <s v="LSR-UNITED KINGDOM"/>
    <s v="IMRB MILLWARD BROWN INTERNATIONAL PTE LTD"/>
    <s v="Project Racer IV GB"/>
    <x v="1"/>
    <n v="1047.9475199999999"/>
    <x v="7"/>
  </r>
  <r>
    <n v="805"/>
    <n v="2013"/>
    <n v="1"/>
    <n v="113103135"/>
    <n v="11320045"/>
    <n v="6959.02"/>
    <s v="LSR-JAPAN"/>
    <s v="IMRB MILLWARD BROWN INTERNATIONAL PTE LTD"/>
    <s v="Project Racer IV JP"/>
    <x v="1"/>
    <n v="890.75456000000008"/>
    <x v="7"/>
  </r>
  <r>
    <n v="805"/>
    <n v="2013"/>
    <n v="1"/>
    <n v="113103136"/>
    <n v="11320045"/>
    <n v="8142.51"/>
    <s v="LSR-INDIA"/>
    <s v="IMRB MILLWARD BROWN INTERNATIONAL PTE LTD"/>
    <s v="Project Racer IV INDIA"/>
    <x v="1"/>
    <n v="1042.24128"/>
    <x v="7"/>
  </r>
  <r>
    <n v="805"/>
    <n v="2013"/>
    <n v="2"/>
    <n v="113103168"/>
    <n v="11320045"/>
    <n v="14565.68"/>
    <s v="LSR-CHINA"/>
    <s v="TNS HONG KONG LTD"/>
    <s v="96672 Motorola Enterprise Solutions Study China"/>
    <x v="2"/>
    <n v="1864.4070400000001"/>
    <x v="7"/>
  </r>
  <r>
    <n v="805"/>
    <n v="2013"/>
    <n v="7"/>
    <n v="113103175"/>
    <n v="11320093"/>
    <n v="13046.4"/>
    <s v="LSR-SOUTH KOREA"/>
    <s v="TNS KOREA"/>
    <s v="KR_122092 Ria Online 2012"/>
    <x v="7"/>
    <n v="1669.9392"/>
    <x v="7"/>
  </r>
  <r>
    <n v="805"/>
    <n v="2013"/>
    <n v="2"/>
    <n v="113103180"/>
    <n v="11320251"/>
    <n v="2023.77"/>
    <s v="LSR-AUSTRALIA"/>
    <s v="IPSOS HK LTD"/>
    <s v="171431 - AU Prevalence Tracker - Chan (AUS)"/>
    <x v="2"/>
    <n v="259.04255999999998"/>
    <x v="6"/>
  </r>
  <r>
    <n v="805"/>
    <n v="2013"/>
    <n v="1"/>
    <n v="113103239"/>
    <n v="11320211"/>
    <n v="8303.3799999999992"/>
    <s v="LSR-HONG KONG"/>
    <s v="THE NIELSEN COMPANY (HONG KONG) LTD"/>
    <s v="177092 - Global Online Banking Tracker HK CN TW SG - Choi (HKG)"/>
    <x v="1"/>
    <n v="1062.8326399999999"/>
    <x v="6"/>
  </r>
  <r>
    <n v="805"/>
    <n v="2013"/>
    <n v="1"/>
    <n v="113103240"/>
    <n v="11320048"/>
    <n v="15622.14"/>
    <s v="LSR-TAIWAN"/>
    <s v="THE NIELSEN COMPANY (HONG KONG) LTD"/>
    <s v="177092 - Global Online Banking Tracker HK CN TW SG - Choi (TWN)"/>
    <x v="1"/>
    <n v="1999.63392"/>
    <x v="6"/>
  </r>
  <r>
    <n v="805"/>
    <n v="2013"/>
    <n v="1"/>
    <n v="113103240"/>
    <n v="11320185"/>
    <n v="25811.040000000001"/>
    <s v="LSR-TAIWAN"/>
    <s v="THE NIELSEN COMPANY (HONG KONG) LTD"/>
    <s v="177092 - Global Online Banking Tracker HK CN TW SG - Choi (TWN)"/>
    <x v="1"/>
    <n v="3303.8131200000003"/>
    <x v="6"/>
  </r>
  <r>
    <n v="805"/>
    <n v="2013"/>
    <n v="2"/>
    <n v="113103241"/>
    <n v="11320273"/>
    <n v="1737.33"/>
    <s v="LSR-CHINA"/>
    <s v="THE NIELSEN COMPANY (HONG KONG) LTD"/>
    <s v="177092 - Global Online Banking Tracker HK CN TW SG - Choi (CHN)"/>
    <x v="2"/>
    <n v="222.37823999999998"/>
    <x v="6"/>
  </r>
  <r>
    <n v="805"/>
    <n v="2013"/>
    <n v="1"/>
    <n v="113103249"/>
    <n v="11320061"/>
    <n v="13928.13"/>
    <s v="LSR-TAIWAN"/>
    <s v="TNS SINGAPORE"/>
    <s v="202101961 QSR Needscope Study TAIWAN"/>
    <x v="1"/>
    <n v="1782.8006399999999"/>
    <x v="7"/>
  </r>
  <r>
    <n v="805"/>
    <n v="2013"/>
    <n v="5"/>
    <n v="113103249"/>
    <n v="11320185"/>
    <n v="21852.86"/>
    <s v="LSR-TAIWAN"/>
    <s v="TNS SINGAPORE"/>
    <s v="202101961 QSR Needscope Study TAIWAN"/>
    <x v="4"/>
    <n v="2797.16608"/>
    <x v="7"/>
  </r>
  <r>
    <n v="805"/>
    <n v="2013"/>
    <n v="2"/>
    <n v="113103260"/>
    <n v="11320054"/>
    <n v="10823.35"/>
    <s v="LSR-MALAYSIA"/>
    <s v="TNS SINGAPORE"/>
    <s v="Travel Prepaid Research MY"/>
    <x v="2"/>
    <n v="1385.3887999999999"/>
    <x v="7"/>
  </r>
  <r>
    <n v="805"/>
    <n v="2013"/>
    <n v="2"/>
    <n v="113103261"/>
    <n v="11320054"/>
    <n v="102758.63"/>
    <s v="LSR-VIETNAM"/>
    <s v="TNS SINGAPORE"/>
    <s v="Travel Prepaid Research VIETNAM"/>
    <x v="2"/>
    <n v="13153.104640000001"/>
    <x v="7"/>
  </r>
  <r>
    <n v="805"/>
    <n v="2013"/>
    <n v="2"/>
    <n v="113103262"/>
    <n v="11320054"/>
    <n v="76709.399999999994"/>
    <s v="LSR-PHILIPPINES"/>
    <s v="TNS SINGAPORE"/>
    <s v="Travel Prepaid Research PHILIPPINES"/>
    <x v="2"/>
    <n v="9818.8031999999985"/>
    <x v="7"/>
  </r>
  <r>
    <n v="805"/>
    <n v="2013"/>
    <n v="1"/>
    <n v="113103267"/>
    <n v="11320061"/>
    <n v="26785.43"/>
    <s v="LSR-BRAZIL"/>
    <s v="KANTAR JAPAN"/>
    <s v="Brazil Fuel Label Program"/>
    <x v="1"/>
    <n v="3428.5350400000002"/>
    <x v="7"/>
  </r>
  <r>
    <n v="805"/>
    <n v="2013"/>
    <n v="1"/>
    <n v="113103289"/>
    <n v="11320027"/>
    <n v="5427.05"/>
    <s v="LSR-SINGAPORE"/>
    <s v="TNS HONG KONG LTD"/>
    <s v="96359 AXA BPT 2012 Wave 2 Singapore"/>
    <x v="1"/>
    <n v="694.66240000000005"/>
    <x v="7"/>
  </r>
  <r>
    <n v="805"/>
    <n v="2013"/>
    <n v="2"/>
    <n v="113103305"/>
    <n v="11320044"/>
    <n v="4964.58"/>
    <s v="LSR-BRAZIL"/>
    <s v="TNS SINGAPORE"/>
    <s v="202101926 GSK Suncare and Concept Study (Brazil &amp; Mexico) BRAZIL"/>
    <x v="2"/>
    <n v="635.46623999999997"/>
    <x v="7"/>
  </r>
  <r>
    <n v="805"/>
    <n v="2013"/>
    <n v="2"/>
    <n v="113103305"/>
    <n v="11320061"/>
    <n v="22331.56"/>
    <s v="LSR-BRAZIL"/>
    <s v="TNS SINGAPORE"/>
    <s v="202101926 GSK Suncare and Concept Study (Brazil &amp; Mexico) BRAZIL"/>
    <x v="2"/>
    <n v="2858.43968"/>
    <x v="7"/>
  </r>
  <r>
    <n v="805"/>
    <n v="2013"/>
    <n v="2"/>
    <n v="113103306"/>
    <n v="11320044"/>
    <n v="2281.0300000000002"/>
    <s v="LSR-MEXICO"/>
    <s v="TNS SINGAPORE"/>
    <s v="202101926 GSK Suncare and Concept Study (Brazil &amp; Mexico) MEXICO"/>
    <x v="2"/>
    <n v="291.97184000000004"/>
    <x v="7"/>
  </r>
  <r>
    <n v="805"/>
    <n v="2013"/>
    <n v="2"/>
    <n v="113103306"/>
    <n v="11320061"/>
    <n v="20970.86"/>
    <s v="LSR-MEXICO"/>
    <s v="TNS SINGAPORE"/>
    <s v="202101926 GSK Suncare and Concept Study (Brazil &amp; Mexico) MEXICO"/>
    <x v="2"/>
    <n v="2684.2700800000002"/>
    <x v="7"/>
  </r>
  <r>
    <n v="805"/>
    <n v="2013"/>
    <n v="4"/>
    <n v="113103332"/>
    <n v="11320071"/>
    <n v="39507.57"/>
    <s v="LSR-CHINA"/>
    <s v="TNS HONG KONG LTD"/>
    <s v="97765 Adobe TPM 2012 Study  CN"/>
    <x v="5"/>
    <n v="5056.9689600000002"/>
    <x v="7"/>
  </r>
  <r>
    <n v="805"/>
    <n v="2013"/>
    <n v="3"/>
    <n v="113103337"/>
    <n v="11320116"/>
    <n v="64940.959999999999"/>
    <s v="LSR-RUSSIA"/>
    <s v="TNS HONG KONG LTD"/>
    <s v="97765 Adobe TPM 2012 Study  RU"/>
    <x v="3"/>
    <n v="8312.4428800000005"/>
    <x v="7"/>
  </r>
  <r>
    <n v="805"/>
    <n v="2013"/>
    <n v="3"/>
    <n v="113103338"/>
    <n v="11320116"/>
    <n v="56138.96"/>
    <s v="LSR-INDIA"/>
    <s v="TNS HONG KONG LTD"/>
    <s v="97765 Adobe TPM 2012 Study  INDIA"/>
    <x v="3"/>
    <n v="7185.7868799999997"/>
    <x v="7"/>
  </r>
  <r>
    <n v="805"/>
    <n v="2013"/>
    <n v="3"/>
    <n v="113103339"/>
    <n v="11320021"/>
    <n v="66983.5"/>
    <s v="LSR-BRAZIL"/>
    <s v="TNS HONG KONG LTD"/>
    <s v="97765 Adobe TPM 2012 Study  BRAZIL"/>
    <x v="3"/>
    <n v="8573.8880000000008"/>
    <x v="7"/>
  </r>
  <r>
    <n v="805"/>
    <n v="2013"/>
    <n v="12"/>
    <n v="113103343"/>
    <n v="11320071"/>
    <n v="140613.29999999999"/>
    <s v="LSR-CHINA"/>
    <s v="TNS HONG KONG LTD"/>
    <s v="97839 Disney Study China"/>
    <x v="10"/>
    <n v="17998.502399999998"/>
    <x v="7"/>
  </r>
  <r>
    <n v="805"/>
    <n v="2013"/>
    <n v="2"/>
    <n v="113103346"/>
    <n v="11320027"/>
    <n v="23014.240000000002"/>
    <s v="LSR-HONG KONG"/>
    <s v="MILLWARD BROWN HONG KONG"/>
    <s v="Hong Kong Cross Media - Gifting Category (In-Campaign)"/>
    <x v="2"/>
    <n v="2945.8227200000001"/>
    <x v="7"/>
  </r>
  <r>
    <n v="805"/>
    <n v="2013"/>
    <n v="4"/>
    <n v="113103346"/>
    <n v="11320027"/>
    <n v="42982.53"/>
    <s v="LSR-HONG KONG"/>
    <s v="MILLWARD BROWN HONG KONG"/>
    <s v="Hong Kong Cross Media - Gifting Category (In-Campaign)"/>
    <x v="5"/>
    <n v="5501.7638399999996"/>
    <x v="7"/>
  </r>
  <r>
    <n v="805"/>
    <n v="2013"/>
    <n v="1"/>
    <n v="113103348"/>
    <n v="11320045"/>
    <n v="24464.74"/>
    <s v="LSR-AUSTRALIA"/>
    <s v="TNS SINGAPORE"/>
    <s v="202101959 Visa Affluent Study 2013 AU"/>
    <x v="1"/>
    <n v="3131.4867200000003"/>
    <x v="7"/>
  </r>
  <r>
    <n v="805"/>
    <n v="2013"/>
    <n v="4"/>
    <n v="113103350"/>
    <n v="11320071"/>
    <n v="24837.759999999998"/>
    <s v="LSR-CHINA"/>
    <s v="TNS SINGAPORE"/>
    <s v="202101959 Visa Affluent Study 2013 CN"/>
    <x v="5"/>
    <n v="3179.2332799999999"/>
    <x v="7"/>
  </r>
  <r>
    <n v="805"/>
    <n v="2013"/>
    <n v="1"/>
    <n v="113103353"/>
    <n v="11320054"/>
    <n v="18429.63"/>
    <s v="LSR-SOUTH KOREA"/>
    <s v="TNS SINGAPORE"/>
    <s v="202101959 Visa Affluent Study 2013 SK"/>
    <x v="1"/>
    <n v="2358.9926399999999"/>
    <x v="7"/>
  </r>
  <r>
    <n v="805"/>
    <n v="2013"/>
    <n v="7"/>
    <n v="113103354"/>
    <n v="11320165"/>
    <n v="25927.41"/>
    <s v="LSR-RUSSIA"/>
    <s v="TNS SINGAPORE"/>
    <s v="202101959 Visa Affluent Study 2013 RU"/>
    <x v="7"/>
    <n v="3318.7084799999998"/>
    <x v="7"/>
  </r>
  <r>
    <n v="805"/>
    <n v="2013"/>
    <n v="1"/>
    <n v="113103355"/>
    <n v="11320045"/>
    <n v="30469"/>
    <s v="LSR-UNITED ARAB EMIRATES"/>
    <s v="TNS SINGAPORE"/>
    <s v="202101959 Visa Affluent Study 2013 AE"/>
    <x v="1"/>
    <n v="3900.0320000000002"/>
    <x v="7"/>
  </r>
  <r>
    <n v="805"/>
    <n v="2013"/>
    <n v="1"/>
    <n v="113103355"/>
    <n v="11320061"/>
    <n v="7752.93"/>
    <s v="LSR-UNITED ARAB EMIRATES"/>
    <s v="TNS SINGAPORE"/>
    <s v="202101959 Visa Affluent Study 2013 AE"/>
    <x v="1"/>
    <n v="992.37504000000001"/>
    <x v="7"/>
  </r>
  <r>
    <n v="805"/>
    <n v="2013"/>
    <n v="3"/>
    <n v="113103355"/>
    <n v="11320288"/>
    <n v="3532.59"/>
    <s v="LSR-UNITED ARAB EMIRATES"/>
    <s v="TNS SINGAPORE"/>
    <s v="202101959 Visa Affluent Study 2013 AE"/>
    <x v="3"/>
    <n v="452.17152000000004"/>
    <x v="7"/>
  </r>
  <r>
    <n v="805"/>
    <n v="2013"/>
    <n v="1"/>
    <n v="113103383"/>
    <n v="11320280"/>
    <n v="210414.38"/>
    <s v="LSR-HONG KONG"/>
    <s v="GFK RETAIL AND TECHNOLOGY HONG KONG LTD."/>
    <s v="181092 - Project Starlight August wave - Leung (HKG)"/>
    <x v="1"/>
    <n v="26933.040639999999"/>
    <x v="6"/>
  </r>
  <r>
    <n v="805"/>
    <n v="2013"/>
    <n v="1"/>
    <n v="113103407"/>
    <n v="11320280"/>
    <n v="30158.880000000001"/>
    <s v="LSR-HONG KONG"/>
    <s v="THE NIELSEN COMPANY (HONG KONG) LTD"/>
    <s v="174806 - Manulife Customer Satisfaction Survey - Project Commissioned - Zhao (HKG)"/>
    <x v="1"/>
    <n v="3860.33664"/>
    <x v="6"/>
  </r>
  <r>
    <n v="805"/>
    <n v="2013"/>
    <n v="2"/>
    <n v="113103407"/>
    <n v="11320280"/>
    <n v="-15085.33"/>
    <s v="LSR-HONG KONG"/>
    <s v="THE NIELSEN COMPANY (HONG KONG) LTD"/>
    <s v="174806 - Manulife Customer Satisfaction Survey - Project Commissioned - Zhao (HKG)"/>
    <x v="2"/>
    <n v="-1930.9222400000001"/>
    <x v="6"/>
  </r>
  <r>
    <n v="805"/>
    <n v="2013"/>
    <n v="9"/>
    <n v="113103429"/>
    <n v="11320089"/>
    <n v="4898.1099999999997"/>
    <s v="LSR-JAPAN"/>
    <s v="TNS HONG KONG LTD"/>
    <s v="J97785 Manulife Brand Tracking Study 2012 JP"/>
    <x v="0"/>
    <n v="626.95808"/>
    <x v="7"/>
  </r>
  <r>
    <n v="805"/>
    <n v="2013"/>
    <n v="1"/>
    <n v="113103432"/>
    <n v="11320071"/>
    <n v="48711.63"/>
    <s v="LSR-CHINA"/>
    <s v="KANTAR JAPAN"/>
    <s v="80102996 Eyeglasses Study CN"/>
    <x v="1"/>
    <n v="6235.0886399999999"/>
    <x v="7"/>
  </r>
  <r>
    <n v="805"/>
    <n v="2013"/>
    <n v="1"/>
    <n v="113103436"/>
    <n v="11320061"/>
    <n v="59571.15"/>
    <s v="LSR-INDIA"/>
    <s v="KANTAR JAPAN"/>
    <s v="80102996 Eyeglasses Study INDIA"/>
    <x v="1"/>
    <n v="7625.1072000000004"/>
    <x v="7"/>
  </r>
  <r>
    <n v="805"/>
    <n v="2013"/>
    <n v="1"/>
    <n v="113103437"/>
    <n v="11320061"/>
    <n v="48417.25"/>
    <s v="LSR-BRAZIL"/>
    <s v="KANTAR JAPAN"/>
    <s v="80102996 Eyeglasses Study BRAZIL"/>
    <x v="1"/>
    <n v="6197.4080000000004"/>
    <x v="7"/>
  </r>
  <r>
    <n v="805"/>
    <n v="2013"/>
    <n v="2"/>
    <n v="113103454"/>
    <n v="11320061"/>
    <n v="8034.47"/>
    <s v="LSR-GERMANY"/>
    <s v="MILLWARD BROWN HONG KONG"/>
    <s v="72102015 Moet Chandon Print LINK DE"/>
    <x v="2"/>
    <n v="1028.4121600000001"/>
    <x v="7"/>
  </r>
  <r>
    <n v="805"/>
    <n v="2013"/>
    <n v="1"/>
    <n v="113103455"/>
    <n v="11320045"/>
    <n v="11420.06"/>
    <s v="LSR-USA"/>
    <s v="MILLWARD BROWN HONG KONG"/>
    <s v="72102015 Moet Chandon Print LINK USA"/>
    <x v="1"/>
    <n v="1461.7676799999999"/>
    <x v="7"/>
  </r>
  <r>
    <n v="805"/>
    <n v="2013"/>
    <n v="2"/>
    <n v="113103455"/>
    <n v="11320061"/>
    <n v="8834.8799999999992"/>
    <s v="LSR-USA"/>
    <s v="MILLWARD BROWN HONG KONG"/>
    <s v="72102015 Moet Chandon Print LINK USA"/>
    <x v="2"/>
    <n v="1130.86464"/>
    <x v="7"/>
  </r>
  <r>
    <n v="805"/>
    <n v="2013"/>
    <n v="2"/>
    <n v="113103460"/>
    <n v="11320288"/>
    <n v="1648.14"/>
    <s v="LSR-UNITED KINGDOM"/>
    <s v="THE NIELSEN COMPANY (HONG KONG) LTD"/>
    <s v="181189 - Global Online banking study UK w1 - Yip (GBR)"/>
    <x v="2"/>
    <n v="210.96192000000002"/>
    <x v="6"/>
  </r>
  <r>
    <n v="805"/>
    <n v="2013"/>
    <n v="9"/>
    <n v="113103474"/>
    <n v="11320089"/>
    <n v="32526.87"/>
    <s v="LSR-JAPAN"/>
    <s v="TNS HONG KONG LTD"/>
    <s v="98116 SKII Facial Treatment Users' Brand Repertoire Understanding Study JP"/>
    <x v="0"/>
    <n v="4163.4393600000003"/>
    <x v="7"/>
  </r>
  <r>
    <n v="805"/>
    <n v="2013"/>
    <n v="3"/>
    <n v="113103475"/>
    <n v="11320092"/>
    <n v="6253.22"/>
    <s v="LSR-SOUTH KOREA"/>
    <s v="TNS HONG KONG LTD"/>
    <s v="98116 SKII Facial Treatment Users' Brand Repertoire Understanding Study SK"/>
    <x v="3"/>
    <n v="800.41216000000009"/>
    <x v="7"/>
  </r>
  <r>
    <n v="805"/>
    <n v="2013"/>
    <n v="7"/>
    <n v="113103475"/>
    <n v="11320093"/>
    <n v="2396.46"/>
    <s v="LSR-SOUTH KOREA"/>
    <s v="TNS HONG KONG LTD"/>
    <s v="98116 SKII Facial Treatment Users' Brand Repertoire Understanding Study SK"/>
    <x v="7"/>
    <n v="306.74688000000003"/>
    <x v="7"/>
  </r>
  <r>
    <n v="805"/>
    <n v="2013"/>
    <n v="1"/>
    <n v="113103476"/>
    <n v="11320061"/>
    <n v="10353.26"/>
    <s v="LSR-SINGAPORE"/>
    <s v="TNS SINGAPORE"/>
    <s v="202102093 JP Morgan Consumer Index Wave 5"/>
    <x v="1"/>
    <n v="1325.2172800000001"/>
    <x v="7"/>
  </r>
  <r>
    <n v="805"/>
    <n v="2013"/>
    <n v="11"/>
    <n v="113103476"/>
    <n v="11320280"/>
    <n v="7883.22"/>
    <s v="LSR-SINGAPORE"/>
    <s v="TNS SINGAPORE"/>
    <s v="202102093 JP Morgan Consumer Index Wave 5"/>
    <x v="9"/>
    <n v="1009.0521600000001"/>
    <x v="7"/>
  </r>
  <r>
    <n v="805"/>
    <n v="2014"/>
    <n v="5"/>
    <n v="113104821"/>
    <n v="11320273"/>
    <n v="1411"/>
    <s v="LSR-CHINA"/>
    <s v="IPSOS HK LTD"/>
    <s v="238550 - Shopping Mall Study 2013 - Shu (CHN)"/>
    <x v="14"/>
    <n v="180.608"/>
    <x v="6"/>
  </r>
  <r>
    <n v="805"/>
    <n v="2014"/>
    <n v="5"/>
    <n v="113104867"/>
    <n v="11320312"/>
    <n v="1120.27"/>
    <s v="LSR-HONG KONG"/>
    <s v="NUANCETREE LIMITED"/>
    <s v="241865 - Still Campaign Tracker B Cube 2014 - Lau (HKG)"/>
    <x v="14"/>
    <n v="143.39455999999998"/>
    <x v="6"/>
  </r>
  <r>
    <n v="805"/>
    <n v="2013"/>
    <n v="1"/>
    <n v="113103480"/>
    <n v="11320061"/>
    <n v="24752.3"/>
    <s v="LSR-MALAYSIA"/>
    <s v="TAYLOR NELSON SOFRES MALAYSIA SDN BHD"/>
    <s v="Cinema Consumers Study MY"/>
    <x v="1"/>
    <n v="3168.2943999999998"/>
    <x v="7"/>
  </r>
  <r>
    <n v="805"/>
    <n v="2013"/>
    <n v="11"/>
    <n v="113103485"/>
    <n v="11320280"/>
    <n v="31266.7"/>
    <s v="LSR-MALAYSIA"/>
    <s v="TNS SINGAPORE"/>
    <s v="Fastfood Study MY"/>
    <x v="9"/>
    <n v="4002.1376"/>
    <x v="7"/>
  </r>
  <r>
    <n v="805"/>
    <n v="2013"/>
    <n v="5"/>
    <n v="113103488"/>
    <n v="11320185"/>
    <n v="29425.82"/>
    <s v="LSR-TAIWAN"/>
    <s v="TNS SINGAPORE"/>
    <s v="Fastfood Study TAIWAN"/>
    <x v="4"/>
    <n v="3766.5049599999998"/>
    <x v="7"/>
  </r>
  <r>
    <n v="805"/>
    <n v="2013"/>
    <n v="1"/>
    <n v="113103511"/>
    <n v="11320280"/>
    <n v="20777.84"/>
    <s v="LSR-HONG KONG"/>
    <s v="CIDO LIMITED"/>
    <s v="179505 - DC TV Awareness Tracking Study Fall - Shum (HKG)"/>
    <x v="1"/>
    <n v="2659.5635200000002"/>
    <x v="6"/>
  </r>
  <r>
    <n v="805"/>
    <n v="2013"/>
    <n v="9"/>
    <n v="113103523"/>
    <n v="11320089"/>
    <n v="9407.51"/>
    <s v="LSR-JAPAN"/>
    <s v="TNS SINGAPORE"/>
    <s v="202101758 Male Brand Monitor Study JP"/>
    <x v="0"/>
    <n v="1204.16128"/>
    <x v="7"/>
  </r>
  <r>
    <n v="805"/>
    <n v="2013"/>
    <n v="1"/>
    <n v="113103524"/>
    <n v="11320061"/>
    <n v="27349.37"/>
    <s v="LSR-USA"/>
    <s v="TNS HONG KONG LTD"/>
    <s v="98185 Motorola Xfon Positioning 2"/>
    <x v="1"/>
    <n v="3500.7193600000001"/>
    <x v="7"/>
  </r>
  <r>
    <n v="805"/>
    <n v="2013"/>
    <n v="1"/>
    <n v="113103528"/>
    <n v="11320045"/>
    <n v="7752.93"/>
    <s v="LSR-AUSTRALIA"/>
    <s v="TNS HONG KONG LTD"/>
    <s v="J97843 Chanel Fragrance TVC Test AU"/>
    <x v="1"/>
    <n v="992.37504000000001"/>
    <x v="7"/>
  </r>
  <r>
    <n v="805"/>
    <n v="2013"/>
    <n v="3"/>
    <n v="113103530"/>
    <n v="11320092"/>
    <n v="42416.75"/>
    <s v="LSR-TAIWAN"/>
    <s v="TNS HONG KONG LTD"/>
    <s v="J97843 Chanel Fragrance TVC Test TAIWAN"/>
    <x v="3"/>
    <n v="5429.3440000000001"/>
    <x v="7"/>
  </r>
  <r>
    <n v="805"/>
    <n v="2013"/>
    <n v="11"/>
    <n v="113103538"/>
    <n v="11320280"/>
    <n v="31011.9"/>
    <s v="LSR-INDONESIA"/>
    <s v="TNS SINGAPORE"/>
    <s v="Chat App Study INDONESIA"/>
    <x v="9"/>
    <n v="3969.5232000000001"/>
    <x v="7"/>
  </r>
  <r>
    <n v="805"/>
    <n v="2013"/>
    <n v="1"/>
    <n v="113103541"/>
    <n v="11320093"/>
    <n v="17688.3"/>
    <s v="LSR-SOUTH KOREA"/>
    <s v="TNS HONG KONG LTD"/>
    <s v="98108 Estee Lauder Korea Pricing Study (Serum &amp; Anti-Aging)"/>
    <x v="1"/>
    <n v="2264.1023999999998"/>
    <x v="7"/>
  </r>
  <r>
    <n v="805"/>
    <n v="2013"/>
    <n v="3"/>
    <n v="113103541"/>
    <n v="11320092"/>
    <n v="44905.74"/>
    <s v="LSR-SOUTH KOREA"/>
    <s v="TNS HONG KONG LTD"/>
    <s v="98108 Estee Lauder Korea Pricing Study (Serum &amp; Anti-Aging)"/>
    <x v="3"/>
    <n v="5747.9347199999993"/>
    <x v="7"/>
  </r>
  <r>
    <n v="805"/>
    <n v="2013"/>
    <n v="1"/>
    <n v="113103544"/>
    <n v="11320061"/>
    <n v="33621.33"/>
    <s v="LSR-USA"/>
    <s v="IMRB MILLWARD BROWN INTERNATIONAL PTE LTD"/>
    <s v="KR_Samsung Link Check_Galaxy S3-8ads in USA"/>
    <x v="1"/>
    <n v="4303.53024"/>
    <x v="7"/>
  </r>
  <r>
    <n v="805"/>
    <n v="2013"/>
    <n v="1"/>
    <n v="113103545"/>
    <n v="11320045"/>
    <n v="32882.480000000003"/>
    <s v="LSR-USA"/>
    <s v="IMRB MILLWARD BROWN INTERNATIONAL PTE LTD"/>
    <s v="KR_Samsung Link Check_Galaxy S3-4das in USA"/>
    <x v="1"/>
    <n v="4208.9574400000001"/>
    <x v="7"/>
  </r>
  <r>
    <n v="805"/>
    <n v="2013"/>
    <n v="1"/>
    <n v="113103554"/>
    <n v="11320061"/>
    <n v="3250.03"/>
    <s v="LSR-RUSSIA"/>
    <s v="KANTAR JAPAN"/>
    <s v="80102996 Eyeglasses Study RU"/>
    <x v="1"/>
    <n v="416.00384000000003"/>
    <x v="7"/>
  </r>
  <r>
    <n v="805"/>
    <n v="2013"/>
    <n v="1"/>
    <n v="113103555"/>
    <n v="11320061"/>
    <n v="24188.66"/>
    <s v="LSR-TURKEY"/>
    <s v="KANTAR JAPAN"/>
    <s v="80102996 Eyeglasses Study TURKEY"/>
    <x v="1"/>
    <n v="3096.1484799999998"/>
    <x v="7"/>
  </r>
  <r>
    <n v="805"/>
    <n v="2013"/>
    <n v="2"/>
    <n v="113103555"/>
    <n v="11320152"/>
    <n v="8244.58"/>
    <s v="LSR-TURKEY"/>
    <s v="KANTAR JAPAN"/>
    <s v="80102996 Eyeglasses Study TURKEY"/>
    <x v="2"/>
    <n v="1055.3062399999999"/>
    <x v="7"/>
  </r>
  <r>
    <n v="805"/>
    <n v="2013"/>
    <n v="5"/>
    <n v="113103577"/>
    <n v="11320308"/>
    <n v="7084.86"/>
    <s v="LSR-CHINA"/>
    <s v="MORGAN STANLEY ASIA LIMITED"/>
    <s v="185785 - China Mid and Low end Handsets Survey - Ng (CHN)"/>
    <x v="4"/>
    <n v="906.86207999999999"/>
    <x v="6"/>
  </r>
  <r>
    <n v="805"/>
    <n v="2013"/>
    <n v="4"/>
    <n v="113103599"/>
    <n v="11320071"/>
    <n v="27942.48"/>
    <s v="LSR-CHINA"/>
    <s v="TNS HONG KONG LTD"/>
    <s v="J97921 Manulife Investment Sentiment Study (Wave 1) CN"/>
    <x v="5"/>
    <n v="3576.63744"/>
    <x v="7"/>
  </r>
  <r>
    <n v="805"/>
    <n v="2013"/>
    <n v="9"/>
    <n v="113103601"/>
    <n v="11320089"/>
    <n v="6669.79"/>
    <s v="LSR-JAPAN"/>
    <s v="TNS HONG KONG LTD"/>
    <s v="J97921 Manulife Investment Sentiment Study (Wave 1) JP"/>
    <x v="0"/>
    <n v="853.73311999999999"/>
    <x v="7"/>
  </r>
  <r>
    <n v="805"/>
    <n v="2013"/>
    <n v="2"/>
    <n v="113103602"/>
    <n v="11320185"/>
    <n v="18812.060000000001"/>
    <s v="LSR-TAIWAN"/>
    <s v="TNS HONG KONG LTD"/>
    <s v="J97921 Manulife Investment Sentiment Study (Wave 1) TAIWAN"/>
    <x v="2"/>
    <n v="2407.9436800000003"/>
    <x v="7"/>
  </r>
  <r>
    <n v="805"/>
    <n v="2013"/>
    <n v="3"/>
    <n v="113103602"/>
    <n v="11320092"/>
    <n v="9288.09"/>
    <s v="LSR-TAIWAN"/>
    <s v="TNS HONG KONG LTD"/>
    <s v="J97921 Manulife Investment Sentiment Study (Wave 1) TAIWAN"/>
    <x v="3"/>
    <n v="1188.8755200000001"/>
    <x v="7"/>
  </r>
  <r>
    <n v="805"/>
    <n v="2013"/>
    <n v="6"/>
    <n v="113103607"/>
    <n v="11320089"/>
    <n v="6729.43"/>
    <s v="LSR-JAPAN"/>
    <s v="TNS HONG KONG LTD"/>
    <s v="J97921 Manulife Investment Sentiment Study (Wave 2) JP"/>
    <x v="6"/>
    <n v="861.36704000000009"/>
    <x v="7"/>
  </r>
  <r>
    <n v="805"/>
    <n v="2013"/>
    <n v="6"/>
    <n v="113103608"/>
    <n v="11320185"/>
    <n v="7117.73"/>
    <s v="LSR-TAIWAN"/>
    <s v="TNS HONG KONG LTD"/>
    <s v="J97921 Manulife Investment Sentiment Study (Wave 2) TAIWAN"/>
    <x v="6"/>
    <n v="911.06943999999999"/>
    <x v="7"/>
  </r>
  <r>
    <n v="805"/>
    <n v="2013"/>
    <n v="8"/>
    <n v="113103608"/>
    <n v="11320092"/>
    <n v="18784.7"/>
    <s v="LSR-TAIWAN"/>
    <s v="TNS HONG KONG LTD"/>
    <s v="J97921 Manulife Investment Sentiment Study (Wave 2) TAIWAN"/>
    <x v="13"/>
    <n v="2404.4416000000001"/>
    <x v="7"/>
  </r>
  <r>
    <n v="805"/>
    <n v="2013"/>
    <n v="10"/>
    <n v="113103613"/>
    <n v="11320089"/>
    <n v="7442.99"/>
    <s v="LSR-JAPAN"/>
    <s v="TNS HONG KONG LTD"/>
    <s v="J97921 Manulife Investment Sentiment Study (Wave 3) JP"/>
    <x v="8"/>
    <n v="952.70272"/>
    <x v="7"/>
  </r>
  <r>
    <n v="805"/>
    <n v="2013"/>
    <n v="10"/>
    <n v="113103613"/>
    <n v="11320248"/>
    <n v="744.48"/>
    <s v="LSR-JAPAN"/>
    <s v="TNS HONG KONG LTD"/>
    <s v="J97921 Manulife Investment Sentiment Study (Wave 3) JP"/>
    <x v="8"/>
    <n v="95.293440000000004"/>
    <x v="7"/>
  </r>
  <r>
    <n v="805"/>
    <n v="2013"/>
    <n v="10"/>
    <n v="113103614"/>
    <n v="11320092"/>
    <n v="8649.99"/>
    <s v="LSR-TAIWAN"/>
    <s v="TNS HONG KONG LTD"/>
    <s v="J97921 Manulife Investment Sentiment Study (Wave 3) TAIWAN"/>
    <x v="8"/>
    <n v="1107.1987199999999"/>
    <x v="7"/>
  </r>
  <r>
    <n v="805"/>
    <n v="2013"/>
    <n v="10"/>
    <n v="113103614"/>
    <n v="11320185"/>
    <n v="14139.01"/>
    <s v="LSR-TAIWAN"/>
    <s v="TNS HONG KONG LTD"/>
    <s v="J97921 Manulife Investment Sentiment Study (Wave 3) TAIWAN"/>
    <x v="8"/>
    <n v="1809.7932800000001"/>
    <x v="7"/>
  </r>
  <r>
    <n v="805"/>
    <n v="2014"/>
    <n v="2"/>
    <n v="113103619"/>
    <n v="11320089"/>
    <n v="7647.62"/>
    <s v="LSR-JAPAN"/>
    <s v="TNS HONG KONG LTD"/>
    <s v="J97921 Manulife Investment Sentiment Study (Wave 4) JP"/>
    <x v="12"/>
    <n v="978.89535999999998"/>
    <x v="7"/>
  </r>
  <r>
    <n v="805"/>
    <n v="2014"/>
    <n v="1"/>
    <n v="113103620"/>
    <n v="11320092"/>
    <n v="6985.65"/>
    <s v="LSR-TAIWAN"/>
    <s v="TNS HONG KONG LTD"/>
    <s v="J97921 Manulife Investment Sentiment Study (Wave 4) TAIWAN"/>
    <x v="11"/>
    <n v="894.16319999999996"/>
    <x v="7"/>
  </r>
  <r>
    <n v="805"/>
    <n v="2014"/>
    <n v="5"/>
    <n v="113104877"/>
    <n v="11320185"/>
    <n v="5163.33"/>
    <s v="LSR-TAIWAN"/>
    <s v="PUMA ASIA PACIFIC LIMITED"/>
    <s v="242357 - 2014 Brand Tracker - Galani (TWN)"/>
    <x v="14"/>
    <n v="660.90624000000003"/>
    <x v="6"/>
  </r>
  <r>
    <n v="805"/>
    <n v="2013"/>
    <n v="2"/>
    <n v="113103623"/>
    <n v="11320280"/>
    <n v="13185.12"/>
    <s v="LSR-HONG KONG"/>
    <s v="IPSOS HK LTD"/>
    <s v="186044 - Shopping Mall study in HK CN - Shu (HKG)"/>
    <x v="2"/>
    <n v="1687.6953600000002"/>
    <x v="6"/>
  </r>
  <r>
    <n v="805"/>
    <n v="2013"/>
    <n v="3"/>
    <n v="113103625"/>
    <n v="11320273"/>
    <n v="2256.73"/>
    <s v="LSR-CHINA"/>
    <s v="PUMA ASIA PACIFIC LIMITED"/>
    <s v="186037 - Puma brand tracking 2012 - Galani (CHN)"/>
    <x v="3"/>
    <n v="288.86144000000002"/>
    <x v="6"/>
  </r>
  <r>
    <n v="805"/>
    <n v="2014"/>
    <n v="1"/>
    <n v="113103626"/>
    <n v="11320194"/>
    <n v="4233.72"/>
    <s v="LSR-SOUTH KOREA"/>
    <s v="PUMA ASIA PACIFIC LIMITED"/>
    <s v="186037 - Puma brand tracking 2012 - Galani (KOR)"/>
    <x v="11"/>
    <n v="541.91615999999999"/>
    <x v="6"/>
  </r>
  <r>
    <n v="805"/>
    <n v="2013"/>
    <n v="1"/>
    <n v="113103627"/>
    <n v="11320299"/>
    <n v="2015.76"/>
    <s v="LSR-TAIWAN"/>
    <s v="PUMA ASIA PACIFIC LIMITED"/>
    <s v="186037 - Puma brand tracking 2012 - Galani (TWN)"/>
    <x v="1"/>
    <n v="258.01727999999997"/>
    <x v="6"/>
  </r>
  <r>
    <n v="805"/>
    <n v="2013"/>
    <n v="10"/>
    <n v="113103635"/>
    <n v="11320299"/>
    <n v="13028.49"/>
    <s v="LSR-TAIWAN"/>
    <s v="IPSOS SDN BHD"/>
    <s v="186057 - Buyer study - Mak (TWN)"/>
    <x v="8"/>
    <n v="1667.64672"/>
    <x v="6"/>
  </r>
  <r>
    <n v="805"/>
    <n v="2014"/>
    <n v="2"/>
    <n v="113103642"/>
    <n v="11320280"/>
    <n v="8541.36"/>
    <s v="LSR-HONG KONG"/>
    <s v="MindShare Hong Kong"/>
    <s v="185834 - Banking survey - Chiu (HKG)"/>
    <x v="12"/>
    <n v="1093.2940800000001"/>
    <x v="6"/>
  </r>
  <r>
    <n v="805"/>
    <n v="2013"/>
    <n v="3"/>
    <n v="113103650"/>
    <n v="11320027"/>
    <n v="27076.14"/>
    <s v="LSR-HONG KONG"/>
    <s v="TNS HONG KONG LTD"/>
    <s v="231103461 MarketWhys FY1213 Q1Q2"/>
    <x v="3"/>
    <n v="3465.7459199999998"/>
    <x v="7"/>
  </r>
  <r>
    <n v="805"/>
    <n v="2013"/>
    <n v="4"/>
    <n v="113103650"/>
    <n v="11320027"/>
    <n v="9069.2000000000007"/>
    <s v="LSR-HONG KONG"/>
    <s v="TNS HONG KONG LTD"/>
    <s v="231103461 MarketWhys FY1213 Q1Q2"/>
    <x v="5"/>
    <n v="1160.8576"/>
    <x v="7"/>
  </r>
  <r>
    <n v="805"/>
    <n v="2013"/>
    <n v="5"/>
    <n v="113103650"/>
    <n v="11320027"/>
    <n v="6476.47"/>
    <s v="LSR-HONG KONG"/>
    <s v="TNS HONG KONG LTD"/>
    <s v="231103461 MarketWhys FY1213 Q1Q2"/>
    <x v="4"/>
    <n v="828.98815999999999"/>
    <x v="7"/>
  </r>
  <r>
    <n v="805"/>
    <n v="2013"/>
    <n v="7"/>
    <n v="113103650"/>
    <n v="11320027"/>
    <n v="7120.06"/>
    <s v="LSR-HONG KONG"/>
    <s v="TNS HONG KONG LTD"/>
    <s v="231103461 MarketWhys FY1213 Q1Q2"/>
    <x v="7"/>
    <n v="911.36768000000006"/>
    <x v="7"/>
  </r>
  <r>
    <n v="805"/>
    <n v="2013"/>
    <n v="3"/>
    <n v="113103658"/>
    <n v="11320288"/>
    <n v="5707.73"/>
    <s v="LSR-PHILIPPINES"/>
    <s v="ANOVATION.ORG INTERNATIONAL LTD."/>
    <s v="161325 - Philippines Tracker - Robinson (PHL)"/>
    <x v="3"/>
    <n v="730.58943999999997"/>
    <x v="6"/>
  </r>
  <r>
    <n v="805"/>
    <n v="2013"/>
    <n v="1"/>
    <n v="113103680"/>
    <n v="11320300"/>
    <n v="10078.799999999999"/>
    <s v="LSR-USA"/>
    <s v="IPSOS HK LTD"/>
    <s v="184914 - Global NPS Study - Lam (USA)"/>
    <x v="1"/>
    <n v="1290.0863999999999"/>
    <x v="6"/>
  </r>
  <r>
    <n v="805"/>
    <n v="2013"/>
    <n v="1"/>
    <n v="113103681"/>
    <n v="11320185"/>
    <n v="4225.34"/>
    <s v="LSR-TAIWAN"/>
    <s v="IPSOS HK LTD"/>
    <s v="184914 - Global NPS Study - Lam (TWN)"/>
    <x v="1"/>
    <n v="540.84352000000001"/>
    <x v="6"/>
  </r>
  <r>
    <n v="805"/>
    <n v="2013"/>
    <n v="4"/>
    <n v="113103691"/>
    <n v="11320071"/>
    <n v="22121.13"/>
    <s v="LSR-CHINA"/>
    <s v="IMRB MILLWARD BROWN INTERNATIONAL PTE LTD"/>
    <s v="Project Cleansers  CN"/>
    <x v="5"/>
    <n v="2831.5046400000001"/>
    <x v="7"/>
  </r>
  <r>
    <n v="805"/>
    <n v="2013"/>
    <n v="2"/>
    <n v="113103696"/>
    <n v="11320061"/>
    <n v="19481.560000000001"/>
    <s v="LSR-PHILIPPINES"/>
    <s v="IMRB MILLWARD BROWN INTERNATIONAL PTE LTD"/>
    <s v="Project Cleansers  PHILIPPINES"/>
    <x v="2"/>
    <n v="2493.6396800000002"/>
    <x v="7"/>
  </r>
  <r>
    <n v="805"/>
    <n v="2013"/>
    <n v="2"/>
    <n v="113103697"/>
    <n v="11320061"/>
    <n v="39646.339999999997"/>
    <s v="LSR-INDIA"/>
    <s v="IMRB MILLWARD BROWN INTERNATIONAL PTE LTD"/>
    <s v="Project Cleansers  INDIA"/>
    <x v="2"/>
    <n v="5074.7315199999994"/>
    <x v="7"/>
  </r>
  <r>
    <n v="805"/>
    <n v="2013"/>
    <n v="2"/>
    <n v="113103704"/>
    <n v="11320061"/>
    <n v="48584.22"/>
    <s v="LSR-INDIA"/>
    <s v="TNS SINGAPORE"/>
    <s v="202101926 GSK Suncare and Concept Study (Brazil &amp; Mexico) INDIA"/>
    <x v="2"/>
    <n v="6218.7801600000003"/>
    <x v="7"/>
  </r>
  <r>
    <n v="805"/>
    <n v="2013"/>
    <n v="5"/>
    <n v="113103711"/>
    <n v="11320093"/>
    <n v="7464.15"/>
    <s v="LSR-SOUTH KOREA"/>
    <s v="TNS KOREA"/>
    <s v="KR_K120550 Newtree light 2012_wave4"/>
    <x v="4"/>
    <n v="955.41120000000001"/>
    <x v="7"/>
  </r>
  <r>
    <n v="805"/>
    <n v="2013"/>
    <n v="2"/>
    <n v="113103719"/>
    <n v="11320045"/>
    <n v="18032.599999999999"/>
    <s v="LSR-AUSTRALIA"/>
    <s v="CIMIGO LTD"/>
    <s v="184682 - BAT survey - Lau (AUS)"/>
    <x v="2"/>
    <n v="2308.1727999999998"/>
    <x v="6"/>
  </r>
  <r>
    <n v="805"/>
    <n v="2013"/>
    <n v="2"/>
    <n v="113103719"/>
    <n v="11320150"/>
    <n v="13770.85"/>
    <s v="LSR-AUSTRALIA"/>
    <s v="CIMIGO LTD"/>
    <s v="184682 - BAT survey - Lau (AUS)"/>
    <x v="2"/>
    <n v="1762.6688000000001"/>
    <x v="6"/>
  </r>
  <r>
    <n v="805"/>
    <n v="2013"/>
    <n v="2"/>
    <n v="113103719"/>
    <n v="11320251"/>
    <n v="4869.51"/>
    <s v="LSR-AUSTRALIA"/>
    <s v="CIMIGO LTD"/>
    <s v="184682 - BAT survey - Lau (AUS)"/>
    <x v="2"/>
    <n v="623.29728"/>
    <x v="6"/>
  </r>
  <r>
    <n v="805"/>
    <n v="2013"/>
    <n v="2"/>
    <n v="113103720"/>
    <n v="11320045"/>
    <n v="10858.33"/>
    <s v="LSR-UNITED KINGDOM"/>
    <s v="CIMIGO LTD"/>
    <s v="184682 - BAT survey - Lau (GBR)"/>
    <x v="2"/>
    <n v="1389.8662400000001"/>
    <x v="6"/>
  </r>
  <r>
    <n v="805"/>
    <n v="2013"/>
    <n v="2"/>
    <n v="113103720"/>
    <n v="11320288"/>
    <n v="597.21"/>
    <s v="LSR-UNITED KINGDOM"/>
    <s v="CIMIGO LTD"/>
    <s v="184682 - BAT survey - Lau (GBR)"/>
    <x v="2"/>
    <n v="76.442880000000002"/>
    <x v="6"/>
  </r>
  <r>
    <n v="805"/>
    <n v="2013"/>
    <n v="2"/>
    <n v="113103721"/>
    <n v="11320045"/>
    <n v="2520.6799999999998"/>
    <s v="LSR-USA"/>
    <s v="CIMIGO LTD"/>
    <s v="184682 - BAT survey - Lau (USA)"/>
    <x v="2"/>
    <n v="322.64704"/>
    <x v="6"/>
  </r>
  <r>
    <n v="805"/>
    <n v="2013"/>
    <n v="2"/>
    <n v="113103721"/>
    <n v="11320288"/>
    <n v="8019.65"/>
    <s v="LSR-USA"/>
    <s v="CIMIGO LTD"/>
    <s v="184682 - BAT survey - Lau (USA)"/>
    <x v="2"/>
    <n v="1026.5152"/>
    <x v="6"/>
  </r>
  <r>
    <n v="805"/>
    <n v="2013"/>
    <n v="2"/>
    <n v="113103722"/>
    <n v="11320044"/>
    <n v="14301.98"/>
    <s v="LSR-INDIA"/>
    <s v="CIMIGO LTD"/>
    <s v="184682 - BAT survey - Lau (IND)"/>
    <x v="2"/>
    <n v="1830.65344"/>
    <x v="6"/>
  </r>
  <r>
    <n v="805"/>
    <n v="2013"/>
    <n v="2"/>
    <n v="113103722"/>
    <n v="11320288"/>
    <n v="85.32"/>
    <s v="LSR-INDIA"/>
    <s v="CIMIGO LTD"/>
    <s v="184682 - BAT survey - Lau (IND)"/>
    <x v="2"/>
    <n v="10.920959999999999"/>
    <x v="6"/>
  </r>
  <r>
    <n v="805"/>
    <n v="2013"/>
    <n v="2"/>
    <n v="113103723"/>
    <n v="11320071"/>
    <n v="56323.73"/>
    <s v="LSR-CHINA"/>
    <s v="CIMIGO LTD"/>
    <s v="184682 - BAT survey - Lau (CHN)"/>
    <x v="2"/>
    <n v="7209.4374400000006"/>
    <x v="6"/>
  </r>
  <r>
    <n v="805"/>
    <n v="2013"/>
    <n v="1"/>
    <n v="113103724"/>
    <n v="11320229"/>
    <n v="3721.4"/>
    <s v="LSR-SOUTH KOREA"/>
    <s v="CIMIGO LTD"/>
    <s v="184682 - BAT survey - Lau (KOR)"/>
    <x v="1"/>
    <n v="476.33920000000001"/>
    <x v="6"/>
  </r>
  <r>
    <n v="805"/>
    <n v="2013"/>
    <n v="1"/>
    <n v="113103731"/>
    <n v="11320061"/>
    <n v="13992.48"/>
    <s v="LSR-SINGAPORE"/>
    <s v="TNS SINGAPORE"/>
    <s v="202101876 Diageo Singapore Study"/>
    <x v="1"/>
    <n v="1791.0374399999998"/>
    <x v="7"/>
  </r>
  <r>
    <n v="805"/>
    <n v="2013"/>
    <n v="9"/>
    <n v="113103740"/>
    <n v="11320089"/>
    <n v="7166.15"/>
    <s v="LSR-JAPAN"/>
    <s v="KANTAR JAPAN"/>
    <s v="80103164 Lancome Link"/>
    <x v="0"/>
    <n v="917.2672"/>
    <x v="7"/>
  </r>
  <r>
    <n v="805"/>
    <n v="2013"/>
    <n v="1"/>
    <n v="113103766"/>
    <n v="11320113"/>
    <n v="22620.32"/>
    <s v="LSR-JAPAN"/>
    <s v="IMRB MILLWARD BROWN INTERNATIONAL PTE LTD"/>
    <s v="188946 - Link Elly II Japan - Yong En Banh"/>
    <x v="1"/>
    <n v="2895.4009599999999"/>
    <x v="7"/>
  </r>
  <r>
    <n v="805"/>
    <n v="2013"/>
    <n v="1"/>
    <n v="113103773"/>
    <n v="11320185"/>
    <n v="17436.330000000002"/>
    <s v="LSR-TAIWAN"/>
    <s v="CIMIGO LTD"/>
    <s v="188992 - Macau traveller study - Ellis (TWN)"/>
    <x v="1"/>
    <n v="2231.8502400000002"/>
    <x v="6"/>
  </r>
  <r>
    <n v="805"/>
    <n v="2013"/>
    <n v="2"/>
    <n v="113103777"/>
    <n v="11320293"/>
    <n v="9088.81"/>
    <s v="LSR-JAPAN"/>
    <s v="KANTAR JAPAN"/>
    <s v="Unilever Beverages Self Made Drinks Post Dip"/>
    <x v="2"/>
    <n v="1163.3676799999998"/>
    <x v="7"/>
  </r>
  <r>
    <n v="805"/>
    <n v="2013"/>
    <n v="1"/>
    <n v="113103786"/>
    <n v="11320280"/>
    <n v="7752.93"/>
    <s v="LSR-SOUTH KOREA"/>
    <s v="ACORN MARKETING &amp; RESEARCH CONSULTANTS (INTERNATIONAL) LTD"/>
    <s v="187664 - Regional Study - Moong (KOR)"/>
    <x v="1"/>
    <n v="992.37504000000001"/>
    <x v="6"/>
  </r>
  <r>
    <n v="805"/>
    <n v="2013"/>
    <n v="10"/>
    <n v="113103787"/>
    <n v="11320299"/>
    <n v="1667.34"/>
    <s v="LSR-TAIWAN"/>
    <s v="ACORN MARKETING &amp; RESEARCH CONSULTANTS (INTERNATIONAL) LTD"/>
    <s v="187664 - Regional Study - Moong (TWN)"/>
    <x v="8"/>
    <n v="213.41951999999998"/>
    <x v="6"/>
  </r>
  <r>
    <n v="805"/>
    <n v="2013"/>
    <n v="4"/>
    <n v="113103803"/>
    <n v="11320027"/>
    <n v="15678.84"/>
    <s v="LSR-HONG KONG"/>
    <s v="TNS HONG KONG LTD"/>
    <s v="98080 McD HK Fast Track 2013"/>
    <x v="5"/>
    <n v="2006.8915200000001"/>
    <x v="7"/>
  </r>
  <r>
    <n v="805"/>
    <n v="2013"/>
    <n v="7"/>
    <n v="113103803"/>
    <n v="11320027"/>
    <n v="20164.419999999998"/>
    <s v="LSR-HONG KONG"/>
    <s v="TNS HONG KONG LTD"/>
    <s v="98080 McD HK Fast Track 2013"/>
    <x v="7"/>
    <n v="2581.04576"/>
    <x v="7"/>
  </r>
  <r>
    <n v="805"/>
    <n v="2013"/>
    <n v="11"/>
    <n v="113103803"/>
    <n v="11320027"/>
    <n v="18607.14"/>
    <s v="LSR-HONG KONG"/>
    <s v="TNS HONG KONG LTD"/>
    <s v="98080 McD HK Fast Track 2013"/>
    <x v="9"/>
    <n v="2381.7139200000001"/>
    <x v="7"/>
  </r>
  <r>
    <n v="805"/>
    <n v="2013"/>
    <n v="11"/>
    <n v="113103818"/>
    <n v="11320280"/>
    <n v="7752.98"/>
    <s v="LSR-THAILAND"/>
    <s v="TNS SINGAPORE"/>
    <s v="189370 - Skincare Study Thailand - Shweta Gupta"/>
    <x v="9"/>
    <n v="992.38144"/>
    <x v="7"/>
  </r>
  <r>
    <n v="805"/>
    <n v="2013"/>
    <n v="8"/>
    <n v="113103825"/>
    <n v="11320093"/>
    <n v="14265.5"/>
    <s v="LSR-SOUTH KOREA"/>
    <s v="TNS HONG KONG LTD"/>
    <s v="189843 - Levis ATS 2013 - Shawn Lam (KOR)"/>
    <x v="13"/>
    <n v="1825.9839999999999"/>
    <x v="7"/>
  </r>
  <r>
    <n v="805"/>
    <n v="2013"/>
    <n v="5"/>
    <n v="113103827"/>
    <n v="11320185"/>
    <n v="23194.560000000001"/>
    <s v="LSR-TAIWAN"/>
    <s v="MILLWARD BROWN TAIWAN"/>
    <s v="189839 - 73101189 Wrigley Taiwan Tracker 2013 - Alex Huang"/>
    <x v="4"/>
    <n v="2968.9036800000003"/>
    <x v="7"/>
  </r>
  <r>
    <n v="805"/>
    <n v="2013"/>
    <n v="8"/>
    <n v="113103827"/>
    <n v="11320185"/>
    <n v="23218.36"/>
    <s v="LSR-TAIWAN"/>
    <s v="MILLWARD BROWN TAIWAN"/>
    <s v="189839 - 73101189 Wrigley Taiwan Tracker 2013 - Alex Huang"/>
    <x v="13"/>
    <n v="2971.9500800000001"/>
    <x v="7"/>
  </r>
  <r>
    <n v="805"/>
    <n v="2014"/>
    <n v="1"/>
    <n v="113103827"/>
    <n v="11320185"/>
    <n v="23860.84"/>
    <s v="LSR-TAIWAN"/>
    <s v="MILLWARD BROWN TAIWAN"/>
    <s v="189839 - 73101189 Wrigley Taiwan Tracker 2013 - Alex Huang"/>
    <x v="11"/>
    <n v="3054.1875199999999"/>
    <x v="7"/>
  </r>
  <r>
    <n v="805"/>
    <n v="2014"/>
    <n v="5"/>
    <n v="113104881"/>
    <n v="11320312"/>
    <n v="4000.41"/>
    <s v="LSR-MALAYSIA"/>
    <s v="PUMA ASIA PACIFIC LIMITED"/>
    <s v="242357 - 2014 Brand Tracker - Galani (MYS)"/>
    <x v="14"/>
    <n v="512.05247999999995"/>
    <x v="6"/>
  </r>
  <r>
    <n v="805"/>
    <n v="2013"/>
    <n v="8"/>
    <n v="113103845"/>
    <n v="11320089"/>
    <n v="3567.4"/>
    <s v="LSR-JAPAN"/>
    <s v="KANTAR JAPAN"/>
    <s v="189835 - Unilever Tracking 2013 - Male Shampoo - Helena Jenkins"/>
    <x v="13"/>
    <n v="456.62720000000002"/>
    <x v="7"/>
  </r>
  <r>
    <n v="805"/>
    <n v="2013"/>
    <n v="9"/>
    <n v="113103845"/>
    <n v="11320089"/>
    <n v="3257.34"/>
    <s v="LSR-JAPAN"/>
    <s v="KANTAR JAPAN"/>
    <s v="189835 - Unilever Tracking 2013 - Male Shampoo - Helena Jenkins"/>
    <x v="0"/>
    <n v="416.93952000000002"/>
    <x v="7"/>
  </r>
  <r>
    <n v="805"/>
    <n v="2013"/>
    <n v="10"/>
    <n v="113103845"/>
    <n v="11320089"/>
    <n v="4381.6000000000004"/>
    <s v="LSR-JAPAN"/>
    <s v="KANTAR JAPAN"/>
    <s v="189835 - Unilever Tracking 2013 - Male Shampoo - Helena Jenkins"/>
    <x v="8"/>
    <n v="560.84480000000008"/>
    <x v="7"/>
  </r>
  <r>
    <n v="805"/>
    <n v="2013"/>
    <n v="12"/>
    <n v="113103845"/>
    <n v="11320089"/>
    <n v="4535.41"/>
    <s v="LSR-JAPAN"/>
    <s v="KANTAR JAPAN"/>
    <s v="189835 - Unilever Tracking 2013 - Male Shampoo - Helena Jenkins"/>
    <x v="10"/>
    <n v="580.53247999999996"/>
    <x v="7"/>
  </r>
  <r>
    <n v="805"/>
    <n v="2014"/>
    <n v="1"/>
    <n v="113103845"/>
    <n v="11320089"/>
    <n v="3993.35"/>
    <s v="LSR-JAPAN"/>
    <s v="KANTAR JAPAN"/>
    <s v="189835 - Unilever Tracking 2013 - Male Shampoo - Helena Jenkins"/>
    <x v="11"/>
    <n v="511.14879999999999"/>
    <x v="7"/>
  </r>
  <r>
    <n v="805"/>
    <n v="2014"/>
    <n v="2"/>
    <n v="113103845"/>
    <n v="11320089"/>
    <n v="4154.21"/>
    <s v="LSR-JAPAN"/>
    <s v="KANTAR JAPAN"/>
    <s v="189835 - Unilever Tracking 2013 - Male Shampoo - Helena Jenkins"/>
    <x v="12"/>
    <n v="531.73887999999999"/>
    <x v="7"/>
  </r>
  <r>
    <n v="805"/>
    <n v="2013"/>
    <n v="1"/>
    <n v="113103848"/>
    <n v="11320092"/>
    <n v="24291.47"/>
    <s v="LSR-TAIWAN"/>
    <s v="PSL RESEARCH HONG KONG LIMITED"/>
    <s v="190104 - HPV vaccine - project commission - Poon (TWN)"/>
    <x v="1"/>
    <n v="3109.30816"/>
    <x v="6"/>
  </r>
  <r>
    <n v="805"/>
    <n v="2013"/>
    <n v="3"/>
    <n v="113103857"/>
    <n v="11320211"/>
    <n v="2585.15"/>
    <s v="LSR-CHINA"/>
    <s v="PUMA ASIA PACIFIC LIMITED"/>
    <s v="190219 - Puma China wave 3 prebill study - Galani (CHN)"/>
    <x v="3"/>
    <n v="330.89920000000001"/>
    <x v="6"/>
  </r>
  <r>
    <n v="805"/>
    <n v="2013"/>
    <n v="3"/>
    <n v="113103858"/>
    <n v="11320280"/>
    <n v="25847.65"/>
    <s v="LSR-HONG KONG"/>
    <s v="SHAIRVIEWS RESEARCH LTD"/>
    <s v="175942 - Conjoint Study - Cheung (HKG)"/>
    <x v="3"/>
    <n v="3308.4992000000002"/>
    <x v="6"/>
  </r>
  <r>
    <n v="805"/>
    <n v="2013"/>
    <n v="2"/>
    <n v="113103863"/>
    <n v="11320089"/>
    <n v="636.29999999999995"/>
    <s v="LSR-JAPAN"/>
    <s v="KANTAR JAPAN"/>
    <s v="189826 - Unilever Tracking 2013 - Male Deoderants - Helena Jenkins"/>
    <x v="2"/>
    <n v="81.446399999999997"/>
    <x v="7"/>
  </r>
  <r>
    <n v="805"/>
    <n v="2013"/>
    <n v="4"/>
    <n v="113103863"/>
    <n v="11320089"/>
    <n v="1910.33"/>
    <s v="LSR-JAPAN"/>
    <s v="KANTAR JAPAN"/>
    <s v="189826 - Unilever Tracking 2013 - Male Deoderants - Helena Jenkins"/>
    <x v="5"/>
    <n v="244.52223999999998"/>
    <x v="7"/>
  </r>
  <r>
    <n v="805"/>
    <n v="2013"/>
    <n v="5"/>
    <n v="113103863"/>
    <n v="11320089"/>
    <n v="1500.62"/>
    <s v="LSR-JAPAN"/>
    <s v="KANTAR JAPAN"/>
    <s v="189826 - Unilever Tracking 2013 - Male Deoderants - Helena Jenkins"/>
    <x v="4"/>
    <n v="192.07935999999998"/>
    <x v="7"/>
  </r>
  <r>
    <n v="805"/>
    <n v="2013"/>
    <n v="6"/>
    <n v="113103863"/>
    <n v="11320089"/>
    <n v="864.31"/>
    <s v="LSR-JAPAN"/>
    <s v="KANTAR JAPAN"/>
    <s v="189826 - Unilever Tracking 2013 - Male Deoderants - Helena Jenkins"/>
    <x v="6"/>
    <n v="110.63167999999999"/>
    <x v="7"/>
  </r>
  <r>
    <n v="805"/>
    <n v="2013"/>
    <n v="7"/>
    <n v="113103863"/>
    <n v="11320089"/>
    <n v="1817.9"/>
    <s v="LSR-JAPAN"/>
    <s v="KANTAR JAPAN"/>
    <s v="189826 - Unilever Tracking 2013 - Male Deoderants - Helena Jenkins"/>
    <x v="7"/>
    <n v="232.69120000000001"/>
    <x v="7"/>
  </r>
  <r>
    <n v="805"/>
    <n v="2013"/>
    <n v="8"/>
    <n v="113103863"/>
    <n v="11320054"/>
    <n v="5517.45"/>
    <s v="LSR-JAPAN"/>
    <s v="KANTAR JAPAN"/>
    <s v="189826 - Unilever Tracking 2013 - Male Deoderants - Helena Jenkins"/>
    <x v="13"/>
    <n v="706.23360000000002"/>
    <x v="7"/>
  </r>
  <r>
    <n v="805"/>
    <n v="2013"/>
    <n v="8"/>
    <n v="113103863"/>
    <n v="11320089"/>
    <n v="1317.92"/>
    <s v="LSR-JAPAN"/>
    <s v="KANTAR JAPAN"/>
    <s v="189826 - Unilever Tracking 2013 - Male Deoderants - Helena Jenkins"/>
    <x v="13"/>
    <n v="168.69376"/>
    <x v="7"/>
  </r>
  <r>
    <n v="805"/>
    <n v="2013"/>
    <n v="9"/>
    <n v="113103863"/>
    <n v="11320054"/>
    <n v="2531.65"/>
    <s v="LSR-JAPAN"/>
    <s v="KANTAR JAPAN"/>
    <s v="189826 - Unilever Tracking 2013 - Male Deoderants - Helena Jenkins"/>
    <x v="0"/>
    <n v="324.05119999999999"/>
    <x v="7"/>
  </r>
  <r>
    <n v="805"/>
    <n v="2013"/>
    <n v="9"/>
    <n v="113103863"/>
    <n v="11320089"/>
    <n v="1772.46"/>
    <s v="LSR-JAPAN"/>
    <s v="KANTAR JAPAN"/>
    <s v="189826 - Unilever Tracking 2013 - Male Deoderants - Helena Jenkins"/>
    <x v="0"/>
    <n v="226.87488000000002"/>
    <x v="7"/>
  </r>
  <r>
    <n v="805"/>
    <n v="2013"/>
    <n v="10"/>
    <n v="113103863"/>
    <n v="11320089"/>
    <n v="2180.7399999999998"/>
    <s v="LSR-JAPAN"/>
    <s v="KANTAR JAPAN"/>
    <s v="189826 - Unilever Tracking 2013 - Male Deoderants - Helena Jenkins"/>
    <x v="8"/>
    <n v="279.13471999999996"/>
    <x v="7"/>
  </r>
  <r>
    <n v="805"/>
    <n v="2013"/>
    <n v="12"/>
    <n v="113103863"/>
    <n v="11320054"/>
    <n v="2790.36"/>
    <s v="LSR-JAPAN"/>
    <s v="KANTAR JAPAN"/>
    <s v="189826 - Unilever Tracking 2013 - Male Deoderants - Helena Jenkins"/>
    <x v="10"/>
    <n v="357.16608000000002"/>
    <x v="7"/>
  </r>
  <r>
    <n v="805"/>
    <n v="2013"/>
    <n v="12"/>
    <n v="113103863"/>
    <n v="11320089"/>
    <n v="2544.1999999999998"/>
    <s v="LSR-JAPAN"/>
    <s v="KANTAR JAPAN"/>
    <s v="189826 - Unilever Tracking 2013 - Male Deoderants - Helena Jenkins"/>
    <x v="10"/>
    <n v="325.6576"/>
    <x v="7"/>
  </r>
  <r>
    <n v="805"/>
    <n v="2014"/>
    <n v="1"/>
    <n v="113103863"/>
    <n v="11320054"/>
    <n v="3763.73"/>
    <s v="LSR-JAPAN"/>
    <s v="KANTAR JAPAN"/>
    <s v="189826 - Unilever Tracking 2013 - Male Deoderants - Helena Jenkins"/>
    <x v="11"/>
    <n v="481.75743999999997"/>
    <x v="7"/>
  </r>
  <r>
    <n v="805"/>
    <n v="2014"/>
    <n v="1"/>
    <n v="113103863"/>
    <n v="11320089"/>
    <n v="1544.69"/>
    <s v="LSR-JAPAN"/>
    <s v="KANTAR JAPAN"/>
    <s v="189826 - Unilever Tracking 2013 - Male Deoderants - Helena Jenkins"/>
    <x v="11"/>
    <n v="197.72032000000002"/>
    <x v="7"/>
  </r>
  <r>
    <n v="805"/>
    <n v="2014"/>
    <n v="2"/>
    <n v="113103863"/>
    <n v="11320089"/>
    <n v="1908.15"/>
    <s v="LSR-JAPAN"/>
    <s v="KANTAR JAPAN"/>
    <s v="189826 - Unilever Tracking 2013 - Male Deoderants - Helena Jenkins"/>
    <x v="12"/>
    <n v="244.2432"/>
    <x v="7"/>
  </r>
  <r>
    <n v="805"/>
    <n v="2013"/>
    <n v="2"/>
    <n v="113103864"/>
    <n v="11320089"/>
    <n v="2064.56"/>
    <s v="LSR-JAPAN"/>
    <s v="KANTAR JAPAN"/>
    <s v="189827 - Unilever Tracking 2013 - Female Shampoo - Helena Jenkins"/>
    <x v="2"/>
    <n v="264.26367999999997"/>
    <x v="7"/>
  </r>
  <r>
    <n v="805"/>
    <n v="2013"/>
    <n v="4"/>
    <n v="113103864"/>
    <n v="11320089"/>
    <n v="2029.87"/>
    <s v="LSR-JAPAN"/>
    <s v="KANTAR JAPAN"/>
    <s v="189827 - Unilever Tracking 2013 - Female Shampoo - Helena Jenkins"/>
    <x v="5"/>
    <n v="259.82335999999998"/>
    <x v="7"/>
  </r>
  <r>
    <n v="805"/>
    <n v="2013"/>
    <n v="5"/>
    <n v="113103864"/>
    <n v="11320089"/>
    <n v="2971.6"/>
    <s v="LSR-JAPAN"/>
    <s v="KANTAR JAPAN"/>
    <s v="189827 - Unilever Tracking 2013 - Female Shampoo - Helena Jenkins"/>
    <x v="4"/>
    <n v="380.3648"/>
    <x v="7"/>
  </r>
  <r>
    <n v="805"/>
    <n v="2013"/>
    <n v="6"/>
    <n v="113103864"/>
    <n v="11320089"/>
    <n v="2682.67"/>
    <s v="LSR-JAPAN"/>
    <s v="KANTAR JAPAN"/>
    <s v="189827 - Unilever Tracking 2013 - Female Shampoo - Helena Jenkins"/>
    <x v="6"/>
    <n v="343.38175999999999"/>
    <x v="7"/>
  </r>
  <r>
    <n v="805"/>
    <n v="2013"/>
    <n v="7"/>
    <n v="113103864"/>
    <n v="11320089"/>
    <n v="2100.67"/>
    <s v="LSR-JAPAN"/>
    <s v="KANTAR JAPAN"/>
    <s v="189827 - Unilever Tracking 2013 - Female Shampoo - Helena Jenkins"/>
    <x v="7"/>
    <n v="268.88576"/>
    <x v="7"/>
  </r>
  <r>
    <n v="805"/>
    <n v="2013"/>
    <n v="8"/>
    <n v="113103864"/>
    <n v="11320054"/>
    <n v="12008.57"/>
    <s v="LSR-JAPAN"/>
    <s v="KANTAR JAPAN"/>
    <s v="189827 - Unilever Tracking 2013 - Female Shampoo - Helena Jenkins"/>
    <x v="13"/>
    <n v="1537.0969599999999"/>
    <x v="7"/>
  </r>
  <r>
    <n v="805"/>
    <n v="2013"/>
    <n v="8"/>
    <n v="113103864"/>
    <n v="11320089"/>
    <n v="2535.1799999999998"/>
    <s v="LSR-JAPAN"/>
    <s v="KANTAR JAPAN"/>
    <s v="189827 - Unilever Tracking 2013 - Female Shampoo - Helena Jenkins"/>
    <x v="13"/>
    <n v="324.50304"/>
    <x v="7"/>
  </r>
  <r>
    <n v="805"/>
    <n v="2013"/>
    <n v="9"/>
    <n v="113103864"/>
    <n v="11320054"/>
    <n v="8049.35"/>
    <s v="LSR-JAPAN"/>
    <s v="KANTAR JAPAN"/>
    <s v="189827 - Unilever Tracking 2013 - Female Shampoo - Helena Jenkins"/>
    <x v="0"/>
    <n v="1030.3168000000001"/>
    <x v="7"/>
  </r>
  <r>
    <n v="805"/>
    <n v="2013"/>
    <n v="9"/>
    <n v="113103864"/>
    <n v="11320089"/>
    <n v="2354.1999999999998"/>
    <s v="LSR-JAPAN"/>
    <s v="KANTAR JAPAN"/>
    <s v="189827 - Unilever Tracking 2013 - Female Shampoo - Helena Jenkins"/>
    <x v="0"/>
    <n v="301.33759999999995"/>
    <x v="7"/>
  </r>
  <r>
    <n v="805"/>
    <n v="2013"/>
    <n v="10"/>
    <n v="113103864"/>
    <n v="11320089"/>
    <n v="2968.91"/>
    <s v="LSR-JAPAN"/>
    <s v="KANTAR JAPAN"/>
    <s v="189827 - Unilever Tracking 2013 - Female Shampoo - Helena Jenkins"/>
    <x v="8"/>
    <n v="380.02047999999996"/>
    <x v="7"/>
  </r>
  <r>
    <n v="805"/>
    <n v="2013"/>
    <n v="12"/>
    <n v="113103864"/>
    <n v="11320054"/>
    <n v="7916.82"/>
    <s v="LSR-JAPAN"/>
    <s v="KANTAR JAPAN"/>
    <s v="189827 - Unilever Tracking 2013 - Female Shampoo - Helena Jenkins"/>
    <x v="10"/>
    <n v="1013.3529599999999"/>
    <x v="7"/>
  </r>
  <r>
    <n v="805"/>
    <n v="2013"/>
    <n v="12"/>
    <n v="113103864"/>
    <n v="11320089"/>
    <n v="2968.91"/>
    <s v="LSR-JAPAN"/>
    <s v="KANTAR JAPAN"/>
    <s v="189827 - Unilever Tracking 2013 - Female Shampoo - Helena Jenkins"/>
    <x v="10"/>
    <n v="380.02047999999996"/>
    <x v="7"/>
  </r>
  <r>
    <n v="805"/>
    <n v="2014"/>
    <n v="1"/>
    <n v="113103864"/>
    <n v="11320054"/>
    <n v="7332.79"/>
    <s v="LSR-JAPAN"/>
    <s v="KANTAR JAPAN"/>
    <s v="189827 - Unilever Tracking 2013 - Female Shampoo - Helena Jenkins"/>
    <x v="11"/>
    <n v="938.59712000000002"/>
    <x v="7"/>
  </r>
  <r>
    <n v="805"/>
    <n v="2014"/>
    <n v="1"/>
    <n v="113103864"/>
    <n v="11320089"/>
    <n v="2208.58"/>
    <s v="LSR-JAPAN"/>
    <s v="KANTAR JAPAN"/>
    <s v="189827 - Unilever Tracking 2013 - Female Shampoo - Helena Jenkins"/>
    <x v="11"/>
    <n v="282.69824"/>
    <x v="7"/>
  </r>
  <r>
    <n v="805"/>
    <n v="2014"/>
    <n v="2"/>
    <n v="113103864"/>
    <n v="11320089"/>
    <n v="3077.52"/>
    <s v="LSR-JAPAN"/>
    <s v="KANTAR JAPAN"/>
    <s v="189827 - Unilever Tracking 2013 - Female Shampoo - Helena Jenkins"/>
    <x v="12"/>
    <n v="393.92255999999998"/>
    <x v="7"/>
  </r>
  <r>
    <n v="805"/>
    <n v="2013"/>
    <n v="2"/>
    <n v="113103865"/>
    <n v="11320089"/>
    <n v="2454.29"/>
    <s v="LSR-JAPAN"/>
    <s v="KANTAR JAPAN"/>
    <s v="189829 - Unilever Tracking 2013 - Female Conditioner - Helena Jenkins"/>
    <x v="2"/>
    <n v="314.14911999999998"/>
    <x v="7"/>
  </r>
  <r>
    <n v="805"/>
    <n v="2013"/>
    <n v="4"/>
    <n v="113103865"/>
    <n v="11320089"/>
    <n v="3320.34"/>
    <s v="LSR-JAPAN"/>
    <s v="KANTAR JAPAN"/>
    <s v="189829 - Unilever Tracking 2013 - Female Conditioner - Helena Jenkins"/>
    <x v="5"/>
    <n v="425.00352000000004"/>
    <x v="7"/>
  </r>
  <r>
    <n v="805"/>
    <n v="2013"/>
    <n v="5"/>
    <n v="113103865"/>
    <n v="11320089"/>
    <n v="4092.61"/>
    <s v="LSR-JAPAN"/>
    <s v="KANTAR JAPAN"/>
    <s v="189829 - Unilever Tracking 2013 - Female Conditioner - Helena Jenkins"/>
    <x v="4"/>
    <n v="523.85408000000007"/>
    <x v="7"/>
  </r>
  <r>
    <n v="805"/>
    <n v="2013"/>
    <n v="6"/>
    <n v="113103865"/>
    <n v="11320089"/>
    <n v="2911.37"/>
    <s v="LSR-JAPAN"/>
    <s v="KANTAR JAPAN"/>
    <s v="189829 - Unilever Tracking 2013 - Female Conditioner - Helena Jenkins"/>
    <x v="6"/>
    <n v="372.65535999999997"/>
    <x v="7"/>
  </r>
  <r>
    <n v="805"/>
    <n v="2013"/>
    <n v="7"/>
    <n v="113103865"/>
    <n v="11320089"/>
    <n v="3090.43"/>
    <s v="LSR-JAPAN"/>
    <s v="KANTAR JAPAN"/>
    <s v="189829 - Unilever Tracking 2013 - Female Conditioner - Helena Jenkins"/>
    <x v="7"/>
    <n v="395.57504"/>
    <x v="7"/>
  </r>
  <r>
    <n v="805"/>
    <n v="2013"/>
    <n v="8"/>
    <n v="113103865"/>
    <n v="11320054"/>
    <n v="12722.6"/>
    <s v="LSR-JAPAN"/>
    <s v="KANTAR JAPAN"/>
    <s v="189829 - Unilever Tracking 2013 - Female Conditioner - Helena Jenkins"/>
    <x v="13"/>
    <n v="1628.4928"/>
    <x v="7"/>
  </r>
  <r>
    <n v="805"/>
    <n v="2013"/>
    <n v="8"/>
    <n v="113103865"/>
    <n v="11320089"/>
    <n v="3681.09"/>
    <s v="LSR-JAPAN"/>
    <s v="KANTAR JAPAN"/>
    <s v="189829 - Unilever Tracking 2013 - Female Conditioner - Helena Jenkins"/>
    <x v="13"/>
    <n v="471.17952000000002"/>
    <x v="7"/>
  </r>
  <r>
    <n v="805"/>
    <n v="2013"/>
    <n v="9"/>
    <n v="113103865"/>
    <n v="11320054"/>
    <n v="8049.35"/>
    <s v="LSR-JAPAN"/>
    <s v="KANTAR JAPAN"/>
    <s v="189829 - Unilever Tracking 2013 - Female Conditioner - Helena Jenkins"/>
    <x v="0"/>
    <n v="1030.3168000000001"/>
    <x v="7"/>
  </r>
  <r>
    <n v="805"/>
    <n v="2013"/>
    <n v="9"/>
    <n v="113103865"/>
    <n v="11320089"/>
    <n v="2954.1"/>
    <s v="LSR-JAPAN"/>
    <s v="KANTAR JAPAN"/>
    <s v="189829 - Unilever Tracking 2013 - Female Conditioner - Helena Jenkins"/>
    <x v="0"/>
    <n v="378.12479999999999"/>
    <x v="7"/>
  </r>
  <r>
    <n v="805"/>
    <n v="2013"/>
    <n v="10"/>
    <n v="113103865"/>
    <n v="11320089"/>
    <n v="4724.9399999999996"/>
    <s v="LSR-JAPAN"/>
    <s v="KANTAR JAPAN"/>
    <s v="189829 - Unilever Tracking 2013 - Female Conditioner - Helena Jenkins"/>
    <x v="8"/>
    <n v="604.7923199999999"/>
    <x v="7"/>
  </r>
  <r>
    <n v="805"/>
    <n v="2013"/>
    <n v="12"/>
    <n v="113103865"/>
    <n v="11320054"/>
    <n v="8500.85"/>
    <s v="LSR-JAPAN"/>
    <s v="KANTAR JAPAN"/>
    <s v="189829 - Unilever Tracking 2013 - Female Conditioner - Helena Jenkins"/>
    <x v="10"/>
    <n v="1088.1088"/>
    <x v="7"/>
  </r>
  <r>
    <n v="805"/>
    <n v="2013"/>
    <n v="12"/>
    <n v="113103865"/>
    <n v="11320089"/>
    <n v="4361.49"/>
    <s v="LSR-JAPAN"/>
    <s v="KANTAR JAPAN"/>
    <s v="189829 - Unilever Tracking 2013 - Female Conditioner - Helena Jenkins"/>
    <x v="10"/>
    <n v="558.27071999999998"/>
    <x v="7"/>
  </r>
  <r>
    <n v="805"/>
    <n v="2014"/>
    <n v="1"/>
    <n v="113103865"/>
    <n v="11320054"/>
    <n v="10317.83"/>
    <s v="LSR-JAPAN"/>
    <s v="KANTAR JAPAN"/>
    <s v="189829 - Unilever Tracking 2013 - Female Conditioner - Helena Jenkins"/>
    <x v="11"/>
    <n v="1320.6822400000001"/>
    <x v="7"/>
  </r>
  <r>
    <n v="805"/>
    <n v="2014"/>
    <n v="1"/>
    <n v="113103865"/>
    <n v="11320089"/>
    <n v="3634.57"/>
    <s v="LSR-JAPAN"/>
    <s v="KANTAR JAPAN"/>
    <s v="189829 - Unilever Tracking 2013 - Female Conditioner - Helena Jenkins"/>
    <x v="11"/>
    <n v="465.22496000000001"/>
    <x v="7"/>
  </r>
  <r>
    <n v="805"/>
    <n v="2014"/>
    <n v="2"/>
    <n v="113103865"/>
    <n v="11320089"/>
    <n v="4361.49"/>
    <s v="LSR-JAPAN"/>
    <s v="KANTAR JAPAN"/>
    <s v="189829 - Unilever Tracking 2013 - Female Conditioner - Helena Jenkins"/>
    <x v="12"/>
    <n v="558.27071999999998"/>
    <x v="7"/>
  </r>
  <r>
    <n v="805"/>
    <n v="2013"/>
    <n v="2"/>
    <n v="113103866"/>
    <n v="11320089"/>
    <n v="1919.68"/>
    <s v="LSR-JAPAN"/>
    <s v="KANTAR JAPAN"/>
    <s v="189830 - Unilever Tracking 2013 - Female Face Cleansing - Helena Jenkins"/>
    <x v="2"/>
    <n v="245.71904000000001"/>
    <x v="7"/>
  </r>
  <r>
    <n v="805"/>
    <n v="2013"/>
    <n v="4"/>
    <n v="113103866"/>
    <n v="11320089"/>
    <n v="1993.63"/>
    <s v="LSR-JAPAN"/>
    <s v="KANTAR JAPAN"/>
    <s v="189830 - Unilever Tracking 2013 - Female Face Cleansing - Helena Jenkins"/>
    <x v="5"/>
    <n v="255.18464"/>
    <x v="7"/>
  </r>
  <r>
    <n v="805"/>
    <n v="2013"/>
    <n v="5"/>
    <n v="113103866"/>
    <n v="11320089"/>
    <n v="2790.41"/>
    <s v="LSR-JAPAN"/>
    <s v="KANTAR JAPAN"/>
    <s v="189830 - Unilever Tracking 2013 - Female Face Cleansing - Helena Jenkins"/>
    <x v="4"/>
    <n v="357.17248000000001"/>
    <x v="7"/>
  </r>
  <r>
    <n v="805"/>
    <n v="2013"/>
    <n v="6"/>
    <n v="113103866"/>
    <n v="11320089"/>
    <n v="2537.6799999999998"/>
    <s v="LSR-JAPAN"/>
    <s v="KANTAR JAPAN"/>
    <s v="189830 - Unilever Tracking 2013 - Female Face Cleansing - Helena Jenkins"/>
    <x v="6"/>
    <n v="324.82303999999999"/>
    <x v="7"/>
  </r>
  <r>
    <n v="805"/>
    <n v="2013"/>
    <n v="7"/>
    <n v="113103866"/>
    <n v="11320089"/>
    <n v="1992.01"/>
    <s v="LSR-JAPAN"/>
    <s v="KANTAR JAPAN"/>
    <s v="189830 - Unilever Tracking 2013 - Female Face Cleansing - Helena Jenkins"/>
    <x v="7"/>
    <n v="254.97728000000001"/>
    <x v="7"/>
  </r>
  <r>
    <n v="805"/>
    <n v="2013"/>
    <n v="8"/>
    <n v="113103866"/>
    <n v="11320054"/>
    <n v="12203.31"/>
    <s v="LSR-JAPAN"/>
    <s v="KANTAR JAPAN"/>
    <s v="189830 - Unilever Tracking 2013 - Female Face Cleansing - Helena Jenkins"/>
    <x v="13"/>
    <n v="1562.02368"/>
    <x v="7"/>
  </r>
  <r>
    <n v="805"/>
    <n v="2013"/>
    <n v="8"/>
    <n v="113103866"/>
    <n v="11320089"/>
    <n v="2390.3200000000002"/>
    <s v="LSR-JAPAN"/>
    <s v="KANTAR JAPAN"/>
    <s v="189830 - Unilever Tracking 2013 - Female Face Cleansing - Helena Jenkins"/>
    <x v="13"/>
    <n v="305.96096"/>
    <x v="7"/>
  </r>
  <r>
    <n v="805"/>
    <n v="2013"/>
    <n v="9"/>
    <n v="113103866"/>
    <n v="11320054"/>
    <n v="8373.93"/>
    <s v="LSR-JAPAN"/>
    <s v="KANTAR JAPAN"/>
    <s v="189830 - Unilever Tracking 2013 - Female Face Cleansing - Helena Jenkins"/>
    <x v="0"/>
    <n v="1071.86304"/>
    <x v="7"/>
  </r>
  <r>
    <n v="805"/>
    <n v="2013"/>
    <n v="9"/>
    <n v="113103866"/>
    <n v="11320089"/>
    <n v="2173.11"/>
    <s v="LSR-JAPAN"/>
    <s v="KANTAR JAPAN"/>
    <s v="189830 - Unilever Tracking 2013 - Female Face Cleansing - Helena Jenkins"/>
    <x v="0"/>
    <n v="278.15808000000004"/>
    <x v="7"/>
  </r>
  <r>
    <n v="805"/>
    <n v="2013"/>
    <n v="10"/>
    <n v="113103866"/>
    <n v="11320089"/>
    <n v="2172.37"/>
    <s v="LSR-JAPAN"/>
    <s v="KANTAR JAPAN"/>
    <s v="189830 - Unilever Tracking 2013 - Female Face Cleansing - Helena Jenkins"/>
    <x v="8"/>
    <n v="278.06335999999999"/>
    <x v="7"/>
  </r>
  <r>
    <n v="805"/>
    <n v="2013"/>
    <n v="12"/>
    <n v="113103866"/>
    <n v="11320054"/>
    <n v="8241.2800000000007"/>
    <s v="LSR-JAPAN"/>
    <s v="KANTAR JAPAN"/>
    <s v="189830 - Unilever Tracking 2013 - Female Face Cleansing - Helena Jenkins"/>
    <x v="10"/>
    <n v="1054.8838400000002"/>
    <x v="7"/>
  </r>
  <r>
    <n v="805"/>
    <n v="2013"/>
    <n v="12"/>
    <n v="113103866"/>
    <n v="11320089"/>
    <n v="3222.35"/>
    <s v="LSR-JAPAN"/>
    <s v="KANTAR JAPAN"/>
    <s v="189830 - Unilever Tracking 2013 - Female Face Cleansing - Helena Jenkins"/>
    <x v="10"/>
    <n v="412.46080000000001"/>
    <x v="7"/>
  </r>
  <r>
    <n v="805"/>
    <n v="2014"/>
    <n v="1"/>
    <n v="113103866"/>
    <n v="11320054"/>
    <n v="7527.47"/>
    <s v="LSR-JAPAN"/>
    <s v="KANTAR JAPAN"/>
    <s v="189830 - Unilever Tracking 2013 - Female Face Cleansing - Helena Jenkins"/>
    <x v="11"/>
    <n v="963.51616000000001"/>
    <x v="7"/>
  </r>
  <r>
    <n v="805"/>
    <n v="2014"/>
    <n v="1"/>
    <n v="113103866"/>
    <n v="11320089"/>
    <n v="2027.54"/>
    <s v="LSR-JAPAN"/>
    <s v="KANTAR JAPAN"/>
    <s v="189830 - Unilever Tracking 2013 - Female Face Cleansing - Helena Jenkins"/>
    <x v="11"/>
    <n v="259.52512000000002"/>
    <x v="7"/>
  </r>
  <r>
    <n v="805"/>
    <n v="2014"/>
    <n v="2"/>
    <n v="113103866"/>
    <n v="11320089"/>
    <n v="3005.11"/>
    <s v="LSR-JAPAN"/>
    <s v="KANTAR JAPAN"/>
    <s v="189830 - Unilever Tracking 2013 - Female Face Cleansing - Helena Jenkins"/>
    <x v="12"/>
    <n v="384.65408000000002"/>
    <x v="7"/>
  </r>
  <r>
    <n v="805"/>
    <n v="2013"/>
    <n v="2"/>
    <n v="113103867"/>
    <n v="11320089"/>
    <n v="724.41"/>
    <s v="LSR-JAPAN"/>
    <s v="KANTAR JAPAN"/>
    <s v="189833 - Unilever Tracking 2013 - Male Face Cleanser - Helena Jenkins"/>
    <x v="2"/>
    <n v="92.72448"/>
    <x v="7"/>
  </r>
  <r>
    <n v="805"/>
    <n v="2013"/>
    <n v="4"/>
    <n v="113103867"/>
    <n v="11320089"/>
    <n v="1051.18"/>
    <s v="LSR-JAPAN"/>
    <s v="KANTAR JAPAN"/>
    <s v="189833 - Unilever Tracking 2013 - Male Face Cleanser - Helena Jenkins"/>
    <x v="5"/>
    <n v="134.55104"/>
    <x v="7"/>
  </r>
  <r>
    <n v="805"/>
    <n v="2013"/>
    <n v="5"/>
    <n v="113103867"/>
    <n v="11320089"/>
    <n v="652.29999999999995"/>
    <s v="LSR-JAPAN"/>
    <s v="KANTAR JAPAN"/>
    <s v="189833 - Unilever Tracking 2013 - Male Face Cleanser - Helena Jenkins"/>
    <x v="4"/>
    <n v="83.494399999999999"/>
    <x v="7"/>
  </r>
  <r>
    <n v="805"/>
    <n v="2013"/>
    <n v="6"/>
    <n v="113103867"/>
    <n v="11320089"/>
    <n v="471.28"/>
    <s v="LSR-JAPAN"/>
    <s v="KANTAR JAPAN"/>
    <s v="189833 - Unilever Tracking 2013 - Male Face Cleanser - Helena Jenkins"/>
    <x v="6"/>
    <n v="60.323839999999997"/>
    <x v="7"/>
  </r>
  <r>
    <n v="805"/>
    <n v="2013"/>
    <n v="7"/>
    <n v="113103867"/>
    <n v="11320089"/>
    <n v="905.46"/>
    <s v="LSR-JAPAN"/>
    <s v="KANTAR JAPAN"/>
    <s v="189833 - Unilever Tracking 2013 - Male Face Cleanser - Helena Jenkins"/>
    <x v="7"/>
    <n v="115.89888000000001"/>
    <x v="7"/>
  </r>
  <r>
    <n v="805"/>
    <n v="2013"/>
    <n v="8"/>
    <n v="113103867"/>
    <n v="11320054"/>
    <n v="3829.76"/>
    <s v="LSR-JAPAN"/>
    <s v="KANTAR JAPAN"/>
    <s v="189833 - Unilever Tracking 2013 - Male Face Cleanser - Helena Jenkins"/>
    <x v="13"/>
    <n v="490.20928000000004"/>
    <x v="7"/>
  </r>
  <r>
    <n v="805"/>
    <n v="2013"/>
    <n v="8"/>
    <n v="113103867"/>
    <n v="11320089"/>
    <n v="905.42"/>
    <s v="LSR-JAPAN"/>
    <s v="KANTAR JAPAN"/>
    <s v="189833 - Unilever Tracking 2013 - Male Face Cleanser - Helena Jenkins"/>
    <x v="13"/>
    <n v="115.89376"/>
    <x v="7"/>
  </r>
  <r>
    <n v="805"/>
    <n v="2013"/>
    <n v="9"/>
    <n v="113103867"/>
    <n v="11320054"/>
    <n v="2272"/>
    <s v="LSR-JAPAN"/>
    <s v="KANTAR JAPAN"/>
    <s v="189833 - Unilever Tracking 2013 - Male Face Cleanser - Helena Jenkins"/>
    <x v="0"/>
    <n v="290.81599999999997"/>
    <x v="7"/>
  </r>
  <r>
    <n v="805"/>
    <n v="2013"/>
    <n v="9"/>
    <n v="113103867"/>
    <n v="11320089"/>
    <n v="833.03"/>
    <s v="LSR-JAPAN"/>
    <s v="KANTAR JAPAN"/>
    <s v="189833 - Unilever Tracking 2013 - Male Face Cleanser - Helena Jenkins"/>
    <x v="0"/>
    <n v="106.62783999999999"/>
    <x v="7"/>
  </r>
  <r>
    <n v="805"/>
    <n v="2013"/>
    <n v="10"/>
    <n v="113103867"/>
    <n v="11320089"/>
    <n v="1375.83"/>
    <s v="LSR-JAPAN"/>
    <s v="KANTAR JAPAN"/>
    <s v="189833 - Unilever Tracking 2013 - Male Face Cleanser - Helena Jenkins"/>
    <x v="8"/>
    <n v="176.10623999999999"/>
    <x v="7"/>
  </r>
  <r>
    <n v="805"/>
    <n v="2013"/>
    <n v="12"/>
    <n v="113103867"/>
    <n v="11320054"/>
    <n v="2660.57"/>
    <s v="LSR-JAPAN"/>
    <s v="KANTAR JAPAN"/>
    <s v="189833 - Unilever Tracking 2013 - Male Face Cleanser - Helena Jenkins"/>
    <x v="10"/>
    <n v="340.55296000000004"/>
    <x v="7"/>
  </r>
  <r>
    <n v="805"/>
    <n v="2013"/>
    <n v="12"/>
    <n v="113103867"/>
    <n v="11320089"/>
    <n v="1339.63"/>
    <s v="LSR-JAPAN"/>
    <s v="KANTAR JAPAN"/>
    <s v="189833 - Unilever Tracking 2013 - Male Face Cleanser - Helena Jenkins"/>
    <x v="10"/>
    <n v="171.47264000000001"/>
    <x v="7"/>
  </r>
  <r>
    <n v="805"/>
    <n v="2014"/>
    <n v="1"/>
    <n v="113103867"/>
    <n v="11320054"/>
    <n v="3244.6"/>
    <s v="LSR-JAPAN"/>
    <s v="KANTAR JAPAN"/>
    <s v="189833 - Unilever Tracking 2013 - Male Face Cleanser - Helena Jenkins"/>
    <x v="11"/>
    <n v="415.30879999999996"/>
    <x v="7"/>
  </r>
  <r>
    <n v="805"/>
    <n v="2014"/>
    <n v="1"/>
    <n v="113103867"/>
    <n v="11320089"/>
    <n v="977.57"/>
    <s v="LSR-JAPAN"/>
    <s v="KANTAR JAPAN"/>
    <s v="189833 - Unilever Tracking 2013 - Male Face Cleanser - Helena Jenkins"/>
    <x v="11"/>
    <n v="125.12896000000001"/>
    <x v="7"/>
  </r>
  <r>
    <n v="805"/>
    <n v="2014"/>
    <n v="2"/>
    <n v="113103867"/>
    <n v="11320089"/>
    <n v="1267.22"/>
    <s v="LSR-JAPAN"/>
    <s v="KANTAR JAPAN"/>
    <s v="189833 - Unilever Tracking 2013 - Male Face Cleanser - Helena Jenkins"/>
    <x v="12"/>
    <n v="162.20416"/>
    <x v="7"/>
  </r>
  <r>
    <n v="805"/>
    <n v="2013"/>
    <n v="2"/>
    <n v="113103872"/>
    <n v="11320054"/>
    <n v="6395.71"/>
    <s v="LSR-INDONESIA"/>
    <s v="TNS HONG KONG LTD"/>
    <s v="190452 - 98311 Project Eco-friendly - Peggy Ip (IDN)"/>
    <x v="2"/>
    <n v="818.65088000000003"/>
    <x v="7"/>
  </r>
  <r>
    <n v="805"/>
    <n v="2013"/>
    <n v="11"/>
    <n v="113103872"/>
    <n v="11320280"/>
    <n v="14067.68"/>
    <s v="LSR-INDONESIA"/>
    <s v="TNS HONG KONG LTD"/>
    <s v="190452 - 98311 Project Eco-friendly - Peggy Ip (IDN)"/>
    <x v="9"/>
    <n v="1800.6630400000001"/>
    <x v="7"/>
  </r>
  <r>
    <n v="805"/>
    <n v="2013"/>
    <n v="2"/>
    <n v="113103873"/>
    <n v="11320054"/>
    <n v="8266.3799999999992"/>
    <s v="LSR-PHILIPPINES"/>
    <s v="TNS HONG KONG LTD"/>
    <s v="190452 - 98311 Project Eco-friendly - Peggy Ip (PHL)"/>
    <x v="2"/>
    <n v="1058.09664"/>
    <x v="7"/>
  </r>
  <r>
    <n v="805"/>
    <n v="2013"/>
    <n v="11"/>
    <n v="113103873"/>
    <n v="11320280"/>
    <n v="14067.68"/>
    <s v="LSR-PHILIPPINES"/>
    <s v="TNS HONG KONG LTD"/>
    <s v="190452 - 98311 Project Eco-friendly - Peggy Ip (PHL)"/>
    <x v="9"/>
    <n v="1800.6630400000001"/>
    <x v="7"/>
  </r>
  <r>
    <n v="805"/>
    <n v="2013"/>
    <n v="2"/>
    <n v="113103874"/>
    <n v="11320054"/>
    <n v="10068"/>
    <s v="LSR-VIETNAM"/>
    <s v="TNS HONG KONG LTD"/>
    <s v="190452 - 98311 Project Eco-friendly - Peggy Ip (VNM)"/>
    <x v="2"/>
    <n v="1288.704"/>
    <x v="7"/>
  </r>
  <r>
    <n v="805"/>
    <n v="2013"/>
    <n v="11"/>
    <n v="113103874"/>
    <n v="11320280"/>
    <n v="7829.68"/>
    <s v="LSR-VIETNAM"/>
    <s v="TNS HONG KONG LTD"/>
    <s v="190452 - 98311 Project Eco-friendly - Peggy Ip (VNM)"/>
    <x v="9"/>
    <n v="1002.1990400000001"/>
    <x v="7"/>
  </r>
  <r>
    <n v="805"/>
    <n v="2013"/>
    <n v="6"/>
    <n v="113103885"/>
    <n v="11320092"/>
    <n v="33574.57"/>
    <s v="LSR-SOUTH KOREA"/>
    <s v="TNS SINGAPORE"/>
    <s v="202102207 SKII South Korea Tracker (Jan - Feb 2013)"/>
    <x v="6"/>
    <n v="4297.5449600000002"/>
    <x v="7"/>
  </r>
  <r>
    <n v="805"/>
    <n v="2013"/>
    <n v="2"/>
    <n v="113103888"/>
    <n v="11320229"/>
    <n v="2947.26"/>
    <s v="LSR-SOUTH KOREA"/>
    <s v="PUMA ASIA PACIFIC LIMITED"/>
    <s v="190614 - Sportshoes study - Galani (KOR)"/>
    <x v="2"/>
    <n v="377.24928000000006"/>
    <x v="6"/>
  </r>
  <r>
    <n v="805"/>
    <n v="2013"/>
    <n v="7"/>
    <n v="113103890"/>
    <n v="11320211"/>
    <n v="8108.43"/>
    <s v="LSR-HONG KONG"/>
    <s v="THE NIELSEN COMPANY (HONG KONG) LTD"/>
    <s v="190994 - Global Online Banking study 2013 Wave 1 - Choi (HKG)"/>
    <x v="7"/>
    <n v="1037.87904"/>
    <x v="6"/>
  </r>
  <r>
    <n v="805"/>
    <n v="2013"/>
    <n v="7"/>
    <n v="113103891"/>
    <n v="11320185"/>
    <n v="14626.96"/>
    <s v="LSR-TAIWAN"/>
    <s v="THE NIELSEN COMPANY (HONG KONG) LTD"/>
    <s v="190994 - Global Online Banking study 2013 Wave 1 - Choi (TWN)"/>
    <x v="7"/>
    <n v="1872.2508799999998"/>
    <x v="6"/>
  </r>
  <r>
    <n v="805"/>
    <n v="2014"/>
    <n v="2"/>
    <n v="113103891"/>
    <n v="11320334"/>
    <n v="2197.9499999999998"/>
    <s v="LSR-TAIWAN"/>
    <s v="THE NIELSEN COMPANY (HONG KONG) LTD"/>
    <s v="190994 - Global Online Banking study 2013 Wave 1 - Choi (TWN)"/>
    <x v="12"/>
    <n v="281.33759999999995"/>
    <x v="6"/>
  </r>
  <r>
    <n v="805"/>
    <n v="2013"/>
    <n v="7"/>
    <n v="113103892"/>
    <n v="11320211"/>
    <n v="5886.46"/>
    <s v="LSR-CHINA"/>
    <s v="THE NIELSEN COMPANY (HONG KONG) LTD"/>
    <s v="190994 - Global Online Banking study 2013 Wave 1 - Choi (CHN)"/>
    <x v="7"/>
    <n v="753.46688000000006"/>
    <x v="6"/>
  </r>
  <r>
    <n v="805"/>
    <n v="2013"/>
    <n v="8"/>
    <n v="113103893"/>
    <n v="11320227"/>
    <n v="3479.69"/>
    <s v="LSR-SINGAPORE"/>
    <s v="THE NIELSEN COMPANY (HONG KONG) LTD"/>
    <s v="190994 - Global Online Banking study 2013 Wave 1 - Choi (SGP)"/>
    <x v="13"/>
    <n v="445.40032000000002"/>
    <x v="6"/>
  </r>
  <r>
    <n v="805"/>
    <n v="2013"/>
    <n v="6"/>
    <n v="113103896"/>
    <n v="11320288"/>
    <n v="5542.65"/>
    <s v="LSR-CANADA"/>
    <s v="THE NIELSEN COMPANY (HONG KONG) LTD"/>
    <s v="190994 - Global Online Banking study 2013 Wave 1 - Choi (CAN)"/>
    <x v="6"/>
    <n v="709.45920000000001"/>
    <x v="6"/>
  </r>
  <r>
    <n v="805"/>
    <n v="2013"/>
    <n v="7"/>
    <n v="113103896"/>
    <n v="11320045"/>
    <n v="29083.3"/>
    <s v="LSR-CANADA"/>
    <s v="THE NIELSEN COMPANY (HONG KONG) LTD"/>
    <s v="190994 - Global Online Banking study 2013 Wave 1 - Choi (CAN)"/>
    <x v="7"/>
    <n v="3722.6623999999997"/>
    <x v="6"/>
  </r>
  <r>
    <n v="805"/>
    <n v="2013"/>
    <n v="8"/>
    <n v="113103896"/>
    <n v="11320318"/>
    <n v="7538.65"/>
    <s v="LSR-CANADA"/>
    <s v="THE NIELSEN COMPANY (HONG KONG) LTD"/>
    <s v="190994 - Global Online Banking study 2013 Wave 1 - Choi (CAN)"/>
    <x v="13"/>
    <n v="964.94719999999995"/>
    <x v="6"/>
  </r>
  <r>
    <n v="805"/>
    <n v="2013"/>
    <n v="10"/>
    <n v="113103896"/>
    <n v="11320288"/>
    <n v="1139.68"/>
    <s v="LSR-CANADA"/>
    <s v="THE NIELSEN COMPANY (HONG KONG) LTD"/>
    <s v="190994 - Global Online Banking study 2013 Wave 1 - Choi (CAN)"/>
    <x v="8"/>
    <n v="145.87904"/>
    <x v="6"/>
  </r>
  <r>
    <n v="805"/>
    <n v="2013"/>
    <n v="5"/>
    <n v="113103897"/>
    <n v="11320230"/>
    <n v="8046.82"/>
    <s v="LSR-BRAZIL"/>
    <s v="THE NIELSEN COMPANY (HONG KONG) LTD"/>
    <s v="190994 - Global Online Banking study 2013 Wave 1 - Choi (BRA)"/>
    <x v="4"/>
    <n v="1029.99296"/>
    <x v="6"/>
  </r>
  <r>
    <n v="805"/>
    <n v="2013"/>
    <n v="5"/>
    <n v="113103897"/>
    <n v="11320309"/>
    <n v="9261.5300000000007"/>
    <s v="LSR-BRAZIL"/>
    <s v="THE NIELSEN COMPANY (HONG KONG) LTD"/>
    <s v="190994 - Global Online Banking study 2013 Wave 1 - Choi (BRA)"/>
    <x v="4"/>
    <n v="1185.4758400000001"/>
    <x v="6"/>
  </r>
  <r>
    <n v="805"/>
    <n v="2013"/>
    <n v="6"/>
    <n v="113103897"/>
    <n v="11320309"/>
    <n v="4568.42"/>
    <s v="LSR-BRAZIL"/>
    <s v="THE NIELSEN COMPANY (HONG KONG) LTD"/>
    <s v="190994 - Global Online Banking study 2013 Wave 1 - Choi (BRA)"/>
    <x v="6"/>
    <n v="584.75775999999996"/>
    <x v="6"/>
  </r>
  <r>
    <n v="805"/>
    <n v="2013"/>
    <n v="7"/>
    <n v="113103897"/>
    <n v="11320045"/>
    <n v="18264.32"/>
    <s v="LSR-BRAZIL"/>
    <s v="THE NIELSEN COMPANY (HONG KONG) LTD"/>
    <s v="190994 - Global Online Banking study 2013 Wave 1 - Choi (BRA)"/>
    <x v="7"/>
    <n v="2337.8329600000002"/>
    <x v="6"/>
  </r>
  <r>
    <n v="805"/>
    <n v="2013"/>
    <n v="7"/>
    <n v="113103897"/>
    <n v="11320309"/>
    <n v="11559.64"/>
    <s v="LSR-BRAZIL"/>
    <s v="THE NIELSEN COMPANY (HONG KONG) LTD"/>
    <s v="190994 - Global Online Banking study 2013 Wave 1 - Choi (BRA)"/>
    <x v="7"/>
    <n v="1479.63392"/>
    <x v="6"/>
  </r>
  <r>
    <n v="805"/>
    <n v="2013"/>
    <n v="8"/>
    <n v="113103897"/>
    <n v="11320044"/>
    <n v="10423.02"/>
    <s v="LSR-BRAZIL"/>
    <s v="THE NIELSEN COMPANY (HONG KONG) LTD"/>
    <s v="190994 - Global Online Banking study 2013 Wave 1 - Choi (BRA)"/>
    <x v="13"/>
    <n v="1334.1465600000001"/>
    <x v="6"/>
  </r>
  <r>
    <n v="805"/>
    <n v="2013"/>
    <n v="8"/>
    <n v="113103897"/>
    <n v="11320309"/>
    <n v="11559.16"/>
    <s v="LSR-BRAZIL"/>
    <s v="THE NIELSEN COMPANY (HONG KONG) LTD"/>
    <s v="190994 - Global Online Banking study 2013 Wave 1 - Choi (BRA)"/>
    <x v="13"/>
    <n v="1479.57248"/>
    <x v="6"/>
  </r>
  <r>
    <n v="805"/>
    <n v="2013"/>
    <n v="11"/>
    <n v="113103897"/>
    <n v="11320230"/>
    <n v="3263.95"/>
    <s v="LSR-BRAZIL"/>
    <s v="THE NIELSEN COMPANY (HONG KONG) LTD"/>
    <s v="190994 - Global Online Banking study 2013 Wave 1 - Choi (BRA)"/>
    <x v="9"/>
    <n v="417.78559999999999"/>
    <x v="6"/>
  </r>
  <r>
    <n v="805"/>
    <n v="2013"/>
    <n v="6"/>
    <n v="113103898"/>
    <n v="11320288"/>
    <n v="7824.92"/>
    <s v="LSR-USA"/>
    <s v="THE NIELSEN COMPANY (HONG KONG) LTD"/>
    <s v="190994 - Global Online Banking study 2013 Wave 1 - Choi (USA)"/>
    <x v="6"/>
    <n v="1001.58976"/>
    <x v="6"/>
  </r>
  <r>
    <n v="805"/>
    <n v="2013"/>
    <n v="10"/>
    <n v="113103898"/>
    <n v="11320288"/>
    <n v="6268.24"/>
    <s v="LSR-USA"/>
    <s v="THE NIELSEN COMPANY (HONG KONG) LTD"/>
    <s v="190994 - Global Online Banking study 2013 Wave 1 - Choi (USA)"/>
    <x v="8"/>
    <n v="802.33471999999995"/>
    <x v="6"/>
  </r>
  <r>
    <n v="805"/>
    <n v="2013"/>
    <n v="7"/>
    <n v="113103899"/>
    <n v="11320021"/>
    <n v="14343.89"/>
    <s v="LSR-ARGENTINA"/>
    <s v="THE NIELSEN COMPANY (HONG KONG) LTD"/>
    <s v="190994 - Global Online Banking study 2013 Wave 1 - Choi (ARG)"/>
    <x v="7"/>
    <n v="1836.01792"/>
    <x v="6"/>
  </r>
  <r>
    <n v="805"/>
    <n v="2013"/>
    <n v="11"/>
    <n v="113103899"/>
    <n v="11320230"/>
    <n v="8031.98"/>
    <s v="LSR-ARGENTINA"/>
    <s v="THE NIELSEN COMPANY (HONG KONG) LTD"/>
    <s v="190994 - Global Online Banking study 2013 Wave 1 - Choi (ARG)"/>
    <x v="9"/>
    <n v="1028.0934399999999"/>
    <x v="6"/>
  </r>
  <r>
    <n v="805"/>
    <n v="2013"/>
    <n v="4"/>
    <n v="113103900"/>
    <n v="11320027"/>
    <n v="6442.29"/>
    <s v="LSR-MALAYSIA"/>
    <s v="THE NIELSEN COMPANY (HONG KONG) LTD"/>
    <s v="190994 - Global Online Banking study 2013 Wave 1 - Choi (MYS)"/>
    <x v="5"/>
    <n v="824.61311999999998"/>
    <x v="6"/>
  </r>
  <r>
    <n v="805"/>
    <n v="2013"/>
    <n v="10"/>
    <n v="113103900"/>
    <n v="11320312"/>
    <n v="2015.76"/>
    <s v="LSR-MALAYSIA"/>
    <s v="THE NIELSEN COMPANY (HONG KONG) LTD"/>
    <s v="190994 - Global Online Banking study 2013 Wave 1 - Choi (MYS)"/>
    <x v="8"/>
    <n v="258.01727999999997"/>
    <x v="6"/>
  </r>
  <r>
    <n v="805"/>
    <n v="2014"/>
    <n v="1"/>
    <n v="113103900"/>
    <n v="11320027"/>
    <n v="19149.72"/>
    <s v="LSR-MALAYSIA"/>
    <s v="THE NIELSEN COMPANY (HONG KONG) LTD"/>
    <s v="190994 - Global Online Banking study 2013 Wave 1 - Choi (MYS)"/>
    <x v="11"/>
    <n v="2451.1641600000003"/>
    <x v="6"/>
  </r>
  <r>
    <n v="805"/>
    <n v="2013"/>
    <n v="4"/>
    <n v="113103901"/>
    <n v="11320044"/>
    <n v="15042.37"/>
    <s v="LSR-MEXICO"/>
    <s v="THE NIELSEN COMPANY (HONG KONG) LTD"/>
    <s v="190994 - Global Online Banking study 2013 Wave 1 - Choi (MEX)"/>
    <x v="5"/>
    <n v="1925.42336"/>
    <x v="6"/>
  </r>
  <r>
    <n v="805"/>
    <n v="2013"/>
    <n v="8"/>
    <n v="113103901"/>
    <n v="11320044"/>
    <n v="3877.61"/>
    <s v="LSR-MEXICO"/>
    <s v="THE NIELSEN COMPANY (HONG KONG) LTD"/>
    <s v="190994 - Global Online Banking study 2013 Wave 1 - Choi (MEX)"/>
    <x v="13"/>
    <n v="496.33408000000003"/>
    <x v="6"/>
  </r>
  <r>
    <n v="805"/>
    <n v="2013"/>
    <n v="11"/>
    <n v="113103901"/>
    <n v="11320230"/>
    <n v="3353.99"/>
    <s v="LSR-MEXICO"/>
    <s v="THE NIELSEN COMPANY (HONG KONG) LTD"/>
    <s v="190994 - Global Online Banking study 2013 Wave 1 - Choi (MEX)"/>
    <x v="9"/>
    <n v="429.31071999999995"/>
    <x v="6"/>
  </r>
  <r>
    <n v="805"/>
    <n v="2013"/>
    <n v="2"/>
    <n v="113103905"/>
    <n v="11320044"/>
    <n v="8655.64"/>
    <s v="LSR-BRAZIL"/>
    <s v="THE NIELSEN COMPANY (HONG KONG) LTD"/>
    <s v="182964 - Global Online Banking Tracker MBT 7 markets - Choi (BRA)"/>
    <x v="2"/>
    <n v="1107.92192"/>
    <x v="6"/>
  </r>
  <r>
    <n v="805"/>
    <n v="2013"/>
    <n v="2"/>
    <n v="113103905"/>
    <n v="11320288"/>
    <n v="4351.09"/>
    <s v="LSR-BRAZIL"/>
    <s v="THE NIELSEN COMPANY (HONG KONG) LTD"/>
    <s v="182964 - Global Online Banking Tracker MBT 7 markets - Choi (BRA)"/>
    <x v="2"/>
    <n v="556.93952000000002"/>
    <x v="6"/>
  </r>
  <r>
    <n v="805"/>
    <n v="2013"/>
    <n v="2"/>
    <n v="113103906"/>
    <n v="11320288"/>
    <n v="12591.79"/>
    <s v="LSR-USA"/>
    <s v="THE NIELSEN COMPANY (HONG KONG) LTD"/>
    <s v="182964 - Global Online Banking Tracker MBT 7 markets - Choi (USA)"/>
    <x v="2"/>
    <n v="1611.7491200000002"/>
    <x v="6"/>
  </r>
  <r>
    <n v="805"/>
    <n v="2013"/>
    <n v="1"/>
    <n v="113103907"/>
    <n v="11320021"/>
    <n v="13424.03"/>
    <s v="LSR-ARGENTINA"/>
    <s v="THE NIELSEN COMPANY (HONG KONG) LTD"/>
    <s v="182964 - Global Online Banking Tracker MBT 7 markets - Choi (ARG)"/>
    <x v="1"/>
    <n v="1718.27584"/>
    <x v="6"/>
  </r>
  <r>
    <n v="805"/>
    <n v="2013"/>
    <n v="1"/>
    <n v="113103907"/>
    <n v="11320230"/>
    <n v="9822.5499999999993"/>
    <s v="LSR-ARGENTINA"/>
    <s v="THE NIELSEN COMPANY (HONG KONG) LTD"/>
    <s v="182964 - Global Online Banking Tracker MBT 7 markets - Choi (ARG)"/>
    <x v="1"/>
    <n v="1257.2864"/>
    <x v="6"/>
  </r>
  <r>
    <n v="805"/>
    <n v="2013"/>
    <n v="1"/>
    <n v="113103908"/>
    <n v="11320027"/>
    <n v="9105.81"/>
    <s v="LSR-MALAYSIA"/>
    <s v="THE NIELSEN COMPANY (HONG KONG) LTD"/>
    <s v="182964 - Global Online Banking Tracker MBT 7 markets - Choi (MYS)"/>
    <x v="1"/>
    <n v="1165.54368"/>
    <x v="6"/>
  </r>
  <r>
    <n v="805"/>
    <n v="2013"/>
    <n v="6"/>
    <n v="113103913"/>
    <n v="11320118"/>
    <n v="18970.09"/>
    <s v="LSR-AUSTRALIA"/>
    <s v="TNS HONG KONG LTD"/>
    <s v="191193 - 96780 JJVC BMH Online 2013 Q1 - Gigi Leung (AUS)"/>
    <x v="6"/>
    <n v="2428.1715199999999"/>
    <x v="7"/>
  </r>
  <r>
    <n v="805"/>
    <n v="2013"/>
    <n v="7"/>
    <n v="113103913"/>
    <n v="11320118"/>
    <n v="8938.09"/>
    <s v="LSR-AUSTRALIA"/>
    <s v="TNS HONG KONG LTD"/>
    <s v="191193 - 96780 JJVC BMH Online 2013 Q1 - Gigi Leung (AUS)"/>
    <x v="7"/>
    <n v="1144.0755200000001"/>
    <x v="7"/>
  </r>
  <r>
    <n v="805"/>
    <n v="2013"/>
    <n v="11"/>
    <n v="113103913"/>
    <n v="11320118"/>
    <n v="10328.700000000001"/>
    <s v="LSR-AUSTRALIA"/>
    <s v="TNS HONG KONG LTD"/>
    <s v="191193 - 96780 JJVC BMH Online 2013 Q1 - Gigi Leung (AUS)"/>
    <x v="9"/>
    <n v="1322.0736000000002"/>
    <x v="7"/>
  </r>
  <r>
    <n v="805"/>
    <n v="2014"/>
    <n v="1"/>
    <n v="113103913"/>
    <n v="11320118"/>
    <n v="10646.51"/>
    <s v="LSR-AUSTRALIA"/>
    <s v="TNS HONG KONG LTD"/>
    <s v="191193 - 96780 JJVC BMH Online 2013 Q1 - Gigi Leung (AUS)"/>
    <x v="11"/>
    <n v="1362.7532800000001"/>
    <x v="7"/>
  </r>
  <r>
    <n v="805"/>
    <n v="2013"/>
    <n v="9"/>
    <n v="113103915"/>
    <n v="11320086"/>
    <n v="8681.33"/>
    <s v="LSR-CHINA"/>
    <s v="TNS HONG KONG LTD"/>
    <s v="191193 - 96780 JJVC BMH Online 2013 Q1 - Gigi Leung (CHN)"/>
    <x v="0"/>
    <n v="1111.2102399999999"/>
    <x v="7"/>
  </r>
  <r>
    <n v="805"/>
    <n v="2013"/>
    <n v="11"/>
    <n v="113103916"/>
    <n v="11320280"/>
    <n v="8543.7199999999993"/>
    <s v="LSR-SINGAPORE"/>
    <s v="TNS HONG KONG LTD"/>
    <s v="191193 - 96780 JJVC BMH Online 2013 Q1 - Gigi Leung (SGP)"/>
    <x v="9"/>
    <n v="1093.5961599999998"/>
    <x v="7"/>
  </r>
  <r>
    <n v="805"/>
    <n v="2013"/>
    <n v="11"/>
    <n v="113103917"/>
    <n v="11320280"/>
    <n v="8125.07"/>
    <s v="LSR-MALAYSIA"/>
    <s v="TNS HONG KONG LTD"/>
    <s v="191193 - 96780 JJVC BMH Online 2013 Q1 - Gigi Leung (MYS)"/>
    <x v="9"/>
    <n v="1040.0089599999999"/>
    <x v="7"/>
  </r>
  <r>
    <n v="805"/>
    <n v="2013"/>
    <n v="11"/>
    <n v="113103918"/>
    <n v="11320280"/>
    <n v="9491.52"/>
    <s v="LSR-THAILAND"/>
    <s v="TNS HONG KONG LTD"/>
    <s v="191193 - 96780 JJVC BMH Online 2013 Q1 - Gigi Leung (THA)"/>
    <x v="9"/>
    <n v="1214.9145600000002"/>
    <x v="7"/>
  </r>
  <r>
    <n v="805"/>
    <n v="2013"/>
    <n v="6"/>
    <n v="113103919"/>
    <n v="11320093"/>
    <n v="16069.03"/>
    <s v="LSR-SOUTH KOREA"/>
    <s v="TNS HONG KONG LTD"/>
    <s v="191193 - 96780 JJVC BMH Online 2013 Q1 - Gigi Leung (KOR)"/>
    <x v="6"/>
    <n v="2056.8358400000002"/>
    <x v="7"/>
  </r>
  <r>
    <n v="805"/>
    <n v="2013"/>
    <n v="8"/>
    <n v="113103919"/>
    <n v="11320093"/>
    <n v="6126.63"/>
    <s v="LSR-SOUTH KOREA"/>
    <s v="TNS HONG KONG LTD"/>
    <s v="191193 - 96780 JJVC BMH Online 2013 Q1 - Gigi Leung (KOR)"/>
    <x v="13"/>
    <n v="784.20864000000006"/>
    <x v="7"/>
  </r>
  <r>
    <n v="805"/>
    <n v="2013"/>
    <n v="4"/>
    <n v="113103920"/>
    <n v="11320048"/>
    <n v="55884.97"/>
    <s v="LSR-TAIWAN"/>
    <s v="TNS HONG KONG LTD"/>
    <s v="191193 - 96780 JJVC BMH Online 2013 Q1 - Gigi Leung (TWN)"/>
    <x v="5"/>
    <n v="7153.2761600000003"/>
    <x v="7"/>
  </r>
  <r>
    <n v="805"/>
    <n v="2013"/>
    <n v="3"/>
    <n v="113103925"/>
    <n v="11320054"/>
    <n v="14229"/>
    <s v="LSR-HONG KONG"/>
    <s v="ORACLE ADDED VALUE LTD"/>
    <s v="191424 - Health Wellness 6Ws Survey - Jackie Chan"/>
    <x v="3"/>
    <n v="1821.3119999999999"/>
    <x v="7"/>
  </r>
  <r>
    <n v="805"/>
    <n v="2013"/>
    <n v="11"/>
    <n v="113103926"/>
    <n v="11320280"/>
    <n v="50002.49"/>
    <s v="LSR-PHILIPPINES"/>
    <s v="MILLWARD BROWN PHILIPPINES"/>
    <s v="191610 - Colgate Optic White Regular Internet Users Philippines Study - Alvin Borlaza"/>
    <x v="9"/>
    <n v="6400.3187199999993"/>
    <x v="7"/>
  </r>
  <r>
    <n v="805"/>
    <n v="2013"/>
    <n v="11"/>
    <n v="113103938"/>
    <n v="11320280"/>
    <n v="59699.07"/>
    <s v="LSR-MALAYSIA"/>
    <s v="TNS SINGAPORE"/>
    <s v="190596 - Chinese New Year Study - Felix Lee (MYS)"/>
    <x v="9"/>
    <n v="7641.4809599999999"/>
    <x v="7"/>
  </r>
  <r>
    <n v="805"/>
    <n v="2013"/>
    <n v="2"/>
    <n v="113103945"/>
    <n v="11320089"/>
    <n v="3219.81"/>
    <s v="LSR-JAPAN"/>
    <s v="KANTAR JAPAN"/>
    <s v="189834 - Unilever Tracking 2013 - Male Skin Cleansing - Helena Jenkins"/>
    <x v="2"/>
    <n v="412.13567999999998"/>
    <x v="7"/>
  </r>
  <r>
    <n v="805"/>
    <n v="2013"/>
    <n v="4"/>
    <n v="113103945"/>
    <n v="11320089"/>
    <n v="4351.1099999999997"/>
    <s v="LSR-JAPAN"/>
    <s v="KANTAR JAPAN"/>
    <s v="189834 - Unilever Tracking 2013 - Male Skin Cleansing - Helena Jenkins"/>
    <x v="5"/>
    <n v="556.94207999999992"/>
    <x v="7"/>
  </r>
  <r>
    <n v="805"/>
    <n v="2013"/>
    <n v="5"/>
    <n v="113103945"/>
    <n v="11320089"/>
    <n v="3644.7"/>
    <s v="LSR-JAPAN"/>
    <s v="KANTAR JAPAN"/>
    <s v="189834 - Unilever Tracking 2013 - Male Skin Cleansing - Helena Jenkins"/>
    <x v="4"/>
    <n v="466.52159999999998"/>
    <x v="7"/>
  </r>
  <r>
    <n v="805"/>
    <n v="2013"/>
    <n v="6"/>
    <n v="113103945"/>
    <n v="11320089"/>
    <n v="3081.53"/>
    <s v="LSR-JAPAN"/>
    <s v="KANTAR JAPAN"/>
    <s v="189834 - Unilever Tracking 2013 - Male Skin Cleansing - Helena Jenkins"/>
    <x v="6"/>
    <n v="394.43584000000004"/>
    <x v="7"/>
  </r>
  <r>
    <n v="805"/>
    <n v="2013"/>
    <n v="7"/>
    <n v="113103945"/>
    <n v="11320089"/>
    <n v="4018.61"/>
    <s v="LSR-JAPAN"/>
    <s v="KANTAR JAPAN"/>
    <s v="189834 - Unilever Tracking 2013 - Male Skin Cleansing - Helena Jenkins"/>
    <x v="7"/>
    <n v="514.38207999999997"/>
    <x v="7"/>
  </r>
  <r>
    <n v="805"/>
    <n v="2013"/>
    <n v="8"/>
    <n v="113103945"/>
    <n v="11320054"/>
    <n v="3829.76"/>
    <s v="LSR-JAPAN"/>
    <s v="KANTAR JAPAN"/>
    <s v="189834 - Unilever Tracking 2013 - Male Skin Cleansing - Helena Jenkins"/>
    <x v="13"/>
    <n v="490.20928000000004"/>
    <x v="7"/>
  </r>
  <r>
    <n v="805"/>
    <n v="2013"/>
    <n v="8"/>
    <n v="113103945"/>
    <n v="11320089"/>
    <n v="1315.91"/>
    <s v="LSR-JAPAN"/>
    <s v="KANTAR JAPAN"/>
    <s v="189834 - Unilever Tracking 2013 - Male Skin Cleansing - Helena Jenkins"/>
    <x v="13"/>
    <n v="168.43648000000002"/>
    <x v="7"/>
  </r>
  <r>
    <n v="805"/>
    <n v="2013"/>
    <n v="9"/>
    <n v="113103945"/>
    <n v="11320054"/>
    <n v="1752.68"/>
    <s v="LSR-JAPAN"/>
    <s v="KANTAR JAPAN"/>
    <s v="189834 - Unilever Tracking 2013 - Male Skin Cleansing - Helena Jenkins"/>
    <x v="0"/>
    <n v="224.34304"/>
    <x v="7"/>
  </r>
  <r>
    <n v="805"/>
    <n v="2013"/>
    <n v="9"/>
    <n v="113103945"/>
    <n v="11320089"/>
    <n v="1174.97"/>
    <s v="LSR-JAPAN"/>
    <s v="KANTAR JAPAN"/>
    <s v="189834 - Unilever Tracking 2013 - Male Skin Cleansing - Helena Jenkins"/>
    <x v="0"/>
    <n v="150.39616000000001"/>
    <x v="7"/>
  </r>
  <r>
    <n v="805"/>
    <n v="2013"/>
    <n v="10"/>
    <n v="113103945"/>
    <n v="11320089"/>
    <n v="1409.48"/>
    <s v="LSR-JAPAN"/>
    <s v="KANTAR JAPAN"/>
    <s v="189834 - Unilever Tracking 2013 - Male Skin Cleansing - Helena Jenkins"/>
    <x v="8"/>
    <n v="180.41344000000001"/>
    <x v="7"/>
  </r>
  <r>
    <n v="805"/>
    <n v="2013"/>
    <n v="12"/>
    <n v="113103945"/>
    <n v="11320054"/>
    <n v="2725.46"/>
    <s v="LSR-JAPAN"/>
    <s v="KANTAR JAPAN"/>
    <s v="189834 - Unilever Tracking 2013 - Male Skin Cleansing - Helena Jenkins"/>
    <x v="10"/>
    <n v="348.85888"/>
    <x v="7"/>
  </r>
  <r>
    <n v="805"/>
    <n v="2013"/>
    <n v="12"/>
    <n v="113103945"/>
    <n v="11320089"/>
    <n v="1785.34"/>
    <s v="LSR-JAPAN"/>
    <s v="KANTAR JAPAN"/>
    <s v="189834 - Unilever Tracking 2013 - Male Skin Cleansing - Helena Jenkins"/>
    <x v="10"/>
    <n v="228.52351999999999"/>
    <x v="7"/>
  </r>
  <r>
    <n v="805"/>
    <n v="2014"/>
    <n v="1"/>
    <n v="113103945"/>
    <n v="11320054"/>
    <n v="3244.6"/>
    <s v="LSR-JAPAN"/>
    <s v="KANTAR JAPAN"/>
    <s v="189834 - Unilever Tracking 2013 - Male Skin Cleansing - Helena Jenkins"/>
    <x v="11"/>
    <n v="415.30879999999996"/>
    <x v="7"/>
  </r>
  <r>
    <n v="805"/>
    <n v="2014"/>
    <n v="1"/>
    <n v="113103945"/>
    <n v="11320089"/>
    <n v="1127.5899999999999"/>
    <s v="LSR-JAPAN"/>
    <s v="KANTAR JAPAN"/>
    <s v="189834 - Unilever Tracking 2013 - Male Skin Cleansing - Helena Jenkins"/>
    <x v="11"/>
    <n v="144.33151999999998"/>
    <x v="7"/>
  </r>
  <r>
    <n v="805"/>
    <n v="2014"/>
    <n v="2"/>
    <n v="113103945"/>
    <n v="11320089"/>
    <n v="1268.53"/>
    <s v="LSR-JAPAN"/>
    <s v="KANTAR JAPAN"/>
    <s v="189834 - Unilever Tracking 2013 - Male Skin Cleansing - Helena Jenkins"/>
    <x v="12"/>
    <n v="162.37183999999999"/>
    <x v="7"/>
  </r>
  <r>
    <n v="805"/>
    <n v="2013"/>
    <n v="2"/>
    <n v="113103946"/>
    <n v="11320089"/>
    <n v="999.89"/>
    <s v="LSR-JAPAN"/>
    <s v="KANTAR JAPAN"/>
    <s v="189832 - Unilever Tracking 2013 - Female Deoderants - Helena Jenkins"/>
    <x v="2"/>
    <n v="127.98591999999999"/>
    <x v="7"/>
  </r>
  <r>
    <n v="805"/>
    <n v="2013"/>
    <n v="4"/>
    <n v="113103946"/>
    <n v="11320089"/>
    <n v="1455.49"/>
    <s v="LSR-JAPAN"/>
    <s v="KANTAR JAPAN"/>
    <s v="189832 - Unilever Tracking 2013 - Female Deoderants - Helena Jenkins"/>
    <x v="5"/>
    <n v="186.30271999999999"/>
    <x v="7"/>
  </r>
  <r>
    <n v="805"/>
    <n v="2013"/>
    <n v="5"/>
    <n v="113103946"/>
    <n v="11320089"/>
    <n v="1500.63"/>
    <s v="LSR-JAPAN"/>
    <s v="KANTAR JAPAN"/>
    <s v="189832 - Unilever Tracking 2013 - Female Deoderants - Helena Jenkins"/>
    <x v="4"/>
    <n v="192.08064000000002"/>
    <x v="7"/>
  </r>
  <r>
    <n v="805"/>
    <n v="2013"/>
    <n v="6"/>
    <n v="113103946"/>
    <n v="11320089"/>
    <n v="1410.19"/>
    <s v="LSR-JAPAN"/>
    <s v="KANTAR JAPAN"/>
    <s v="189832 - Unilever Tracking 2013 - Female Deoderants - Helena Jenkins"/>
    <x v="6"/>
    <n v="180.50432000000001"/>
    <x v="7"/>
  </r>
  <r>
    <n v="805"/>
    <n v="2013"/>
    <n v="7"/>
    <n v="113103946"/>
    <n v="11320089"/>
    <n v="1772.46"/>
    <s v="LSR-JAPAN"/>
    <s v="KANTAR JAPAN"/>
    <s v="189832 - Unilever Tracking 2013 - Female Deoderants - Helena Jenkins"/>
    <x v="7"/>
    <n v="226.87488000000002"/>
    <x v="7"/>
  </r>
  <r>
    <n v="805"/>
    <n v="2013"/>
    <n v="8"/>
    <n v="113103946"/>
    <n v="11320054"/>
    <n v="6685.85"/>
    <s v="LSR-JAPAN"/>
    <s v="KANTAR JAPAN"/>
    <s v="189832 - Unilever Tracking 2013 - Female Deoderants - Helena Jenkins"/>
    <x v="13"/>
    <n v="855.78880000000004"/>
    <x v="7"/>
  </r>
  <r>
    <n v="805"/>
    <n v="2013"/>
    <n v="8"/>
    <n v="113103946"/>
    <n v="11320089"/>
    <n v="1999.61"/>
    <s v="LSR-JAPAN"/>
    <s v="KANTAR JAPAN"/>
    <s v="189832 - Unilever Tracking 2013 - Female Deoderants - Helena Jenkins"/>
    <x v="13"/>
    <n v="255.95007999999999"/>
    <x v="7"/>
  </r>
  <r>
    <n v="805"/>
    <n v="2013"/>
    <n v="9"/>
    <n v="113103946"/>
    <n v="11320054"/>
    <n v="3050.96"/>
    <s v="LSR-JAPAN"/>
    <s v="KANTAR JAPAN"/>
    <s v="189832 - Unilever Tracking 2013 - Female Deoderants - Helena Jenkins"/>
    <x v="0"/>
    <n v="390.52287999999999"/>
    <x v="7"/>
  </r>
  <r>
    <n v="805"/>
    <n v="2013"/>
    <n v="9"/>
    <n v="113103946"/>
    <n v="11320089"/>
    <n v="2181.4899999999998"/>
    <s v="LSR-JAPAN"/>
    <s v="KANTAR JAPAN"/>
    <s v="189832 - Unilever Tracking 2013 - Female Deoderants - Helena Jenkins"/>
    <x v="0"/>
    <n v="279.23071999999996"/>
    <x v="7"/>
  </r>
  <r>
    <n v="805"/>
    <n v="2013"/>
    <n v="10"/>
    <n v="113103946"/>
    <n v="11320089"/>
    <n v="2635.06"/>
    <s v="LSR-JAPAN"/>
    <s v="KANTAR JAPAN"/>
    <s v="189832 - Unilever Tracking 2013 - Female Deoderants - Helena Jenkins"/>
    <x v="8"/>
    <n v="337.28767999999997"/>
    <x v="7"/>
  </r>
  <r>
    <n v="805"/>
    <n v="2013"/>
    <n v="12"/>
    <n v="113103946"/>
    <n v="11320054"/>
    <n v="3114.82"/>
    <s v="LSR-JAPAN"/>
    <s v="KANTAR JAPAN"/>
    <s v="189832 - Unilever Tracking 2013 - Female Deoderants - Helena Jenkins"/>
    <x v="10"/>
    <n v="398.69696000000005"/>
    <x v="7"/>
  </r>
  <r>
    <n v="805"/>
    <n v="2013"/>
    <n v="12"/>
    <n v="113103946"/>
    <n v="11320089"/>
    <n v="2771.36"/>
    <s v="LSR-JAPAN"/>
    <s v="KANTAR JAPAN"/>
    <s v="189832 - Unilever Tracking 2013 - Female Deoderants - Helena Jenkins"/>
    <x v="10"/>
    <n v="354.73408000000001"/>
    <x v="7"/>
  </r>
  <r>
    <n v="805"/>
    <n v="2014"/>
    <n v="1"/>
    <n v="113103946"/>
    <n v="11320054"/>
    <n v="3893.52"/>
    <s v="LSR-JAPAN"/>
    <s v="KANTAR JAPAN"/>
    <s v="189832 - Unilever Tracking 2013 - Female Deoderants - Helena Jenkins"/>
    <x v="11"/>
    <n v="498.37056000000001"/>
    <x v="7"/>
  </r>
  <r>
    <n v="805"/>
    <n v="2014"/>
    <n v="1"/>
    <n v="113103946"/>
    <n v="11320089"/>
    <n v="3134.82"/>
    <s v="LSR-JAPAN"/>
    <s v="KANTAR JAPAN"/>
    <s v="189832 - Unilever Tracking 2013 - Female Deoderants - Helena Jenkins"/>
    <x v="11"/>
    <n v="401.25696000000005"/>
    <x v="7"/>
  </r>
  <r>
    <n v="805"/>
    <n v="2014"/>
    <n v="2"/>
    <n v="113103946"/>
    <n v="11320089"/>
    <n v="2953.09"/>
    <s v="LSR-JAPAN"/>
    <s v="KANTAR JAPAN"/>
    <s v="189832 - Unilever Tracking 2013 - Female Deoderants - Helena Jenkins"/>
    <x v="12"/>
    <n v="377.99552"/>
    <x v="7"/>
  </r>
  <r>
    <n v="805"/>
    <n v="2013"/>
    <n v="2"/>
    <n v="113103947"/>
    <n v="11320089"/>
    <n v="2491.06"/>
    <s v="LSR-JAPAN"/>
    <s v="KANTAR JAPAN"/>
    <s v="189831 - Unilever Tracking 2013 - Female Skin Cleansing - Helena Jenkins"/>
    <x v="2"/>
    <n v="318.85568000000001"/>
    <x v="7"/>
  </r>
  <r>
    <n v="805"/>
    <n v="2013"/>
    <n v="4"/>
    <n v="113103947"/>
    <n v="11320089"/>
    <n v="2445.9"/>
    <s v="LSR-JAPAN"/>
    <s v="KANTAR JAPAN"/>
    <s v="189831 - Unilever Tracking 2013 - Female Skin Cleansing - Helena Jenkins"/>
    <x v="5"/>
    <n v="313.0752"/>
    <x v="7"/>
  </r>
  <r>
    <n v="805"/>
    <n v="2013"/>
    <n v="5"/>
    <n v="113103947"/>
    <n v="11320089"/>
    <n v="3762.04"/>
    <s v="LSR-JAPAN"/>
    <s v="KANTAR JAPAN"/>
    <s v="189831 - Unilever Tracking 2013 - Female Skin Cleansing - Helena Jenkins"/>
    <x v="4"/>
    <n v="481.54111999999998"/>
    <x v="7"/>
  </r>
  <r>
    <n v="805"/>
    <n v="2013"/>
    <n v="6"/>
    <n v="113103947"/>
    <n v="11320089"/>
    <n v="2869.6"/>
    <s v="LSR-JAPAN"/>
    <s v="KANTAR JAPAN"/>
    <s v="189831 - Unilever Tracking 2013 - Female Skin Cleansing - Helena Jenkins"/>
    <x v="6"/>
    <n v="367.30879999999996"/>
    <x v="7"/>
  </r>
  <r>
    <n v="805"/>
    <n v="2013"/>
    <n v="7"/>
    <n v="113103947"/>
    <n v="11320089"/>
    <n v="3242.9"/>
    <s v="LSR-JAPAN"/>
    <s v="KANTAR JAPAN"/>
    <s v="189831 - Unilever Tracking 2013 - Female Skin Cleansing - Helena Jenkins"/>
    <x v="7"/>
    <n v="415.09120000000001"/>
    <x v="7"/>
  </r>
  <r>
    <n v="805"/>
    <n v="2013"/>
    <n v="8"/>
    <n v="113103947"/>
    <n v="11320054"/>
    <n v="12138.4"/>
    <s v="LSR-JAPAN"/>
    <s v="KANTAR JAPAN"/>
    <s v="189831 - Unilever Tracking 2013 - Female Skin Cleansing - Helena Jenkins"/>
    <x v="13"/>
    <n v="1553.7151999999999"/>
    <x v="7"/>
  </r>
  <r>
    <n v="805"/>
    <n v="2013"/>
    <n v="8"/>
    <n v="113103947"/>
    <n v="11320089"/>
    <n v="3195.77"/>
    <s v="LSR-JAPAN"/>
    <s v="KANTAR JAPAN"/>
    <s v="189831 - Unilever Tracking 2013 - Female Skin Cleansing - Helena Jenkins"/>
    <x v="13"/>
    <n v="409.05856"/>
    <x v="7"/>
  </r>
  <r>
    <n v="805"/>
    <n v="2013"/>
    <n v="9"/>
    <n v="113103947"/>
    <n v="11320054"/>
    <n v="7465.13"/>
    <s v="LSR-JAPAN"/>
    <s v="KANTAR JAPAN"/>
    <s v="189831 - Unilever Tracking 2013 - Female Skin Cleansing - Helena Jenkins"/>
    <x v="0"/>
    <n v="955.53664000000003"/>
    <x v="7"/>
  </r>
  <r>
    <n v="805"/>
    <n v="2013"/>
    <n v="9"/>
    <n v="113103947"/>
    <n v="11320089"/>
    <n v="2490.9299999999998"/>
    <s v="LSR-JAPAN"/>
    <s v="KANTAR JAPAN"/>
    <s v="189831 - Unilever Tracking 2013 - Female Skin Cleansing - Helena Jenkins"/>
    <x v="0"/>
    <n v="318.83903999999995"/>
    <x v="7"/>
  </r>
  <r>
    <n v="805"/>
    <n v="2013"/>
    <n v="10"/>
    <n v="113103947"/>
    <n v="11320089"/>
    <n v="3993.53"/>
    <s v="LSR-JAPAN"/>
    <s v="KANTAR JAPAN"/>
    <s v="189831 - Unilever Tracking 2013 - Female Skin Cleansing - Helena Jenkins"/>
    <x v="8"/>
    <n v="511.17184000000003"/>
    <x v="7"/>
  </r>
  <r>
    <n v="805"/>
    <n v="2013"/>
    <n v="12"/>
    <n v="113103947"/>
    <n v="11320054"/>
    <n v="8825.31"/>
    <s v="LSR-JAPAN"/>
    <s v="KANTAR JAPAN"/>
    <s v="189831 - Unilever Tracking 2013 - Female Skin Cleansing - Helena Jenkins"/>
    <x v="10"/>
    <n v="1129.63968"/>
    <x v="7"/>
  </r>
  <r>
    <n v="805"/>
    <n v="2013"/>
    <n v="12"/>
    <n v="113103947"/>
    <n v="11320089"/>
    <n v="4745.26"/>
    <s v="LSR-JAPAN"/>
    <s v="KANTAR JAPAN"/>
    <s v="189831 - Unilever Tracking 2013 - Female Skin Cleansing - Helena Jenkins"/>
    <x v="10"/>
    <n v="607.39328"/>
    <x v="7"/>
  </r>
  <r>
    <n v="805"/>
    <n v="2014"/>
    <n v="1"/>
    <n v="113103947"/>
    <n v="11320054"/>
    <n v="8241.2800000000007"/>
    <s v="LSR-JAPAN"/>
    <s v="KANTAR JAPAN"/>
    <s v="189831 - Unilever Tracking 2013 - Female Skin Cleansing - Helena Jenkins"/>
    <x v="11"/>
    <n v="1054.8838400000002"/>
    <x v="7"/>
  </r>
  <r>
    <n v="805"/>
    <n v="2014"/>
    <n v="1"/>
    <n v="113103947"/>
    <n v="11320089"/>
    <n v="2537.0700000000002"/>
    <s v="LSR-JAPAN"/>
    <s v="KANTAR JAPAN"/>
    <s v="189831 - Unilever Tracking 2013 - Female Skin Cleansing - Helena Jenkins"/>
    <x v="11"/>
    <n v="324.74496000000005"/>
    <x v="7"/>
  </r>
  <r>
    <n v="805"/>
    <n v="2014"/>
    <n v="2"/>
    <n v="113103947"/>
    <n v="11320089"/>
    <n v="4040.51"/>
    <s v="LSR-JAPAN"/>
    <s v="KANTAR JAPAN"/>
    <s v="189831 - Unilever Tracking 2013 - Female Skin Cleansing - Helena Jenkins"/>
    <x v="12"/>
    <n v="517.18528000000003"/>
    <x v="7"/>
  </r>
  <r>
    <n v="805"/>
    <n v="2013"/>
    <n v="2"/>
    <n v="113103948"/>
    <n v="11320089"/>
    <n v="1499.84"/>
    <s v="LSR-JAPAN"/>
    <s v="KANTAR JAPAN"/>
    <s v="189828 - Unilever Tracking 2013 - Female Styling - Helena Jenkins"/>
    <x v="2"/>
    <n v="191.97951999999998"/>
    <x v="7"/>
  </r>
  <r>
    <n v="805"/>
    <n v="2013"/>
    <n v="4"/>
    <n v="113103948"/>
    <n v="11320089"/>
    <n v="1864.85"/>
    <s v="LSR-JAPAN"/>
    <s v="KANTAR JAPAN"/>
    <s v="189828 - Unilever Tracking 2013 - Female Styling - Helena Jenkins"/>
    <x v="5"/>
    <n v="238.70079999999999"/>
    <x v="7"/>
  </r>
  <r>
    <n v="805"/>
    <n v="2013"/>
    <n v="5"/>
    <n v="113103948"/>
    <n v="11320089"/>
    <n v="2000.84"/>
    <s v="LSR-JAPAN"/>
    <s v="KANTAR JAPAN"/>
    <s v="189828 - Unilever Tracking 2013 - Female Styling - Helena Jenkins"/>
    <x v="4"/>
    <n v="256.10751999999997"/>
    <x v="7"/>
  </r>
  <r>
    <n v="805"/>
    <n v="2013"/>
    <n v="6"/>
    <n v="113103948"/>
    <n v="11320089"/>
    <n v="1774.11"/>
    <s v="LSR-JAPAN"/>
    <s v="KANTAR JAPAN"/>
    <s v="189828 - Unilever Tracking 2013 - Female Styling - Helena Jenkins"/>
    <x v="6"/>
    <n v="227.08607999999998"/>
    <x v="7"/>
  </r>
  <r>
    <n v="805"/>
    <n v="2013"/>
    <n v="7"/>
    <n v="113103948"/>
    <n v="11320089"/>
    <n v="2136.04"/>
    <s v="LSR-JAPAN"/>
    <s v="KANTAR JAPAN"/>
    <s v="189828 - Unilever Tracking 2013 - Female Styling - Helena Jenkins"/>
    <x v="7"/>
    <n v="273.41311999999999"/>
    <x v="7"/>
  </r>
  <r>
    <n v="805"/>
    <n v="2013"/>
    <n v="8"/>
    <n v="113103948"/>
    <n v="11320054"/>
    <n v="8113.9"/>
    <s v="LSR-JAPAN"/>
    <s v="KANTAR JAPAN"/>
    <s v="189828 - Unilever Tracking 2013 - Female Styling - Helena Jenkins"/>
    <x v="13"/>
    <n v="1038.5791999999999"/>
    <x v="7"/>
  </r>
  <r>
    <n v="805"/>
    <n v="2013"/>
    <n v="8"/>
    <n v="113103948"/>
    <n v="11320089"/>
    <n v="1908.72"/>
    <s v="LSR-JAPAN"/>
    <s v="KANTAR JAPAN"/>
    <s v="189828 - Unilever Tracking 2013 - Female Styling - Helena Jenkins"/>
    <x v="13"/>
    <n v="244.31616"/>
    <x v="7"/>
  </r>
  <r>
    <n v="805"/>
    <n v="2013"/>
    <n v="9"/>
    <n v="113103948"/>
    <n v="11320054"/>
    <n v="5387.88"/>
    <s v="LSR-JAPAN"/>
    <s v="KANTAR JAPAN"/>
    <s v="189828 - Unilever Tracking 2013 - Female Styling - Helena Jenkins"/>
    <x v="0"/>
    <n v="689.64864"/>
    <x v="7"/>
  </r>
  <r>
    <n v="805"/>
    <n v="2013"/>
    <n v="9"/>
    <n v="113103948"/>
    <n v="11320089"/>
    <n v="1817.91"/>
    <s v="LSR-JAPAN"/>
    <s v="KANTAR JAPAN"/>
    <s v="189828 - Unilever Tracking 2013 - Female Styling - Helena Jenkins"/>
    <x v="0"/>
    <n v="232.69248000000002"/>
    <x v="7"/>
  </r>
  <r>
    <n v="805"/>
    <n v="2013"/>
    <n v="10"/>
    <n v="113103948"/>
    <n v="11320089"/>
    <n v="2816.79"/>
    <s v="LSR-JAPAN"/>
    <s v="KANTAR JAPAN"/>
    <s v="189828 - Unilever Tracking 2013 - Female Styling - Helena Jenkins"/>
    <x v="8"/>
    <n v="360.54912000000002"/>
    <x v="7"/>
  </r>
  <r>
    <n v="805"/>
    <n v="2013"/>
    <n v="12"/>
    <n v="113103948"/>
    <n v="11320054"/>
    <n v="6813.66"/>
    <s v="LSR-JAPAN"/>
    <s v="KANTAR JAPAN"/>
    <s v="189828 - Unilever Tracking 2013 - Female Styling - Helena Jenkins"/>
    <x v="10"/>
    <n v="872.14847999999995"/>
    <x v="7"/>
  </r>
  <r>
    <n v="805"/>
    <n v="2013"/>
    <n v="12"/>
    <n v="113103948"/>
    <n v="11320089"/>
    <n v="3361.98"/>
    <s v="LSR-JAPAN"/>
    <s v="KANTAR JAPAN"/>
    <s v="189828 - Unilever Tracking 2013 - Female Styling - Helena Jenkins"/>
    <x v="10"/>
    <n v="430.33344"/>
    <x v="7"/>
  </r>
  <r>
    <n v="805"/>
    <n v="2014"/>
    <n v="1"/>
    <n v="113103948"/>
    <n v="11320054"/>
    <n v="5840.28"/>
    <s v="LSR-JAPAN"/>
    <s v="KANTAR JAPAN"/>
    <s v="189828 - Unilever Tracking 2013 - Female Styling - Helena Jenkins"/>
    <x v="11"/>
    <n v="747.55583999999999"/>
    <x v="7"/>
  </r>
  <r>
    <n v="805"/>
    <n v="2014"/>
    <n v="1"/>
    <n v="113103948"/>
    <n v="11320089"/>
    <n v="2271.61"/>
    <s v="LSR-JAPAN"/>
    <s v="KANTAR JAPAN"/>
    <s v="189828 - Unilever Tracking 2013 - Female Styling - Helena Jenkins"/>
    <x v="11"/>
    <n v="290.76607999999999"/>
    <x v="7"/>
  </r>
  <r>
    <n v="805"/>
    <n v="2014"/>
    <n v="2"/>
    <n v="113103948"/>
    <n v="11320089"/>
    <n v="2680.5"/>
    <s v="LSR-JAPAN"/>
    <s v="KANTAR JAPAN"/>
    <s v="189828 - Unilever Tracking 2013 - Female Styling - Helena Jenkins"/>
    <x v="12"/>
    <n v="343.10399999999998"/>
    <x v="7"/>
  </r>
  <r>
    <n v="805"/>
    <n v="2013"/>
    <n v="7"/>
    <n v="113103951"/>
    <n v="11320248"/>
    <n v="8774.86"/>
    <s v="LSR-JAPAN"/>
    <s v="IPSOS HK LTD"/>
    <s v="192005 - Airline Campaign Effectiveness Study - Li (JPN)"/>
    <x v="7"/>
    <n v="1123.18208"/>
    <x v="6"/>
  </r>
  <r>
    <n v="805"/>
    <n v="2013"/>
    <n v="12"/>
    <n v="113103959"/>
    <n v="11320211"/>
    <n v="1249"/>
    <s v="LSR-HONG KONG"/>
    <s v="ORACLE ADDED VALUE LTD"/>
    <s v="192233 - B Cube Still Panel Cross Category Tracker HK - Kate Lee"/>
    <x v="10"/>
    <n v="159.87200000000001"/>
    <x v="7"/>
  </r>
  <r>
    <n v="805"/>
    <n v="2014"/>
    <n v="1"/>
    <n v="113103959"/>
    <n v="11320211"/>
    <n v="1734.72"/>
    <s v="LSR-HONG KONG"/>
    <s v="ORACLE ADDED VALUE LTD"/>
    <s v="192233 - B Cube Still Panel Cross Category Tracker HK - Kate Lee"/>
    <x v="11"/>
    <n v="222.04416000000001"/>
    <x v="7"/>
  </r>
  <r>
    <n v="805"/>
    <n v="2013"/>
    <n v="4"/>
    <n v="113103976"/>
    <n v="11320021"/>
    <n v="56723.24"/>
    <s v="LSR-CHILE"/>
    <s v="TNS SINGAPORE"/>
    <s v="191995 - Unilever Beverages H E - Chile Global Tea Prep - Esther Wang (CHL)"/>
    <x v="5"/>
    <n v="7260.5747199999996"/>
    <x v="7"/>
  </r>
  <r>
    <n v="805"/>
    <n v="2013"/>
    <n v="4"/>
    <n v="113104003"/>
    <n v="11320045"/>
    <n v="15989.31"/>
    <s v="LSR-CANADA"/>
    <s v="THE NIELSEN COMPANY (HONG KONG) LTD"/>
    <s v="193870 - Global Advance Study - Chow (CAN)"/>
    <x v="5"/>
    <n v="2046.63168"/>
    <x v="6"/>
  </r>
  <r>
    <n v="805"/>
    <n v="2013"/>
    <n v="4"/>
    <n v="113104004"/>
    <n v="11320044"/>
    <n v="3880.9"/>
    <s v="LSR-BRAZIL"/>
    <s v="THE NIELSEN COMPANY (HONG KONG) LTD"/>
    <s v="193870 - Global Advance Study - Chow (BRA)"/>
    <x v="5"/>
    <n v="496.7552"/>
    <x v="6"/>
  </r>
  <r>
    <n v="805"/>
    <n v="2013"/>
    <n v="4"/>
    <n v="113104004"/>
    <n v="11320045"/>
    <n v="10245.58"/>
    <s v="LSR-BRAZIL"/>
    <s v="THE NIELSEN COMPANY (HONG KONG) LTD"/>
    <s v="193870 - Global Advance Study - Chow (BRA)"/>
    <x v="5"/>
    <n v="1311.43424"/>
    <x v="6"/>
  </r>
  <r>
    <n v="805"/>
    <n v="2013"/>
    <n v="7"/>
    <n v="113104004"/>
    <n v="11320309"/>
    <n v="488.6"/>
    <s v="LSR-BRAZIL"/>
    <s v="THE NIELSEN COMPANY (HONG KONG) LTD"/>
    <s v="193870 - Global Advance Study - Chow (BRA)"/>
    <x v="7"/>
    <n v="62.540800000000004"/>
    <x v="6"/>
  </r>
  <r>
    <n v="805"/>
    <n v="2013"/>
    <n v="8"/>
    <n v="113104005"/>
    <n v="11320317"/>
    <n v="11089.49"/>
    <s v="LSR-TURKEY"/>
    <s v="THE NIELSEN COMPANY (HONG KONG) LTD"/>
    <s v="193870 - Global Advance Study - Chow (TUR)"/>
    <x v="13"/>
    <n v="1419.45472"/>
    <x v="6"/>
  </r>
  <r>
    <n v="805"/>
    <n v="2013"/>
    <n v="9"/>
    <n v="113104011"/>
    <n v="11320089"/>
    <n v="82345.570000000007"/>
    <s v="LSR-JAPAN"/>
    <s v="TNS HONG KONG LTD"/>
    <s v="194259 - 98136 Estee Lauder Japan Pricing Study - Nicole Yeung"/>
    <x v="0"/>
    <n v="10540.232960000001"/>
    <x v="7"/>
  </r>
  <r>
    <n v="805"/>
    <n v="2013"/>
    <n v="4"/>
    <n v="113104022"/>
    <n v="11320045"/>
    <n v="7761.8"/>
    <s v="LSR-NEW ZEALAND"/>
    <s v="PUMA ASIA PACIFIC LIMITED"/>
    <s v="194499 - Puma Tracker - Galani (NZL)"/>
    <x v="5"/>
    <n v="993.5104"/>
    <x v="6"/>
  </r>
  <r>
    <n v="805"/>
    <n v="2013"/>
    <n v="5"/>
    <n v="113104043"/>
    <n v="11320092"/>
    <n v="3879.99"/>
    <s v="LSR-TAIWAN"/>
    <s v="KANTAR HEALTH"/>
    <s v="192488 - Sexual behavior and perception survey - I Sum Eng (TWN)"/>
    <x v="4"/>
    <n v="496.63871999999998"/>
    <x v="7"/>
  </r>
  <r>
    <n v="805"/>
    <n v="2013"/>
    <n v="4"/>
    <n v="113104045"/>
    <n v="11320027"/>
    <n v="3880.9"/>
    <s v="LSR-HONG KONG"/>
    <s v="ORACLE ADDED VALUE LTD"/>
    <s v="194906 - B Cube Still Brand Dip Stick Feb Wave 2013 - Kate Lee"/>
    <x v="5"/>
    <n v="496.7552"/>
    <x v="7"/>
  </r>
  <r>
    <n v="805"/>
    <n v="2013"/>
    <n v="3"/>
    <n v="113104057"/>
    <n v="11320045"/>
    <n v="7755.07"/>
    <s v="LSR-MEXICO"/>
    <s v="TNS HONG KONG LTD"/>
    <s v="195294 - Motorola Xfon Positioning Study 2013 W1 - Tony Fan (MEX)"/>
    <x v="3"/>
    <n v="992.64895999999999"/>
    <x v="7"/>
  </r>
  <r>
    <n v="805"/>
    <n v="2013"/>
    <n v="5"/>
    <n v="113104057"/>
    <n v="11320044"/>
    <n v="11907.68"/>
    <s v="LSR-MEXICO"/>
    <s v="TNS HONG KONG LTD"/>
    <s v="195294 - Motorola Xfon Positioning Study 2013 W1 - Tony Fan (MEX)"/>
    <x v="4"/>
    <n v="1524.1830400000001"/>
    <x v="7"/>
  </r>
  <r>
    <n v="805"/>
    <n v="2013"/>
    <n v="7"/>
    <n v="113104063"/>
    <n v="11320045"/>
    <n v="3877.77"/>
    <s v="LSR-USA"/>
    <s v="TNS HONG KONG LTD"/>
    <s v="195481 - Turner Advertising study for Samsung - Justin Szeto (USA)"/>
    <x v="7"/>
    <n v="496.35455999999999"/>
    <x v="7"/>
  </r>
  <r>
    <n v="805"/>
    <n v="2013"/>
    <n v="6"/>
    <n v="113104078"/>
    <n v="11320045"/>
    <n v="58399.68"/>
    <s v="LSR-FRANCE"/>
    <s v="TNS HONG KONG LTD"/>
    <s v="197412 - Estee Lauder Global Tracker 2013 - Shilpa Sharma (FRA)"/>
    <x v="6"/>
    <n v="7475.1590400000005"/>
    <x v="7"/>
  </r>
  <r>
    <n v="805"/>
    <n v="2013"/>
    <n v="5"/>
    <n v="113104079"/>
    <n v="11320089"/>
    <n v="6735.66"/>
    <s v="LSR-JAPAN"/>
    <s v="TNS HONG KONG LTD"/>
    <s v="197412 - Estee Lauder Global Tracker 2013 - Shilpa Sharma (JPN)"/>
    <x v="4"/>
    <n v="862.16448000000003"/>
    <x v="7"/>
  </r>
  <r>
    <n v="805"/>
    <n v="2013"/>
    <n v="6"/>
    <n v="113104083"/>
    <n v="11320060"/>
    <n v="1630.19"/>
    <s v="LSR-HONG KONG"/>
    <s v="ORACLE ADDED VALUE LTD"/>
    <s v="197811 - HSBC HK Banking Advertising Study 2013 Wave 3 - Rachel Lau"/>
    <x v="6"/>
    <n v="208.66432"/>
    <x v="7"/>
  </r>
  <r>
    <n v="805"/>
    <n v="2013"/>
    <n v="3"/>
    <n v="113104088"/>
    <n v="11320280"/>
    <n v="10508.13"/>
    <s v="LSR-HONG KONG"/>
    <s v="THE NIELSEN COMPANY (HONG KONG) LTD"/>
    <s v="197834 - Online Banking Tracker 2012 W4 - Chow (HKG)"/>
    <x v="3"/>
    <n v="1345.0406399999999"/>
    <x v="6"/>
  </r>
  <r>
    <n v="805"/>
    <n v="2013"/>
    <n v="5"/>
    <n v="113104090"/>
    <n v="11320273"/>
    <n v="488.88"/>
    <s v="LSR-CHINA"/>
    <s v="THE NIELSEN COMPANY (HONG KONG) LTD"/>
    <s v="197834 - Online Banking Tracker 2012 W4 - Chow (CHN)"/>
    <x v="4"/>
    <n v="62.576639999999998"/>
    <x v="6"/>
  </r>
  <r>
    <n v="805"/>
    <n v="2013"/>
    <n v="3"/>
    <n v="113104091"/>
    <n v="11320280"/>
    <n v="4148.96"/>
    <s v="LSR-SINGAPORE"/>
    <s v="THE NIELSEN COMPANY (HONG KONG) LTD"/>
    <s v="197834 - Online Banking Tracker 2012 W4 - Chow (SGP)"/>
    <x v="3"/>
    <n v="531.06687999999997"/>
    <x v="6"/>
  </r>
  <r>
    <n v="805"/>
    <n v="2013"/>
    <n v="5"/>
    <n v="113104091"/>
    <n v="11320227"/>
    <n v="5619.01"/>
    <s v="LSR-SINGAPORE"/>
    <s v="THE NIELSEN COMPANY (HONG KONG) LTD"/>
    <s v="197834 - Online Banking Tracker 2012 W4 - Chow (SGP)"/>
    <x v="4"/>
    <n v="719.23328000000004"/>
    <x v="6"/>
  </r>
  <r>
    <n v="805"/>
    <n v="2014"/>
    <n v="3"/>
    <n v="113104092"/>
    <n v="11320288"/>
    <n v="1647.95"/>
    <s v="LSR-UNITED KINGDOM"/>
    <s v="THE NIELSEN COMPANY (HONG KONG) LTD"/>
    <s v="197834 - Online Banking Tracker 2012 W4 - Chow (GBR)"/>
    <x v="16"/>
    <n v="210.9376"/>
    <x v="6"/>
  </r>
  <r>
    <n v="805"/>
    <n v="2013"/>
    <n v="3"/>
    <n v="113104094"/>
    <n v="11320045"/>
    <n v="79450.7"/>
    <s v="LSR-CANADA"/>
    <s v="THE NIELSEN COMPANY (HONG KONG) LTD"/>
    <s v="197834 - Online Banking Tracker 2012 W4 - Chow (CAN)"/>
    <x v="3"/>
    <n v="10169.6896"/>
    <x v="6"/>
  </r>
  <r>
    <n v="805"/>
    <n v="2013"/>
    <n v="4"/>
    <n v="113104094"/>
    <n v="11320243"/>
    <n v="5122.79"/>
    <s v="LSR-CANADA"/>
    <s v="THE NIELSEN COMPANY (HONG KONG) LTD"/>
    <s v="197834 - Online Banking Tracker 2012 W4 - Chow (CAN)"/>
    <x v="5"/>
    <n v="655.71712000000002"/>
    <x v="6"/>
  </r>
  <r>
    <n v="805"/>
    <n v="2013"/>
    <n v="9"/>
    <n v="113104094"/>
    <n v="11320130"/>
    <n v="38809.31"/>
    <s v="LSR-CANADA"/>
    <s v="THE NIELSEN COMPANY (HONG KONG) LTD"/>
    <s v="197834 - Online Banking Tracker 2012 W4 - Chow (CAN)"/>
    <x v="0"/>
    <n v="4967.5916799999995"/>
    <x v="6"/>
  </r>
  <r>
    <n v="805"/>
    <n v="2013"/>
    <n v="2"/>
    <n v="113104095"/>
    <n v="11320021"/>
    <n v="14942"/>
    <s v="LSR-BRAZIL"/>
    <s v="THE NIELSEN COMPANY (HONG KONG) LTD"/>
    <s v="197834 - Online Banking Tracker 2012 W4 - Chow (BRA)"/>
    <x v="2"/>
    <n v="1912.576"/>
    <x v="6"/>
  </r>
  <r>
    <n v="805"/>
    <n v="2014"/>
    <n v="3"/>
    <n v="113104095"/>
    <n v="11320288"/>
    <n v="4350.59"/>
    <s v="LSR-BRAZIL"/>
    <s v="THE NIELSEN COMPANY (HONG KONG) LTD"/>
    <s v="197834 - Online Banking Tracker 2012 W4 - Chow (BRA)"/>
    <x v="16"/>
    <n v="556.87552000000005"/>
    <x v="6"/>
  </r>
  <r>
    <n v="805"/>
    <n v="2013"/>
    <n v="3"/>
    <n v="113104096"/>
    <n v="11320045"/>
    <n v="11640.36"/>
    <s v="LSR-USA"/>
    <s v="THE NIELSEN COMPANY (HONG KONG) LTD"/>
    <s v="197834 - Online Banking Tracker 2012 W4 - Chow (USA)"/>
    <x v="3"/>
    <n v="1489.9660800000001"/>
    <x v="6"/>
  </r>
  <r>
    <n v="805"/>
    <n v="2013"/>
    <n v="9"/>
    <n v="113104096"/>
    <n v="11320130"/>
    <n v="9025"/>
    <s v="LSR-USA"/>
    <s v="THE NIELSEN COMPANY (HONG KONG) LTD"/>
    <s v="197834 - Online Banking Tracker 2012 W4 - Chow (USA)"/>
    <x v="0"/>
    <n v="1155.2"/>
    <x v="6"/>
  </r>
  <r>
    <n v="805"/>
    <n v="2013"/>
    <n v="10"/>
    <n v="113104096"/>
    <n v="11320288"/>
    <n v="81.430000000000007"/>
    <s v="LSR-USA"/>
    <s v="THE NIELSEN COMPANY (HONG KONG) LTD"/>
    <s v="197834 - Online Banking Tracker 2012 W4 - Chow (USA)"/>
    <x v="8"/>
    <n v="10.42304"/>
    <x v="6"/>
  </r>
  <r>
    <n v="805"/>
    <n v="2014"/>
    <n v="3"/>
    <n v="113104096"/>
    <n v="11320288"/>
    <n v="12590.36"/>
    <s v="LSR-USA"/>
    <s v="THE NIELSEN COMPANY (HONG KONG) LTD"/>
    <s v="197834 - Online Banking Tracker 2012 W4 - Chow (USA)"/>
    <x v="16"/>
    <n v="1611.5660800000001"/>
    <x v="6"/>
  </r>
  <r>
    <n v="805"/>
    <n v="2013"/>
    <n v="3"/>
    <n v="113104098"/>
    <n v="11320280"/>
    <n v="5661.2"/>
    <s v="LSR-MALAYSIA"/>
    <s v="THE NIELSEN COMPANY (HONG KONG) LTD"/>
    <s v="197834 - Online Banking Tracker 2012 W4 - Chow (MYS)"/>
    <x v="3"/>
    <n v="724.6336"/>
    <x v="6"/>
  </r>
  <r>
    <n v="805"/>
    <n v="2013"/>
    <n v="6"/>
    <n v="113104099"/>
    <n v="11320044"/>
    <n v="29692.78"/>
    <s v="LSR-MEXICO"/>
    <s v="THE NIELSEN COMPANY (HONG KONG) LTD"/>
    <s v="197834 - Online Banking Tracker 2012 W4 - Chow (MEX)"/>
    <x v="6"/>
    <n v="3800.6758399999999"/>
    <x v="6"/>
  </r>
  <r>
    <n v="805"/>
    <n v="2013"/>
    <n v="5"/>
    <n v="113104126"/>
    <n v="11320294"/>
    <n v="21215.77"/>
    <s v="LSR-VIETNAM"/>
    <s v="TNS HONG KONG LTD"/>
    <s v="190594 - 98328 YAHOO - Connie Leung (VNM)"/>
    <x v="4"/>
    <n v="2715.6185599999999"/>
    <x v="7"/>
  </r>
  <r>
    <n v="805"/>
    <n v="2013"/>
    <n v="5"/>
    <n v="113104128"/>
    <n v="11320054"/>
    <n v="7391.14"/>
    <s v="LSR-INDONESIA"/>
    <s v="TNS HONG KONG LTD"/>
    <s v="190594 - 98328 YAHOO - Connie Leung (IDN)"/>
    <x v="4"/>
    <n v="946.06592000000001"/>
    <x v="7"/>
  </r>
  <r>
    <n v="805"/>
    <n v="2013"/>
    <n v="5"/>
    <n v="113104130"/>
    <n v="11320185"/>
    <n v="2692.71"/>
    <s v="LSR-TAIWAN"/>
    <s v="TNS HONG KONG LTD"/>
    <s v="190594 - 98328 YAHOO - Connie Leung (TWN)"/>
    <x v="4"/>
    <n v="344.66687999999999"/>
    <x v="7"/>
  </r>
  <r>
    <n v="805"/>
    <n v="2013"/>
    <n v="4"/>
    <n v="113104132"/>
    <n v="11320031"/>
    <n v="14199.83"/>
    <s v="LSR-AUSTRALIA"/>
    <s v="CIMIGO LTD"/>
    <s v="199869 - BAT survey - Lau (AUS)"/>
    <x v="5"/>
    <n v="1817.5782400000001"/>
    <x v="6"/>
  </r>
  <r>
    <n v="805"/>
    <n v="2013"/>
    <n v="4"/>
    <n v="113104137"/>
    <n v="11320280"/>
    <n v="22198.75"/>
    <s v="LSR-SOUTH KOREA"/>
    <s v="CIMIGO LTD"/>
    <s v="199869 - BAT survey - Lau (KOR)"/>
    <x v="5"/>
    <n v="2841.44"/>
    <x v="6"/>
  </r>
  <r>
    <n v="805"/>
    <n v="2013"/>
    <n v="4"/>
    <n v="113104138"/>
    <n v="11320027"/>
    <n v="4203.0200000000004"/>
    <s v="LSR-HONG KONG"/>
    <s v="IPSOS HK LTD"/>
    <s v="197413 - Smoking Online concept test study - Chan (HKG)"/>
    <x v="5"/>
    <n v="537.98656000000005"/>
    <x v="6"/>
  </r>
  <r>
    <n v="805"/>
    <n v="2013"/>
    <n v="5"/>
    <n v="113104138"/>
    <n v="11320211"/>
    <n v="2610.46"/>
    <s v="LSR-HONG KONG"/>
    <s v="IPSOS HK LTD"/>
    <s v="197413 - Smoking Online concept test study - Chan (HKG)"/>
    <x v="4"/>
    <n v="334.13888000000003"/>
    <x v="6"/>
  </r>
  <r>
    <n v="805"/>
    <n v="2013"/>
    <n v="5"/>
    <n v="113104150"/>
    <n v="11320211"/>
    <n v="5548.38"/>
    <s v="LSR-HONG KONG"/>
    <s v="MindShare Hong Kong"/>
    <s v="200290 - Project 3D Hong Kong 2013 - To (HKG)"/>
    <x v="4"/>
    <n v="710.19263999999998"/>
    <x v="6"/>
  </r>
  <r>
    <n v="805"/>
    <n v="2013"/>
    <n v="5"/>
    <n v="113104156"/>
    <n v="11320248"/>
    <n v="21834.240000000002"/>
    <s v="LSR-JAPAN"/>
    <s v="IPSOS HK LTD"/>
    <s v="197597 - PayPal Japan MCommerce Study - Fok (JPN)"/>
    <x v="4"/>
    <n v="2794.7827200000002"/>
    <x v="6"/>
  </r>
  <r>
    <n v="805"/>
    <n v="2013"/>
    <n v="7"/>
    <n v="113104157"/>
    <n v="11320092"/>
    <n v="9218.5499999999993"/>
    <s v="LSR-SOUTH KOREA"/>
    <s v="MILLWARD BROWN HONG KONG"/>
    <s v="198835 - PM 1302005 Korea BHT 2013 - Allen Lai"/>
    <x v="7"/>
    <n v="1179.9743999999998"/>
    <x v="7"/>
  </r>
  <r>
    <n v="805"/>
    <n v="2013"/>
    <n v="7"/>
    <n v="113104158"/>
    <n v="11320045"/>
    <n v="32573.3"/>
    <s v="LSR-NEW ZEALAND"/>
    <s v="TNS HONG KONG LTD"/>
    <s v="200927 - MasterCard Brand Tracker New Zealand 2013 - Kristy Chu"/>
    <x v="7"/>
    <n v="4169.3823999999995"/>
    <x v="7"/>
  </r>
  <r>
    <n v="805"/>
    <n v="2013"/>
    <n v="11"/>
    <n v="113104158"/>
    <n v="11320045"/>
    <n v="32571.3"/>
    <s v="LSR-NEW ZEALAND"/>
    <s v="TNS HONG KONG LTD"/>
    <s v="200927 - MasterCard Brand Tracker New Zealand 2013 - Kristy Chu"/>
    <x v="9"/>
    <n v="4169.1264000000001"/>
    <x v="7"/>
  </r>
  <r>
    <n v="805"/>
    <n v="2014"/>
    <n v="4"/>
    <n v="113104158"/>
    <n v="11320045"/>
    <n v="33036.6"/>
    <s v="LSR-NEW ZEALAND"/>
    <s v="TNS HONG KONG LTD"/>
    <s v="200927 - MasterCard Brand Tracker New Zealand 2013 - Kristy Chu"/>
    <x v="15"/>
    <n v="4228.6848"/>
    <x v="7"/>
  </r>
  <r>
    <n v="805"/>
    <n v="2013"/>
    <n v="5"/>
    <n v="113104166"/>
    <n v="11320027"/>
    <n v="11515.8"/>
    <s v="LSR-MALAYSIA"/>
    <s v="ORACLE ADDED VALUE LTD"/>
    <s v="201516 - IEO Market Opportunity Study - Erica Wong (MYS)"/>
    <x v="4"/>
    <n v="1474.0223999999998"/>
    <x v="7"/>
  </r>
  <r>
    <n v="805"/>
    <n v="2013"/>
    <n v="6"/>
    <n v="113104166"/>
    <n v="11320054"/>
    <n v="8460.7000000000007"/>
    <s v="LSR-MALAYSIA"/>
    <s v="ORACLE ADDED VALUE LTD"/>
    <s v="201516 - IEO Market Opportunity Study - Erica Wong (MYS)"/>
    <x v="6"/>
    <n v="1082.9696000000001"/>
    <x v="7"/>
  </r>
  <r>
    <n v="805"/>
    <n v="2013"/>
    <n v="6"/>
    <n v="113104166"/>
    <n v="11320185"/>
    <n v="34926.47"/>
    <s v="LSR-MALAYSIA"/>
    <s v="ORACLE ADDED VALUE LTD"/>
    <s v="201516 - IEO Market Opportunity Study - Erica Wong (MYS)"/>
    <x v="6"/>
    <n v="4470.5881600000002"/>
    <x v="7"/>
  </r>
  <r>
    <n v="805"/>
    <n v="2013"/>
    <n v="3"/>
    <n v="113104169"/>
    <n v="11320027"/>
    <n v="11322.4"/>
    <s v="LSR-THAILAND"/>
    <s v="TNS HONG KONG LTD"/>
    <s v="96780 JJVC BMH Online 2012 (May-Dec) TH"/>
    <x v="3"/>
    <n v="1449.2672"/>
    <x v="7"/>
  </r>
  <r>
    <n v="805"/>
    <n v="2013"/>
    <n v="11"/>
    <n v="113104169"/>
    <n v="11320280"/>
    <n v="21068.55"/>
    <s v="LSR-THAILAND"/>
    <s v="TNS HONG KONG LTD"/>
    <s v="96780 JJVC BMH Online 2012 (May-Dec) TH"/>
    <x v="9"/>
    <n v="2696.7743999999998"/>
    <x v="7"/>
  </r>
  <r>
    <n v="805"/>
    <n v="2013"/>
    <n v="4"/>
    <n v="113104170"/>
    <n v="11320054"/>
    <n v="39088.43"/>
    <s v="LSR-JAPAN"/>
    <s v="KANTAR JAPAN"/>
    <s v="202300 - UBJPFSDN Japan Self Made Beverages SMB Dip - Kumiko Horiba"/>
    <x v="5"/>
    <n v="5003.3190400000003"/>
    <x v="7"/>
  </r>
  <r>
    <n v="805"/>
    <n v="2013"/>
    <n v="7"/>
    <n v="113104171"/>
    <n v="11320211"/>
    <n v="3257.33"/>
    <s v="LSR-HONG KONG"/>
    <s v="THE NIELSEN COMPANY (HONG KONG) LTD"/>
    <s v="201392 - Red Bull T and A Study - Zhu (HKG)"/>
    <x v="7"/>
    <n v="416.93824000000001"/>
    <x v="6"/>
  </r>
  <r>
    <n v="805"/>
    <n v="2013"/>
    <n v="5"/>
    <n v="113104179"/>
    <n v="11320248"/>
    <n v="5168.1400000000003"/>
    <s v="LSR-JAPAN"/>
    <s v="PUMA ASIA PACIFIC LIMITED"/>
    <s v="203049 - Puma tracker - Galani (JPN)"/>
    <x v="4"/>
    <n v="661.52192000000002"/>
    <x v="6"/>
  </r>
  <r>
    <n v="805"/>
    <n v="2013"/>
    <n v="4"/>
    <n v="113104186"/>
    <n v="11320211"/>
    <n v="2328.54"/>
    <s v="LSR-HONG KONG"/>
    <s v="MindShare Hong Kong"/>
    <s v="204381 - Luxury segment final - To (HKG)"/>
    <x v="5"/>
    <n v="298.05311999999998"/>
    <x v="6"/>
  </r>
  <r>
    <n v="805"/>
    <n v="2013"/>
    <n v="8"/>
    <n v="113104188"/>
    <n v="11320211"/>
    <n v="7898.69"/>
    <s v="LSR-HONG KONG"/>
    <s v="IPSOS HK LTD"/>
    <s v="204389 - CLF 2013 study - Li (HKG)"/>
    <x v="13"/>
    <n v="1011.0323199999999"/>
    <x v="6"/>
  </r>
  <r>
    <n v="805"/>
    <n v="2013"/>
    <n v="8"/>
    <n v="113104189"/>
    <n v="11320273"/>
    <n v="4769.46"/>
    <s v="LSR-CHINA"/>
    <s v="IPSOS HK LTD"/>
    <s v="204389 - CLF 2013 study - Li (CHN)"/>
    <x v="13"/>
    <n v="610.49088000000006"/>
    <x v="6"/>
  </r>
  <r>
    <n v="805"/>
    <n v="2013"/>
    <n v="6"/>
    <n v="113104199"/>
    <n v="11320089"/>
    <n v="2798.5"/>
    <s v="LSR-JAPAN"/>
    <s v="TNS SINGAPORE"/>
    <s v="204601 - Project Brand Health Females 2013 - Astrid Carl-Zeep (JPN)"/>
    <x v="6"/>
    <n v="358.20800000000003"/>
    <x v="7"/>
  </r>
  <r>
    <n v="805"/>
    <n v="2013"/>
    <n v="8"/>
    <n v="113104203"/>
    <n v="11320045"/>
    <n v="6635.37"/>
    <s v="LSR-IRELAND"/>
    <s v="TNS SINGAPORE"/>
    <s v="204599 - Unilever Dish Ad Hoc Study 2013 - Alan Junaidi (IRL)"/>
    <x v="13"/>
    <n v="849.32736"/>
    <x v="7"/>
  </r>
  <r>
    <n v="805"/>
    <n v="2013"/>
    <n v="5"/>
    <n v="113104209"/>
    <n v="11320045"/>
    <n v="23135.59"/>
    <s v="LSR-SWITZERLAND"/>
    <s v="TNS SINGAPORE"/>
    <s v="204599 - Unilever Dish Ad Hoc Study 2013 - Alan Junaidi (CHE)"/>
    <x v="4"/>
    <n v="2961.3555200000001"/>
    <x v="7"/>
  </r>
  <r>
    <n v="805"/>
    <n v="2013"/>
    <n v="6"/>
    <n v="113104214"/>
    <n v="11320045"/>
    <n v="30717.47"/>
    <s v="LSR-AUSTRALIA"/>
    <s v="TNS HONG KONG LTD"/>
    <s v="204643 - Estee Lauder Australia Tracker 2013 - Carmen Li"/>
    <x v="6"/>
    <n v="3931.8361600000003"/>
    <x v="7"/>
  </r>
  <r>
    <n v="805"/>
    <n v="2013"/>
    <n v="12"/>
    <n v="113104219"/>
    <n v="11320320"/>
    <n v="13359.15"/>
    <s v="LSR-NEW ZEALAND"/>
    <s v="IPSOS HK LTD"/>
    <s v="204388 - Cigna Customer Relationship NPS - Lam (NZL)"/>
    <x v="10"/>
    <n v="1709.9712"/>
    <x v="6"/>
  </r>
  <r>
    <n v="805"/>
    <n v="2013"/>
    <n v="6"/>
    <n v="113104220"/>
    <n v="11320027"/>
    <n v="23987.11"/>
    <s v="LSR-THAILAND"/>
    <s v="TNS SINGAPORE"/>
    <s v="192262 - KFC Needscope Study - Samynathan Chockalingam"/>
    <x v="6"/>
    <n v="3070.3500800000002"/>
    <x v="7"/>
  </r>
  <r>
    <n v="805"/>
    <n v="2013"/>
    <n v="6"/>
    <n v="113104220"/>
    <n v="11320051"/>
    <n v="4235.3900000000003"/>
    <s v="LSR-THAILAND"/>
    <s v="TNS SINGAPORE"/>
    <s v="192262 - KFC Needscope Study - Samynathan Chockalingam"/>
    <x v="6"/>
    <n v="542.12992000000008"/>
    <x v="7"/>
  </r>
  <r>
    <n v="805"/>
    <n v="2013"/>
    <n v="7"/>
    <n v="113104222"/>
    <n v="11320092"/>
    <n v="4483.95"/>
    <s v="LSR-SOUTH KOREA"/>
    <s v="ORACLE ADDED VALUE LTD"/>
    <s v="205796 - Alcohol U A - Cammie Poon (KOR)"/>
    <x v="7"/>
    <n v="573.94560000000001"/>
    <x v="7"/>
  </r>
  <r>
    <n v="805"/>
    <n v="2013"/>
    <n v="6"/>
    <n v="113104223"/>
    <n v="11320027"/>
    <n v="19911.63"/>
    <s v="LSR-THAILAND"/>
    <s v="ORACLE ADDED VALUE LTD"/>
    <s v="205796 - Alcohol U A - Cammie Poon (THA)"/>
    <x v="6"/>
    <n v="2548.6886400000003"/>
    <x v="7"/>
  </r>
  <r>
    <n v="805"/>
    <n v="2013"/>
    <n v="8"/>
    <n v="113104236"/>
    <n v="11320092"/>
    <n v="6908.35"/>
    <s v="LSR-TAIWAN"/>
    <s v="TNS HONG KONG LTD"/>
    <s v="206194 - 97892 Insurance Study - Connie Chung (TWN)"/>
    <x v="13"/>
    <n v="884.26880000000006"/>
    <x v="7"/>
  </r>
  <r>
    <n v="805"/>
    <n v="2013"/>
    <n v="6"/>
    <n v="113104242"/>
    <n v="11320246"/>
    <n v="2328.85"/>
    <s v="LSR-TAIWAN"/>
    <s v="TNS HONG KONG LTD"/>
    <s v="206231 - Eastspring Mutual Fund Study 2013 - Jason Chung (TWN)"/>
    <x v="6"/>
    <n v="298.09280000000001"/>
    <x v="7"/>
  </r>
  <r>
    <n v="805"/>
    <n v="2013"/>
    <n v="8"/>
    <n v="113104242"/>
    <n v="11320092"/>
    <n v="11631.9"/>
    <s v="LSR-TAIWAN"/>
    <s v="TNS HONG KONG LTD"/>
    <s v="206231 - Eastspring Mutual Fund Study 2013 - Jason Chung (TWN)"/>
    <x v="13"/>
    <n v="1488.8832"/>
    <x v="7"/>
  </r>
  <r>
    <n v="805"/>
    <n v="2013"/>
    <n v="5"/>
    <n v="113104245"/>
    <n v="11320248"/>
    <n v="22413.91"/>
    <s v="LSR-JAPAN"/>
    <s v="IPSOS HK LTD"/>
    <s v="206003 - Online study v9 - Fok (JPN)"/>
    <x v="4"/>
    <n v="2868.9804800000002"/>
    <x v="6"/>
  </r>
  <r>
    <n v="805"/>
    <n v="2013"/>
    <n v="6"/>
    <n v="113104250"/>
    <n v="11320248"/>
    <n v="2270.62"/>
    <s v="LSR-JAPAN"/>
    <s v="IPSOS HK LTD"/>
    <s v="204845 - Customer Insights study - Kidd (JPN)"/>
    <x v="6"/>
    <n v="290.63936000000001"/>
    <x v="6"/>
  </r>
  <r>
    <n v="805"/>
    <n v="2013"/>
    <n v="5"/>
    <n v="113104251"/>
    <n v="11320027"/>
    <n v="3879.99"/>
    <s v="LSR-INDONESIA"/>
    <s v="IPSOS HK LTD"/>
    <s v="204845 - Customer Insights study - Kidd (IDN)"/>
    <x v="4"/>
    <n v="496.63871999999998"/>
    <x v="6"/>
  </r>
  <r>
    <n v="805"/>
    <n v="2013"/>
    <n v="6"/>
    <n v="113104261"/>
    <n v="11320288"/>
    <n v="869.44"/>
    <s v="LSR-PHILIPPINES"/>
    <s v="ANOVATION.ORG INTERNATIONAL LTD."/>
    <s v="207332 - Citi Philippines Tracker 2013 new - Robinson (PHL)"/>
    <x v="6"/>
    <n v="111.28832000000001"/>
    <x v="6"/>
  </r>
  <r>
    <n v="805"/>
    <n v="2013"/>
    <n v="9"/>
    <n v="113104261"/>
    <n v="11320312"/>
    <n v="4901.53"/>
    <s v="LSR-PHILIPPINES"/>
    <s v="ANOVATION.ORG INTERNATIONAL LTD."/>
    <s v="207332 - Citi Philippines Tracker 2013 new - Robinson (PHL)"/>
    <x v="0"/>
    <n v="627.39584000000002"/>
    <x v="6"/>
  </r>
  <r>
    <n v="805"/>
    <n v="2013"/>
    <n v="10"/>
    <n v="113104261"/>
    <n v="11320312"/>
    <n v="1179.52"/>
    <s v="LSR-PHILIPPINES"/>
    <s v="ANOVATION.ORG INTERNATIONAL LTD."/>
    <s v="207332 - Citi Philippines Tracker 2013 new - Robinson (PHL)"/>
    <x v="8"/>
    <n v="150.97855999999999"/>
    <x v="6"/>
  </r>
  <r>
    <n v="805"/>
    <n v="2013"/>
    <n v="11"/>
    <n v="113104261"/>
    <n v="11320312"/>
    <n v="1303.68"/>
    <s v="LSR-PHILIPPINES"/>
    <s v="ANOVATION.ORG INTERNATIONAL LTD."/>
    <s v="207332 - Citi Philippines Tracker 2013 new - Robinson (PHL)"/>
    <x v="9"/>
    <n v="166.87104000000002"/>
    <x v="6"/>
  </r>
  <r>
    <n v="805"/>
    <n v="2014"/>
    <n v="2"/>
    <n v="113104261"/>
    <n v="11320312"/>
    <n v="1800.31"/>
    <s v="LSR-PHILIPPINES"/>
    <s v="ANOVATION.ORG INTERNATIONAL LTD."/>
    <s v="207332 - Citi Philippines Tracker 2013 new - Robinson (PHL)"/>
    <x v="12"/>
    <n v="230.43967999999998"/>
    <x v="6"/>
  </r>
  <r>
    <n v="805"/>
    <n v="2014"/>
    <n v="5"/>
    <n v="113104890"/>
    <n v="11320185"/>
    <n v="25695.68"/>
    <s v="LSR-TAIWAN"/>
    <s v="IPSOS HK LTD"/>
    <s v="240784 - PG HK TW tracker - Wong (TWN)"/>
    <x v="14"/>
    <n v="3289.0470399999999"/>
    <x v="6"/>
  </r>
  <r>
    <n v="805"/>
    <n v="2013"/>
    <n v="7"/>
    <n v="113104266"/>
    <n v="11320054"/>
    <n v="5816.66"/>
    <s v="LSR-MALAYSIA"/>
    <s v="TNS SINGAPORE"/>
    <s v="199235 - Red Bull Study - Alan Junaidi (MYS)"/>
    <x v="7"/>
    <n v="744.53247999999996"/>
    <x v="7"/>
  </r>
  <r>
    <n v="805"/>
    <n v="2013"/>
    <n v="7"/>
    <n v="113104267"/>
    <n v="11320089"/>
    <n v="21446.11"/>
    <s v="LSR-JAPAN"/>
    <s v="TNS SINGAPORE"/>
    <s v="199235 - Red Bull Study - Alan Junaidi (JPN)"/>
    <x v="7"/>
    <n v="2745.1020800000001"/>
    <x v="7"/>
  </r>
  <r>
    <n v="805"/>
    <n v="2013"/>
    <n v="7"/>
    <n v="113104268"/>
    <n v="11320152"/>
    <n v="16556.16"/>
    <s v="LSR-TURKEY"/>
    <s v="TNS SINGAPORE"/>
    <s v="199235 - Red Bull Study - Alan Junaidi (TUR)"/>
    <x v="7"/>
    <n v="2119.1884799999998"/>
    <x v="7"/>
  </r>
  <r>
    <n v="805"/>
    <n v="2013"/>
    <n v="6"/>
    <n v="113104272"/>
    <n v="11320185"/>
    <n v="18640.080000000002"/>
    <s v="LSR-TAIWAN"/>
    <s v="TNS SINGAPORE"/>
    <s v="204599 - Unilever Dish Ad Hoc Study 2013 - Alan Junaidi (TWN)"/>
    <x v="6"/>
    <n v="2385.9302400000001"/>
    <x v="7"/>
  </r>
  <r>
    <n v="805"/>
    <n v="2013"/>
    <n v="7"/>
    <n v="113104272"/>
    <n v="11320092"/>
    <n v="12472.16"/>
    <s v="LSR-TAIWAN"/>
    <s v="TNS SINGAPORE"/>
    <s v="204599 - Unilever Dish Ad Hoc Study 2013 - Alan Junaidi (TWN)"/>
    <x v="7"/>
    <n v="1596.4364800000001"/>
    <x v="7"/>
  </r>
  <r>
    <n v="805"/>
    <n v="2013"/>
    <n v="7"/>
    <n v="113104276"/>
    <n v="11320299"/>
    <n v="1357.22"/>
    <s v="LSR-TAIWAN"/>
    <s v="PUMA ASIA PACIFIC LIMITED"/>
    <s v="194499 - Puma Tracker - Galani (TWN)"/>
    <x v="7"/>
    <n v="173.72416000000001"/>
    <x v="6"/>
  </r>
  <r>
    <n v="805"/>
    <n v="2013"/>
    <n v="9"/>
    <n v="113104276"/>
    <n v="11320299"/>
    <n v="1357.23"/>
    <s v="LSR-TAIWAN"/>
    <s v="PUMA ASIA PACIFIC LIMITED"/>
    <s v="194499 - Puma Tracker - Galani (TWN)"/>
    <x v="0"/>
    <n v="173.72543999999999"/>
    <x v="6"/>
  </r>
  <r>
    <n v="805"/>
    <n v="2013"/>
    <n v="12"/>
    <n v="113104276"/>
    <n v="11320299"/>
    <n v="-1320.69"/>
    <s v="LSR-TAIWAN"/>
    <s v="PUMA ASIA PACIFIC LIMITED"/>
    <s v="194499 - Puma Tracker - Galani (TWN)"/>
    <x v="10"/>
    <n v="-169.04832000000002"/>
    <x v="6"/>
  </r>
  <r>
    <n v="805"/>
    <n v="2013"/>
    <n v="11"/>
    <n v="113104287"/>
    <n v="11320273"/>
    <n v="13719.63"/>
    <s v="LSR-HONG KONG"/>
    <s v="MILLWARD BROWN HONG KONG"/>
    <s v="192972 - PM 1301006 Brand Health Study Wave 1 - Kay Choi (HKG)"/>
    <x v="9"/>
    <n v="1756.1126399999998"/>
    <x v="7"/>
  </r>
  <r>
    <n v="805"/>
    <n v="2013"/>
    <n v="12"/>
    <n v="113104287"/>
    <n v="11320092"/>
    <n v="10072.450000000001"/>
    <s v="LSR-HONG KONG"/>
    <s v="MILLWARD BROWN HONG KONG"/>
    <s v="192972 - PM 1301006 Brand Health Study Wave 1 - Kay Choi (HKG)"/>
    <x v="10"/>
    <n v="1289.2736"/>
    <x v="7"/>
  </r>
  <r>
    <n v="805"/>
    <n v="2013"/>
    <n v="9"/>
    <n v="113104288"/>
    <n v="11320185"/>
    <n v="30060.6"/>
    <s v="LSR-TAIWAN"/>
    <s v="MILLWARD BROWN HONG KONG"/>
    <s v="192972 - PM 1301006 Brand Health Study Wave 1 - Kay Choi (TWN)"/>
    <x v="0"/>
    <n v="3847.7567999999997"/>
    <x v="7"/>
  </r>
  <r>
    <n v="805"/>
    <n v="2013"/>
    <n v="9"/>
    <n v="113104290"/>
    <n v="11320130"/>
    <n v="5491.61"/>
    <s v="LSR-AUSTRALIA"/>
    <s v="CIMIGO LTD"/>
    <s v="206371 - CX BAT study - Ellis (AUS)"/>
    <x v="0"/>
    <n v="702.92607999999996"/>
    <x v="6"/>
  </r>
  <r>
    <n v="805"/>
    <n v="2013"/>
    <n v="10"/>
    <n v="113104290"/>
    <n v="11320150"/>
    <n v="4768.24"/>
    <s v="LSR-AUSTRALIA"/>
    <s v="CIMIGO LTD"/>
    <s v="206371 - CX BAT study - Ellis (AUS)"/>
    <x v="8"/>
    <n v="610.33471999999995"/>
    <x v="6"/>
  </r>
  <r>
    <n v="805"/>
    <n v="2013"/>
    <n v="10"/>
    <n v="113104290"/>
    <n v="11320251"/>
    <n v="1629.59"/>
    <s v="LSR-AUSTRALIA"/>
    <s v="CIMIGO LTD"/>
    <s v="206371 - CX BAT study - Ellis (AUS)"/>
    <x v="8"/>
    <n v="208.58751999999998"/>
    <x v="6"/>
  </r>
  <r>
    <n v="805"/>
    <n v="2013"/>
    <n v="11"/>
    <n v="113104290"/>
    <n v="11320251"/>
    <n v="60.14"/>
    <s v="LSR-AUSTRALIA"/>
    <s v="CIMIGO LTD"/>
    <s v="206371 - CX BAT study - Ellis (AUS)"/>
    <x v="9"/>
    <n v="7.6979199999999999"/>
    <x v="6"/>
  </r>
  <r>
    <n v="805"/>
    <n v="2014"/>
    <n v="2"/>
    <n v="113104290"/>
    <n v="11320320"/>
    <n v="19728.810000000001"/>
    <s v="LSR-AUSTRALIA"/>
    <s v="CIMIGO LTD"/>
    <s v="206371 - CX BAT study - Ellis (AUS)"/>
    <x v="12"/>
    <n v="2525.2876800000004"/>
    <x v="6"/>
  </r>
  <r>
    <n v="805"/>
    <n v="2013"/>
    <n v="12"/>
    <n v="113104291"/>
    <n v="11320320"/>
    <n v="4598.3999999999996"/>
    <s v="LSR-CANADA"/>
    <s v="CIMIGO LTD"/>
    <s v="206371 - CX BAT study - Ellis (CAN)"/>
    <x v="10"/>
    <n v="588.59519999999998"/>
    <x v="6"/>
  </r>
  <r>
    <n v="805"/>
    <n v="2013"/>
    <n v="9"/>
    <n v="113104293"/>
    <n v="11320309"/>
    <n v="581.66999999999996"/>
    <s v="LSR-USA"/>
    <s v="CIMIGO LTD"/>
    <s v="206371 - CX BAT study - Ellis (USA)"/>
    <x v="0"/>
    <n v="74.453759999999988"/>
    <x v="6"/>
  </r>
  <r>
    <n v="805"/>
    <n v="2013"/>
    <n v="10"/>
    <n v="113104293"/>
    <n v="11320288"/>
    <n v="13846.51"/>
    <s v="LSR-USA"/>
    <s v="CIMIGO LTD"/>
    <s v="206371 - CX BAT study - Ellis (USA)"/>
    <x v="8"/>
    <n v="1772.35328"/>
    <x v="6"/>
  </r>
  <r>
    <n v="805"/>
    <n v="2013"/>
    <n v="12"/>
    <n v="113104293"/>
    <n v="11320320"/>
    <n v="42274.81"/>
    <s v="LSR-USA"/>
    <s v="CIMIGO LTD"/>
    <s v="206371 - CX BAT study - Ellis (USA)"/>
    <x v="10"/>
    <n v="5411.1756799999994"/>
    <x v="6"/>
  </r>
  <r>
    <n v="805"/>
    <n v="2014"/>
    <n v="2"/>
    <n v="113104293"/>
    <n v="11320332"/>
    <n v="2327.9899999999998"/>
    <s v="LSR-USA"/>
    <s v="CIMIGO LTD"/>
    <s v="206371 - CX BAT study - Ellis (USA)"/>
    <x v="12"/>
    <n v="297.98271999999997"/>
    <x v="6"/>
  </r>
  <r>
    <n v="805"/>
    <n v="2013"/>
    <n v="8"/>
    <n v="113104294"/>
    <n v="11320027"/>
    <n v="2326.5700000000002"/>
    <s v="LSR-HONG KONG"/>
    <s v="CIMIGO LTD"/>
    <s v="206371 - CX BAT study - Ellis (HKG)"/>
    <x v="13"/>
    <n v="297.80096000000003"/>
    <x v="6"/>
  </r>
  <r>
    <n v="805"/>
    <n v="2013"/>
    <n v="12"/>
    <n v="113104295"/>
    <n v="11320044"/>
    <n v="19375.88"/>
    <s v="LSR-INDIA"/>
    <s v="CIMIGO LTD"/>
    <s v="206371 - CX BAT study - Ellis (IND)"/>
    <x v="10"/>
    <n v="2480.1126400000003"/>
    <x v="6"/>
  </r>
  <r>
    <n v="805"/>
    <n v="2013"/>
    <n v="9"/>
    <n v="113104296"/>
    <n v="11320089"/>
    <n v="5729.04"/>
    <s v="LSR-JAPAN"/>
    <s v="CIMIGO LTD"/>
    <s v="206371 - CX BAT study - Ellis (JPN)"/>
    <x v="0"/>
    <n v="733.31712000000005"/>
    <x v="6"/>
  </r>
  <r>
    <n v="805"/>
    <n v="2013"/>
    <n v="10"/>
    <n v="113104296"/>
    <n v="11320246"/>
    <n v="2327.9899999999998"/>
    <s v="LSR-JAPAN"/>
    <s v="CIMIGO LTD"/>
    <s v="206371 - CX BAT study - Ellis (JPN)"/>
    <x v="8"/>
    <n v="297.98271999999997"/>
    <x v="6"/>
  </r>
  <r>
    <n v="805"/>
    <n v="2013"/>
    <n v="10"/>
    <n v="113104296"/>
    <n v="11320322"/>
    <n v="2735.39"/>
    <s v="LSR-JAPAN"/>
    <s v="CIMIGO LTD"/>
    <s v="206371 - CX BAT study - Ellis (JPN)"/>
    <x v="8"/>
    <n v="350.12991999999997"/>
    <x v="6"/>
  </r>
  <r>
    <n v="805"/>
    <n v="2014"/>
    <n v="5"/>
    <n v="113104890"/>
    <n v="11320339"/>
    <n v="32584.77"/>
    <s v="LSR-TAIWAN"/>
    <s v="IPSOS HK LTD"/>
    <s v="240784 - PG HK TW tracker - Wong (TWN)"/>
    <x v="14"/>
    <n v="4170.8505599999999"/>
    <x v="6"/>
  </r>
  <r>
    <n v="805"/>
    <n v="2013"/>
    <n v="9"/>
    <n v="113104297"/>
    <n v="11320185"/>
    <n v="9984.52"/>
    <s v="LSR-TAIWAN"/>
    <s v="CIMIGO LTD"/>
    <s v="206371 - CX BAT study - Ellis (TWN)"/>
    <x v="0"/>
    <n v="1278.01856"/>
    <x v="6"/>
  </r>
  <r>
    <n v="805"/>
    <n v="2014"/>
    <n v="2"/>
    <n v="113104297"/>
    <n v="11320334"/>
    <n v="2715.99"/>
    <s v="LSR-TAIWAN"/>
    <s v="CIMIGO LTD"/>
    <s v="206371 - CX BAT study - Ellis (TWN)"/>
    <x v="12"/>
    <n v="347.64671999999996"/>
    <x v="6"/>
  </r>
  <r>
    <n v="805"/>
    <n v="2013"/>
    <n v="9"/>
    <n v="113104299"/>
    <n v="11320092"/>
    <n v="5397.88"/>
    <s v="LSR-SOUTH KOREA"/>
    <s v="CIMIGO LTD"/>
    <s v="206371 - CX BAT study - Ellis (KOR)"/>
    <x v="0"/>
    <n v="690.92863999999997"/>
    <x v="6"/>
  </r>
  <r>
    <n v="805"/>
    <n v="2013"/>
    <n v="8"/>
    <n v="113104306"/>
    <n v="11320314"/>
    <n v="9949.0400000000009"/>
    <s v="LSR-RUSSIA"/>
    <s v="TNS HONG KONG LTD"/>
    <s v="209595 - Re-Contact Study of Digital Life 2011 - Billie Zou (RUS)"/>
    <x v="13"/>
    <n v="1273.47712"/>
    <x v="7"/>
  </r>
  <r>
    <n v="805"/>
    <n v="2013"/>
    <n v="11"/>
    <n v="113104312"/>
    <n v="11320048"/>
    <n v="75349.350000000006"/>
    <s v="LSR-TAIWAN"/>
    <s v="TNS HONG KONG LTD"/>
    <s v="209731 - MasterCard Brand Tracker 2013 - Joanne Yiu (TWN)"/>
    <x v="9"/>
    <n v="9644.7168000000001"/>
    <x v="7"/>
  </r>
  <r>
    <n v="805"/>
    <n v="2013"/>
    <n v="9"/>
    <n v="113104313"/>
    <n v="11320093"/>
    <n v="12580.57"/>
    <s v="LSR-SOUTH KOREA"/>
    <s v="TNS SINGAPORE"/>
    <s v="209757 - Diageo Whiskey Tracker South Korea Year 2013 - 2014 - Vivien Le Masson"/>
    <x v="0"/>
    <n v="1610.31296"/>
    <x v="7"/>
  </r>
  <r>
    <n v="805"/>
    <n v="2013"/>
    <n v="10"/>
    <n v="113104313"/>
    <n v="11320092"/>
    <n v="19434.7"/>
    <s v="LSR-SOUTH KOREA"/>
    <s v="TNS SINGAPORE"/>
    <s v="209757 - Diageo Whiskey Tracker South Korea Year 2013 - 2014 - Vivien Le Masson"/>
    <x v="8"/>
    <n v="2487.6415999999999"/>
    <x v="7"/>
  </r>
  <r>
    <n v="805"/>
    <n v="2013"/>
    <n v="10"/>
    <n v="113104313"/>
    <n v="11320093"/>
    <n v="7942.99"/>
    <s v="LSR-SOUTH KOREA"/>
    <s v="TNS SINGAPORE"/>
    <s v="209757 - Diageo Whiskey Tracker South Korea Year 2013 - 2014 - Vivien Le Masson"/>
    <x v="8"/>
    <n v="1016.70272"/>
    <x v="7"/>
  </r>
  <r>
    <n v="805"/>
    <n v="2013"/>
    <n v="11"/>
    <n v="113104313"/>
    <n v="11320093"/>
    <n v="7323.32"/>
    <s v="LSR-SOUTH KOREA"/>
    <s v="TNS SINGAPORE"/>
    <s v="209757 - Diageo Whiskey Tracker South Korea Year 2013 - 2014 - Vivien Le Masson"/>
    <x v="9"/>
    <n v="937.38495999999998"/>
    <x v="7"/>
  </r>
  <r>
    <n v="805"/>
    <n v="2014"/>
    <n v="1"/>
    <n v="113104313"/>
    <n v="11320092"/>
    <n v="13012.86"/>
    <s v="LSR-SOUTH KOREA"/>
    <s v="TNS SINGAPORE"/>
    <s v="209757 - Diageo Whiskey Tracker South Korea Year 2013 - 2014 - Vivien Le Masson"/>
    <x v="11"/>
    <n v="1665.64608"/>
    <x v="7"/>
  </r>
  <r>
    <n v="805"/>
    <n v="2014"/>
    <n v="1"/>
    <n v="113104313"/>
    <n v="11320093"/>
    <n v="18505.47"/>
    <s v="LSR-SOUTH KOREA"/>
    <s v="TNS SINGAPORE"/>
    <s v="209757 - Diageo Whiskey Tracker South Korea Year 2013 - 2014 - Vivien Le Masson"/>
    <x v="11"/>
    <n v="2368.7001600000003"/>
    <x v="7"/>
  </r>
  <r>
    <n v="805"/>
    <n v="2014"/>
    <n v="2"/>
    <n v="113104313"/>
    <n v="11320093"/>
    <n v="6365.66"/>
    <s v="LSR-SOUTH KOREA"/>
    <s v="TNS SINGAPORE"/>
    <s v="209757 - Diageo Whiskey Tracker South Korea Year 2013 - 2014 - Vivien Le Masson"/>
    <x v="12"/>
    <n v="814.80448000000001"/>
    <x v="7"/>
  </r>
  <r>
    <n v="805"/>
    <n v="2014"/>
    <n v="4"/>
    <n v="113104313"/>
    <n v="11320092"/>
    <n v="12977.78"/>
    <s v="LSR-SOUTH KOREA"/>
    <s v="TNS SINGAPORE"/>
    <s v="209757 - Diageo Whiskey Tracker South Korea Year 2013 - 2014 - Vivien Le Masson"/>
    <x v="15"/>
    <n v="1661.1558400000001"/>
    <x v="7"/>
  </r>
  <r>
    <n v="805"/>
    <n v="2014"/>
    <n v="4"/>
    <n v="113104313"/>
    <n v="11320093"/>
    <n v="7942.99"/>
    <s v="LSR-SOUTH KOREA"/>
    <s v="TNS SINGAPORE"/>
    <s v="209757 - Diageo Whiskey Tracker South Korea Year 2013 - 2014 - Vivien Le Masson"/>
    <x v="15"/>
    <n v="1016.70272"/>
    <x v="7"/>
  </r>
  <r>
    <n v="805"/>
    <n v="2013"/>
    <n v="9"/>
    <n v="113104314"/>
    <n v="11320093"/>
    <n v="6751.57"/>
    <s v="LSR-SOUTH KOREA"/>
    <s v="TNS SINGAPORE"/>
    <s v="209760 - Diageo Beer Tracker South Korea Year 2013 - 2014 - Vivien Le Masson"/>
    <x v="0"/>
    <n v="864.20096000000001"/>
    <x v="7"/>
  </r>
  <r>
    <n v="805"/>
    <n v="2013"/>
    <n v="10"/>
    <n v="113104314"/>
    <n v="11320092"/>
    <n v="9467.17"/>
    <s v="LSR-SOUTH KOREA"/>
    <s v="TNS SINGAPORE"/>
    <s v="209760 - Diageo Beer Tracker South Korea Year 2013 - 2014 - Vivien Le Masson"/>
    <x v="8"/>
    <n v="1211.7977599999999"/>
    <x v="7"/>
  </r>
  <r>
    <n v="805"/>
    <n v="2013"/>
    <n v="10"/>
    <n v="113104314"/>
    <n v="11320093"/>
    <n v="4584.12"/>
    <s v="LSR-SOUTH KOREA"/>
    <s v="TNS SINGAPORE"/>
    <s v="209760 - Diageo Beer Tracker South Korea Year 2013 - 2014 - Vivien Le Masson"/>
    <x v="8"/>
    <n v="586.76735999999994"/>
    <x v="7"/>
  </r>
  <r>
    <n v="805"/>
    <n v="2013"/>
    <n v="11"/>
    <n v="113104314"/>
    <n v="11320093"/>
    <n v="5027.74"/>
    <s v="LSR-SOUTH KOREA"/>
    <s v="TNS SINGAPORE"/>
    <s v="209760 - Diageo Beer Tracker South Korea Year 2013 - 2014 - Vivien Le Masson"/>
    <x v="9"/>
    <n v="643.55071999999996"/>
    <x v="7"/>
  </r>
  <r>
    <n v="805"/>
    <n v="2014"/>
    <n v="1"/>
    <n v="113104314"/>
    <n v="11320092"/>
    <n v="8689.6200000000008"/>
    <s v="LSR-SOUTH KOREA"/>
    <s v="TNS SINGAPORE"/>
    <s v="209760 - Diageo Beer Tracker South Korea Year 2013 - 2014 - Vivien Le Masson"/>
    <x v="11"/>
    <n v="1112.2713600000002"/>
    <x v="7"/>
  </r>
  <r>
    <n v="805"/>
    <n v="2014"/>
    <n v="1"/>
    <n v="113104314"/>
    <n v="11320093"/>
    <n v="4337.66"/>
    <s v="LSR-SOUTH KOREA"/>
    <s v="TNS SINGAPORE"/>
    <s v="209760 - Diageo Beer Tracker South Korea Year 2013 - 2014 - Vivien Le Masson"/>
    <x v="11"/>
    <n v="555.22047999999995"/>
    <x v="7"/>
  </r>
  <r>
    <n v="805"/>
    <n v="2014"/>
    <n v="2"/>
    <n v="113104314"/>
    <n v="11320093"/>
    <n v="4091.2"/>
    <s v="LSR-SOUTH KOREA"/>
    <s v="TNS SINGAPORE"/>
    <s v="209760 - Diageo Beer Tracker South Korea Year 2013 - 2014 - Vivien Le Masson"/>
    <x v="12"/>
    <n v="523.67359999999996"/>
    <x v="7"/>
  </r>
  <r>
    <n v="805"/>
    <n v="2014"/>
    <n v="4"/>
    <n v="113104314"/>
    <n v="11320092"/>
    <n v="9558.58"/>
    <s v="LSR-SOUTH KOREA"/>
    <s v="TNS SINGAPORE"/>
    <s v="209760 - Diageo Beer Tracker South Korea Year 2013 - 2014 - Vivien Le Masson"/>
    <x v="15"/>
    <n v="1223.4982399999999"/>
    <x v="7"/>
  </r>
  <r>
    <n v="805"/>
    <n v="2014"/>
    <n v="4"/>
    <n v="113104314"/>
    <n v="11320093"/>
    <n v="4781.28"/>
    <s v="LSR-SOUTH KOREA"/>
    <s v="TNS SINGAPORE"/>
    <s v="209760 - Diageo Beer Tracker South Korea Year 2013 - 2014 - Vivien Le Masson"/>
    <x v="15"/>
    <n v="612.00383999999997"/>
    <x v="7"/>
  </r>
  <r>
    <n v="805"/>
    <n v="2013"/>
    <n v="9"/>
    <n v="113104315"/>
    <n v="11320093"/>
    <n v="7688.13"/>
    <s v="LSR-SOUTH KOREA"/>
    <s v="TNS SINGAPORE"/>
    <s v="209761 - Diageo Vodka Tracker South Korea Year 2013 - 2014 - Vivien Le Masson"/>
    <x v="0"/>
    <n v="984.08064000000002"/>
    <x v="7"/>
  </r>
  <r>
    <n v="805"/>
    <n v="2013"/>
    <n v="10"/>
    <n v="113104315"/>
    <n v="11320092"/>
    <n v="11089"/>
    <s v="LSR-SOUTH KOREA"/>
    <s v="TNS SINGAPORE"/>
    <s v="209761 - Diageo Vodka Tracker South Korea Year 2013 - 2014 - Vivien Le Masson"/>
    <x v="8"/>
    <n v="1419.3920000000001"/>
    <x v="7"/>
  </r>
  <r>
    <n v="805"/>
    <n v="2013"/>
    <n v="10"/>
    <n v="113104315"/>
    <n v="11320093"/>
    <n v="2605.41"/>
    <s v="LSR-SOUTH KOREA"/>
    <s v="TNS SINGAPORE"/>
    <s v="209761 - Diageo Vodka Tracker South Korea Year 2013 - 2014 - Vivien Le Masson"/>
    <x v="8"/>
    <n v="333.49248"/>
    <x v="7"/>
  </r>
  <r>
    <n v="805"/>
    <n v="2013"/>
    <n v="11"/>
    <n v="113104315"/>
    <n v="11320093"/>
    <n v="2675.83"/>
    <s v="LSR-SOUTH KOREA"/>
    <s v="TNS SINGAPORE"/>
    <s v="209761 - Diageo Vodka Tracker South Korea Year 2013 - 2014 - Vivien Le Masson"/>
    <x v="9"/>
    <n v="342.50623999999999"/>
    <x v="7"/>
  </r>
  <r>
    <n v="805"/>
    <n v="2014"/>
    <n v="1"/>
    <n v="113104315"/>
    <n v="11320092"/>
    <n v="7702.39"/>
    <s v="LSR-SOUTH KOREA"/>
    <s v="TNS SINGAPORE"/>
    <s v="209761 - Diageo Vodka Tracker South Korea Year 2013 - 2014 - Vivien Le Masson"/>
    <x v="11"/>
    <n v="985.90592000000004"/>
    <x v="7"/>
  </r>
  <r>
    <n v="805"/>
    <n v="2014"/>
    <n v="1"/>
    <n v="113104315"/>
    <n v="11320093"/>
    <n v="5281.24"/>
    <s v="LSR-SOUTH KOREA"/>
    <s v="TNS SINGAPORE"/>
    <s v="209761 - Diageo Vodka Tracker South Korea Year 2013 - 2014 - Vivien Le Masson"/>
    <x v="11"/>
    <n v="675.99871999999993"/>
    <x v="7"/>
  </r>
  <r>
    <n v="805"/>
    <n v="2014"/>
    <n v="2"/>
    <n v="113104315"/>
    <n v="11320093"/>
    <n v="2675.83"/>
    <s v="LSR-SOUTH KOREA"/>
    <s v="TNS SINGAPORE"/>
    <s v="209761 - Diageo Vodka Tracker South Korea Year 2013 - 2014 - Vivien Le Masson"/>
    <x v="12"/>
    <n v="342.50623999999999"/>
    <x v="7"/>
  </r>
  <r>
    <n v="805"/>
    <n v="2014"/>
    <n v="4"/>
    <n v="113104315"/>
    <n v="11320092"/>
    <n v="6834.52"/>
    <s v="LSR-SOUTH KOREA"/>
    <s v="TNS SINGAPORE"/>
    <s v="209761 - Diageo Vodka Tracker South Korea Year 2013 - 2014 - Vivien Le Masson"/>
    <x v="15"/>
    <n v="874.81856000000005"/>
    <x v="7"/>
  </r>
  <r>
    <n v="805"/>
    <n v="2014"/>
    <n v="4"/>
    <n v="113104315"/>
    <n v="11320093"/>
    <n v="3239.16"/>
    <s v="LSR-SOUTH KOREA"/>
    <s v="TNS SINGAPORE"/>
    <s v="209761 - Diageo Vodka Tracker South Korea Year 2013 - 2014 - Vivien Le Masson"/>
    <x v="15"/>
    <n v="414.61248000000001"/>
    <x v="7"/>
  </r>
  <r>
    <n v="805"/>
    <n v="2013"/>
    <n v="9"/>
    <n v="113104320"/>
    <n v="11320211"/>
    <n v="460.68"/>
    <s v="LSR-HONG KONG"/>
    <s v="CIDO LIMITED"/>
    <s v="205805 - Hong Kong International TV Survey Spring 2013 - Shum (HKG)"/>
    <x v="0"/>
    <n v="58.967040000000004"/>
    <x v="6"/>
  </r>
  <r>
    <n v="805"/>
    <n v="2013"/>
    <n v="9"/>
    <n v="113104330"/>
    <n v="11320045"/>
    <n v="68888.88"/>
    <s v="LSR-UNITED KINGDOM"/>
    <s v="TNS HONG KONG LTD"/>
    <s v="207302 - Motorola Phone Owners Study - Tony Fan (GBR)"/>
    <x v="0"/>
    <n v="8817.77664"/>
    <x v="7"/>
  </r>
  <r>
    <n v="805"/>
    <n v="2014"/>
    <n v="4"/>
    <n v="113104331"/>
    <n v="11320273"/>
    <n v="465.77"/>
    <s v="LSR-CHINA"/>
    <s v="TNS SINGAPORE"/>
    <s v="210525 - Diageo Vodka China Tracker Year 2013 - 2014 - Vivien Le Masson"/>
    <x v="15"/>
    <n v="59.618559999999995"/>
    <x v="7"/>
  </r>
  <r>
    <n v="805"/>
    <n v="2014"/>
    <n v="5"/>
    <n v="113104905"/>
    <n v="11320230"/>
    <n v="679.43"/>
    <s v="LSR-MEXICO"/>
    <s v="THE NIELSEN COMPANY (HONG KONG) LTD"/>
    <s v="243097 - Global Online Banking Tracker 2014 W1 - Mexico - Choi (MEX)"/>
    <x v="14"/>
    <n v="86.967039999999997"/>
    <x v="6"/>
  </r>
  <r>
    <n v="805"/>
    <n v="2013"/>
    <n v="12"/>
    <n v="113104348"/>
    <n v="11320211"/>
    <n v="10821.37"/>
    <s v="LSR-HONG KONG"/>
    <s v="THE NIELSEN COMPANY (HONG KONG) LTD"/>
    <s v="211427 - Online Banking Study 2013 W2 HK - Yip (HKG)"/>
    <x v="10"/>
    <n v="1385.13536"/>
    <x v="6"/>
  </r>
  <r>
    <n v="805"/>
    <n v="2013"/>
    <n v="7"/>
    <n v="113104360"/>
    <n v="11320273"/>
    <n v="3327.13"/>
    <s v="LSR-CHINA"/>
    <s v="PUMA ASIA PACIFIC LIMITED"/>
    <s v="211402 - Puma Brand tracking 2013 - Galani (CHN)"/>
    <x v="7"/>
    <n v="425.87263999999999"/>
    <x v="6"/>
  </r>
  <r>
    <n v="805"/>
    <n v="2013"/>
    <n v="7"/>
    <n v="113104367"/>
    <n v="11320248"/>
    <n v="4299.68"/>
    <s v="LSR-JAPAN"/>
    <s v="IPSOS HK LTD"/>
    <s v="208994 - World Validation study - Li (JPN)"/>
    <x v="7"/>
    <n v="550.35904000000005"/>
    <x v="6"/>
  </r>
  <r>
    <n v="805"/>
    <n v="2013"/>
    <n v="8"/>
    <n v="113104378"/>
    <n v="11320027"/>
    <n v="6904.01"/>
    <s v="LSR-HONG KONG"/>
    <s v="TNS HONG KONG LTD"/>
    <s v="205964 - HK MarketWhys 2013-2014 - Yvette Li"/>
    <x v="13"/>
    <n v="883.71328000000005"/>
    <x v="7"/>
  </r>
  <r>
    <n v="805"/>
    <n v="2013"/>
    <n v="9"/>
    <n v="113104378"/>
    <n v="11320027"/>
    <n v="6580.68"/>
    <s v="LSR-HONG KONG"/>
    <s v="TNS HONG KONG LTD"/>
    <s v="205964 - HK MarketWhys 2013-2014 - Yvette Li"/>
    <x v="0"/>
    <n v="842.32704000000001"/>
    <x v="7"/>
  </r>
  <r>
    <n v="805"/>
    <n v="2013"/>
    <n v="10"/>
    <n v="113104378"/>
    <n v="11320027"/>
    <n v="10366.16"/>
    <s v="LSR-HONG KONG"/>
    <s v="TNS HONG KONG LTD"/>
    <s v="205964 - HK MarketWhys 2013-2014 - Yvette Li"/>
    <x v="8"/>
    <n v="1326.8684800000001"/>
    <x v="7"/>
  </r>
  <r>
    <n v="805"/>
    <n v="2013"/>
    <n v="11"/>
    <n v="113104378"/>
    <n v="11320027"/>
    <n v="2328.85"/>
    <s v="LSR-HONG KONG"/>
    <s v="TNS HONG KONG LTD"/>
    <s v="205964 - HK MarketWhys 2013-2014 - Yvette Li"/>
    <x v="9"/>
    <n v="298.09280000000001"/>
    <x v="7"/>
  </r>
  <r>
    <n v="805"/>
    <n v="2013"/>
    <n v="12"/>
    <n v="113104378"/>
    <n v="11320027"/>
    <n v="4643.17"/>
    <s v="LSR-HONG KONG"/>
    <s v="TNS HONG KONG LTD"/>
    <s v="205964 - HK MarketWhys 2013-2014 - Yvette Li"/>
    <x v="10"/>
    <n v="594.32576000000006"/>
    <x v="7"/>
  </r>
  <r>
    <n v="805"/>
    <n v="2014"/>
    <n v="1"/>
    <n v="113104378"/>
    <n v="11320027"/>
    <n v="5291.06"/>
    <s v="LSR-HONG KONG"/>
    <s v="TNS HONG KONG LTD"/>
    <s v="205964 - HK MarketWhys 2013-2014 - Yvette Li"/>
    <x v="11"/>
    <n v="677.2556800000001"/>
    <x v="7"/>
  </r>
  <r>
    <n v="805"/>
    <n v="2013"/>
    <n v="8"/>
    <n v="113104390"/>
    <n v="11320044"/>
    <n v="36100.559999999998"/>
    <s v="LSR-INDIA"/>
    <s v="ORACLE ADDED VALUE LTD"/>
    <s v="213999 - India Alcohol U A study - Cammie Poon"/>
    <x v="13"/>
    <n v="4620.8716799999993"/>
    <x v="7"/>
  </r>
  <r>
    <n v="805"/>
    <n v="2013"/>
    <n v="9"/>
    <n v="113104396"/>
    <n v="11320211"/>
    <n v="1551.11"/>
    <s v="LSR-HONG KONG"/>
    <s v="CIMIGO LTD"/>
    <s v="214870 - AIA MPF Research Wave 4 - Cheng (HKG)"/>
    <x v="0"/>
    <n v="198.54208"/>
    <x v="6"/>
  </r>
  <r>
    <n v="805"/>
    <n v="2013"/>
    <n v="7"/>
    <n v="113104398"/>
    <n v="11320185"/>
    <n v="2830.78"/>
    <s v="LSR-TAIWAN"/>
    <s v="PUMA ASIA PACIFIC LIMITED"/>
    <s v="211402 - Puma Brand tracking 2013 - Galani (TWN)"/>
    <x v="7"/>
    <n v="362.33984000000004"/>
    <x v="6"/>
  </r>
  <r>
    <n v="805"/>
    <n v="2013"/>
    <n v="10"/>
    <n v="113104403"/>
    <n v="11320313"/>
    <n v="5294.24"/>
    <s v="LSR-VIETNAM"/>
    <s v="PUMA ASIA PACIFIC LIMITED"/>
    <s v="211402 - Puma Brand tracking 2013 - Galani (VNM)"/>
    <x v="8"/>
    <n v="677.66271999999992"/>
    <x v="6"/>
  </r>
  <r>
    <n v="805"/>
    <n v="2013"/>
    <n v="9"/>
    <n v="113104404"/>
    <n v="11320320"/>
    <n v="5428.88"/>
    <s v="LSR-NEW ZEALAND"/>
    <s v="PUMA ASIA PACIFIC LIMITED"/>
    <s v="211402 - Puma Brand tracking 2013 - Galani (NZL)"/>
    <x v="0"/>
    <n v="694.89664000000005"/>
    <x v="6"/>
  </r>
  <r>
    <n v="805"/>
    <n v="2013"/>
    <n v="7"/>
    <n v="113104405"/>
    <n v="11320312"/>
    <n v="3524.9"/>
    <s v="LSR-PHILIPPINES"/>
    <s v="PUMA ASIA PACIFIC LIMITED"/>
    <s v="211402 - Puma Brand tracking 2013 - Galani (PHL)"/>
    <x v="7"/>
    <n v="451.18720000000002"/>
    <x v="6"/>
  </r>
  <r>
    <n v="805"/>
    <n v="2014"/>
    <n v="1"/>
    <n v="113104412"/>
    <n v="11320152"/>
    <n v="1435.74"/>
    <s v="LSR-AUSTRALIA"/>
    <s v="TNS SINGAPORE"/>
    <s v="215047 - Diageo Australia Youth Tracker - Vivien Le Masson"/>
    <x v="11"/>
    <n v="183.77472"/>
    <x v="7"/>
  </r>
  <r>
    <n v="805"/>
    <n v="2013"/>
    <n v="9"/>
    <n v="113104421"/>
    <n v="11320045"/>
    <n v="44250.97"/>
    <s v="LSR-GERMANY"/>
    <s v="TNS HONG KONG LTD"/>
    <s v="215976 - J98650 Motorola Phone Owneer Study DE FR - Tony Fan (DEU)"/>
    <x v="0"/>
    <n v="5664.1241600000003"/>
    <x v="7"/>
  </r>
  <r>
    <n v="805"/>
    <n v="2013"/>
    <n v="9"/>
    <n v="113104422"/>
    <n v="11320045"/>
    <n v="71320.25"/>
    <s v="LSR-FRANCE"/>
    <s v="TNS HONG KONG LTD"/>
    <s v="215976 - J98650 Motorola Phone Owneer Study DE FR - Tony Fan (FRA)"/>
    <x v="0"/>
    <n v="9128.9920000000002"/>
    <x v="7"/>
  </r>
  <r>
    <n v="805"/>
    <n v="2013"/>
    <n v="11"/>
    <n v="113104423"/>
    <n v="11320288"/>
    <n v="6080.35"/>
    <s v="LSR-USA"/>
    <s v="THE NIELSEN COMPANY (HONG KONG) LTD"/>
    <s v="216051 - Online Banking Study 2013 W2 USA - Yip (USA)"/>
    <x v="9"/>
    <n v="778.28480000000002"/>
    <x v="6"/>
  </r>
  <r>
    <n v="805"/>
    <n v="2014"/>
    <n v="1"/>
    <n v="113104423"/>
    <n v="11320309"/>
    <n v="5118.66"/>
    <s v="LSR-USA"/>
    <s v="THE NIELSEN COMPANY (HONG KONG) LTD"/>
    <s v="216051 - Online Banking Study 2013 W2 USA - Yip (USA)"/>
    <x v="11"/>
    <n v="655.18848000000003"/>
    <x v="6"/>
  </r>
  <r>
    <n v="805"/>
    <n v="2014"/>
    <n v="2"/>
    <n v="113104423"/>
    <n v="11320116"/>
    <n v="3877.77"/>
    <s v="LSR-USA"/>
    <s v="THE NIELSEN COMPANY (HONG KONG) LTD"/>
    <s v="216051 - Online Banking Study 2013 W2 USA - Yip (USA)"/>
    <x v="12"/>
    <n v="496.35455999999999"/>
    <x v="6"/>
  </r>
  <r>
    <n v="805"/>
    <n v="2014"/>
    <n v="3"/>
    <n v="113104423"/>
    <n v="11320309"/>
    <n v="5072.13"/>
    <s v="LSR-USA"/>
    <s v="THE NIELSEN COMPANY (HONG KONG) LTD"/>
    <s v="216051 - Online Banking Study 2013 W2 USA - Yip (USA)"/>
    <x v="16"/>
    <n v="649.23264000000006"/>
    <x v="6"/>
  </r>
  <r>
    <n v="805"/>
    <n v="2014"/>
    <n v="3"/>
    <n v="113104423"/>
    <n v="11320320"/>
    <n v="6589.3"/>
    <s v="LSR-USA"/>
    <s v="THE NIELSEN COMPANY (HONG KONG) LTD"/>
    <s v="216051 - Online Banking Study 2013 W2 USA - Yip (USA)"/>
    <x v="16"/>
    <n v="843.43040000000008"/>
    <x v="6"/>
  </r>
  <r>
    <n v="805"/>
    <n v="2014"/>
    <n v="5"/>
    <n v="113104906"/>
    <n v="11320230"/>
    <n v="15308.71"/>
    <s v="LSR-BRAZIL"/>
    <s v="THE NIELSEN COMPANY (HONG KONG) LTD"/>
    <s v="243094 - Global Online Banking Tracker 2014 W1 - Brazil - Choi (BRA)"/>
    <x v="14"/>
    <n v="1959.5148799999999"/>
    <x v="6"/>
  </r>
  <r>
    <n v="805"/>
    <n v="2013"/>
    <n v="11"/>
    <n v="113104424"/>
    <n v="11320230"/>
    <n v="14575.99"/>
    <s v="LSR-ARGENTINA"/>
    <s v="THE NIELSEN COMPANY (HONG KONG) LTD"/>
    <s v="216054 - Online Banking Study 2013 W2 AR - Yip (ARG)"/>
    <x v="9"/>
    <n v="1865.7267199999999"/>
    <x v="6"/>
  </r>
  <r>
    <n v="805"/>
    <n v="2014"/>
    <n v="2"/>
    <n v="113104424"/>
    <n v="11320230"/>
    <n v="13895.11"/>
    <s v="LSR-ARGENTINA"/>
    <s v="THE NIELSEN COMPANY (HONG KONG) LTD"/>
    <s v="216054 - Online Banking Study 2013 W2 AR - Yip (ARG)"/>
    <x v="12"/>
    <n v="1778.5740800000001"/>
    <x v="6"/>
  </r>
  <r>
    <n v="805"/>
    <n v="2013"/>
    <n v="9"/>
    <n v="113104425"/>
    <n v="11320044"/>
    <n v="11540.29"/>
    <s v="LSR-BRAZIL"/>
    <s v="THE NIELSEN COMPANY (HONG KONG) LTD"/>
    <s v="216049 - Online Banking Study 2013 W2 BRA - Yip (BRA)"/>
    <x v="0"/>
    <n v="1477.1571200000001"/>
    <x v="6"/>
  </r>
  <r>
    <n v="805"/>
    <n v="2013"/>
    <n v="9"/>
    <n v="113104425"/>
    <n v="11320309"/>
    <n v="1430.9"/>
    <s v="LSR-BRAZIL"/>
    <s v="THE NIELSEN COMPANY (HONG KONG) LTD"/>
    <s v="216049 - Online Banking Study 2013 W2 BRA - Yip (BRA)"/>
    <x v="0"/>
    <n v="183.15520000000001"/>
    <x v="6"/>
  </r>
  <r>
    <n v="805"/>
    <n v="2013"/>
    <n v="11"/>
    <n v="113104425"/>
    <n v="11320230"/>
    <n v="10631.9"/>
    <s v="LSR-BRAZIL"/>
    <s v="THE NIELSEN COMPANY (HONG KONG) LTD"/>
    <s v="216049 - Online Banking Study 2013 W2 BRA - Yip (BRA)"/>
    <x v="9"/>
    <n v="1360.8832"/>
    <x v="6"/>
  </r>
  <r>
    <n v="805"/>
    <n v="2013"/>
    <n v="11"/>
    <n v="113104425"/>
    <n v="11320288"/>
    <n v="13959.99"/>
    <s v="LSR-BRAZIL"/>
    <s v="THE NIELSEN COMPANY (HONG KONG) LTD"/>
    <s v="216049 - Online Banking Study 2013 W2 BRA - Yip (BRA)"/>
    <x v="9"/>
    <n v="1786.8787199999999"/>
    <x v="6"/>
  </r>
  <r>
    <n v="805"/>
    <n v="2014"/>
    <n v="1"/>
    <n v="113104425"/>
    <n v="11320152"/>
    <n v="6207.54"/>
    <s v="LSR-BRAZIL"/>
    <s v="THE NIELSEN COMPANY (HONG KONG) LTD"/>
    <s v="216049 - Online Banking Study 2013 W2 BRA - Yip (BRA)"/>
    <x v="11"/>
    <n v="794.56511999999998"/>
    <x v="6"/>
  </r>
  <r>
    <n v="805"/>
    <n v="2014"/>
    <n v="1"/>
    <n v="113104425"/>
    <n v="11320309"/>
    <n v="1919.5"/>
    <s v="LSR-BRAZIL"/>
    <s v="THE NIELSEN COMPANY (HONG KONG) LTD"/>
    <s v="216049 - Online Banking Study 2013 W2 BRA - Yip (BRA)"/>
    <x v="11"/>
    <n v="245.696"/>
    <x v="6"/>
  </r>
  <r>
    <n v="805"/>
    <n v="2014"/>
    <n v="2"/>
    <n v="113104425"/>
    <n v="11320116"/>
    <n v="5816.66"/>
    <s v="LSR-BRAZIL"/>
    <s v="THE NIELSEN COMPANY (HONG KONG) LTD"/>
    <s v="216049 - Online Banking Study 2013 W2 BRA - Yip (BRA)"/>
    <x v="12"/>
    <n v="744.53247999999996"/>
    <x v="6"/>
  </r>
  <r>
    <n v="805"/>
    <n v="2014"/>
    <n v="4"/>
    <n v="113104425"/>
    <n v="11320044"/>
    <n v="23592.37"/>
    <s v="LSR-BRAZIL"/>
    <s v="THE NIELSEN COMPANY (HONG KONG) LTD"/>
    <s v="216049 - Online Banking Study 2013 W2 BRA - Yip (BRA)"/>
    <x v="15"/>
    <n v="3019.8233599999999"/>
    <x v="6"/>
  </r>
  <r>
    <n v="805"/>
    <n v="2014"/>
    <n v="5"/>
    <n v="113104990"/>
    <n v="11320185"/>
    <n v="4806.7"/>
    <s v="LSR-TAIWAN"/>
    <s v="IPSOS HK LTD"/>
    <s v="248242 - New Drinkers survey - Poon (TWN)"/>
    <x v="14"/>
    <n v="615.25760000000002"/>
    <x v="6"/>
  </r>
  <r>
    <n v="805"/>
    <n v="2013"/>
    <n v="11"/>
    <n v="113104426"/>
    <n v="11320288"/>
    <n v="1737.24"/>
    <s v="LSR-CANADA"/>
    <s v="THE NIELSEN COMPANY (HONG KONG) LTD"/>
    <s v="216048 - Online Banking Study 2013 W2 CA - Yip (CAN)"/>
    <x v="9"/>
    <n v="222.36672000000002"/>
    <x v="6"/>
  </r>
  <r>
    <n v="805"/>
    <n v="2014"/>
    <n v="2"/>
    <n v="113104426"/>
    <n v="11320116"/>
    <n v="7957.19"/>
    <s v="LSR-CANADA"/>
    <s v="THE NIELSEN COMPANY (HONG KONG) LTD"/>
    <s v="216048 - Online Banking Study 2013 W2 CA - Yip (CAN)"/>
    <x v="12"/>
    <n v="1018.52032"/>
    <x v="6"/>
  </r>
  <r>
    <n v="805"/>
    <n v="2014"/>
    <n v="2"/>
    <n v="113104426"/>
    <n v="11320320"/>
    <n v="21056.91"/>
    <s v="LSR-CANADA"/>
    <s v="THE NIELSEN COMPANY (HONG KONG) LTD"/>
    <s v="216048 - Online Banking Study 2013 W2 CA - Yip (CAN)"/>
    <x v="12"/>
    <n v="2695.2844799999998"/>
    <x v="6"/>
  </r>
  <r>
    <n v="805"/>
    <n v="2014"/>
    <n v="3"/>
    <n v="113104426"/>
    <n v="11320320"/>
    <n v="5335.87"/>
    <s v="LSR-CANADA"/>
    <s v="THE NIELSEN COMPANY (HONG KONG) LTD"/>
    <s v="216048 - Online Banking Study 2013 W2 CA - Yip (CAN)"/>
    <x v="16"/>
    <n v="682.99135999999999"/>
    <x v="6"/>
  </r>
  <r>
    <n v="805"/>
    <n v="2014"/>
    <n v="4"/>
    <n v="113104426"/>
    <n v="11320309"/>
    <n v="2551.58"/>
    <s v="LSR-CANADA"/>
    <s v="THE NIELSEN COMPANY (HONG KONG) LTD"/>
    <s v="216048 - Online Banking Study 2013 W2 CA - Yip (CAN)"/>
    <x v="15"/>
    <n v="326.60223999999999"/>
    <x v="6"/>
  </r>
  <r>
    <n v="805"/>
    <n v="2014"/>
    <n v="5"/>
    <n v="113105059"/>
    <n v="11320211"/>
    <n v="8605.5400000000009"/>
    <s v="LSR-HONG KONG"/>
    <s v="THE NIELSEN COMPANY (HONG KONG) LTD"/>
    <s v="252260 - Red Bull - Gu (HKG)"/>
    <x v="14"/>
    <n v="1101.5091200000002"/>
    <x v="6"/>
  </r>
  <r>
    <n v="805"/>
    <n v="2013"/>
    <n v="11"/>
    <n v="113104429"/>
    <n v="11320230"/>
    <n v="4781.33"/>
    <s v="LSR-MEXICO"/>
    <s v="THE NIELSEN COMPANY (HONG KONG) LTD"/>
    <s v="216055 - Online Banking Study 2013 W2 MX - Yip (MEX)"/>
    <x v="9"/>
    <n v="612.01023999999995"/>
    <x v="6"/>
  </r>
  <r>
    <n v="805"/>
    <n v="2013"/>
    <n v="11"/>
    <n v="113104429"/>
    <n v="11320288"/>
    <n v="4901.51"/>
    <s v="LSR-MEXICO"/>
    <s v="THE NIELSEN COMPANY (HONG KONG) LTD"/>
    <s v="216055 - Online Banking Study 2013 W2 MX - Yip (MEX)"/>
    <x v="9"/>
    <n v="627.39328"/>
    <x v="6"/>
  </r>
  <r>
    <n v="805"/>
    <n v="2013"/>
    <n v="12"/>
    <n v="113104429"/>
    <n v="11320230"/>
    <n v="10345.42"/>
    <s v="LSR-MEXICO"/>
    <s v="THE NIELSEN COMPANY (HONG KONG) LTD"/>
    <s v="216055 - Online Banking Study 2013 W2 MX - Yip (MEX)"/>
    <x v="10"/>
    <n v="1324.2137600000001"/>
    <x v="6"/>
  </r>
  <r>
    <n v="805"/>
    <n v="2014"/>
    <n v="2"/>
    <n v="113104429"/>
    <n v="11320320"/>
    <n v="16233.2"/>
    <s v="LSR-MEXICO"/>
    <s v="THE NIELSEN COMPANY (HONG KONG) LTD"/>
    <s v="216055 - Online Banking Study 2013 W2 MX - Yip (MEX)"/>
    <x v="12"/>
    <n v="2077.8496"/>
    <x v="6"/>
  </r>
  <r>
    <n v="805"/>
    <n v="2014"/>
    <n v="5"/>
    <n v="113105070"/>
    <n v="11320339"/>
    <n v="10104.92"/>
    <s v="LSR-TAIWAN"/>
    <s v="INTUIT RESEARCH CONSULTANTS"/>
    <s v="254632 - Dating Service Study - de Lange (TWN)"/>
    <x v="14"/>
    <n v="1293.42976"/>
    <x v="6"/>
  </r>
  <r>
    <n v="805"/>
    <n v="2014"/>
    <n v="1"/>
    <n v="113104430"/>
    <n v="11320027"/>
    <n v="12331.32"/>
    <s v="LSR-MALAYSIA"/>
    <s v="THE NIELSEN COMPANY (HONG KONG) LTD"/>
    <s v="216052 - Online Banking Study 2013 W2 MY - Yip (MYS)"/>
    <x v="11"/>
    <n v="1578.40896"/>
    <x v="6"/>
  </r>
  <r>
    <n v="805"/>
    <n v="2014"/>
    <n v="5"/>
    <n v="113105109"/>
    <n v="11320339"/>
    <n v="4963.3"/>
    <s v="LSR-TAIWAN"/>
    <s v="IFOP EASTWEGO LTD"/>
    <s v="254831 - Women Underwear Study - Wong (TWN)"/>
    <x v="14"/>
    <n v="635.30240000000003"/>
    <x v="6"/>
  </r>
  <r>
    <n v="805"/>
    <n v="2014"/>
    <n v="2"/>
    <n v="113104433"/>
    <n v="11320334"/>
    <n v="15646.82"/>
    <s v="LSR-TAIWAN"/>
    <s v="THE NIELSEN COMPANY (HONG KONG) LTD"/>
    <s v="216040 - Online Banking Study 2013 W2 TW - Yip (TWN)"/>
    <x v="12"/>
    <n v="2002.79296"/>
    <x v="6"/>
  </r>
  <r>
    <n v="805"/>
    <n v="2013"/>
    <n v="8"/>
    <n v="113104436"/>
    <n v="11320185"/>
    <n v="7107.66"/>
    <s v="LSR-TAIWAN"/>
    <s v="TNS HONG KONG LTD"/>
    <s v="214634 - Kelloggs Special K Brand Health Study 2013 - Tony Fan (TWN)"/>
    <x v="13"/>
    <n v="909.78048000000001"/>
    <x v="7"/>
  </r>
  <r>
    <n v="805"/>
    <n v="2013"/>
    <n v="9"/>
    <n v="113104453"/>
    <n v="11320089"/>
    <n v="3908.81"/>
    <s v="LSR-JAPAN"/>
    <s v="IPSOS HK LTD"/>
    <s v="216058 - International Beer study - Lau (JPN)"/>
    <x v="0"/>
    <n v="500.32767999999999"/>
    <x v="6"/>
  </r>
  <r>
    <n v="805"/>
    <n v="2014"/>
    <n v="5"/>
    <n v="93109821"/>
    <n v="9320456"/>
    <n v="120.59"/>
    <s v="LSR-AUSTRALIA"/>
    <s v="GFK AUSTRALIA PTY LTD."/>
    <s v="214656 - Jackman 2013-2014 - Vermaas"/>
    <x v="14"/>
    <n v="110.24337800000001"/>
    <x v="1"/>
  </r>
  <r>
    <n v="805"/>
    <n v="2013"/>
    <n v="8"/>
    <n v="113104454"/>
    <n v="11320027"/>
    <n v="3877.61"/>
    <s v="LSR-TAIWAN"/>
    <s v="IPSOS HK LTD"/>
    <s v="216058 - International Beer study - Lau (TWN)"/>
    <x v="13"/>
    <n v="496.33408000000003"/>
    <x v="6"/>
  </r>
  <r>
    <n v="805"/>
    <n v="2013"/>
    <n v="9"/>
    <n v="113104454"/>
    <n v="11320092"/>
    <n v="3102.23"/>
    <s v="LSR-TAIWAN"/>
    <s v="IPSOS HK LTD"/>
    <s v="216058 - International Beer study - Lau (TWN)"/>
    <x v="0"/>
    <n v="397.08544000000001"/>
    <x v="6"/>
  </r>
  <r>
    <n v="805"/>
    <n v="2013"/>
    <n v="9"/>
    <n v="113104454"/>
    <n v="11320185"/>
    <n v="8577.66"/>
    <s v="LSR-TAIWAN"/>
    <s v="IPSOS HK LTD"/>
    <s v="216058 - International Beer study - Lau (TWN)"/>
    <x v="0"/>
    <n v="1097.94048"/>
    <x v="6"/>
  </r>
  <r>
    <n v="805"/>
    <n v="2014"/>
    <n v="2"/>
    <n v="113104454"/>
    <n v="11320334"/>
    <n v="3024.66"/>
    <s v="LSR-TAIWAN"/>
    <s v="IPSOS HK LTD"/>
    <s v="216058 - International Beer study - Lau (TWN)"/>
    <x v="12"/>
    <n v="387.15647999999999"/>
    <x v="6"/>
  </r>
  <r>
    <n v="805"/>
    <n v="2013"/>
    <n v="9"/>
    <n v="113104455"/>
    <n v="11320288"/>
    <n v="1628.67"/>
    <s v="LSR-PHILIPPINES"/>
    <s v="IPSOS HK LTD"/>
    <s v="216058 - International Beer study - Lau (PHL)"/>
    <x v="0"/>
    <n v="208.46976000000001"/>
    <x v="6"/>
  </r>
  <r>
    <n v="805"/>
    <n v="2013"/>
    <n v="9"/>
    <n v="113104455"/>
    <n v="11320312"/>
    <n v="7603.56"/>
    <s v="LSR-PHILIPPINES"/>
    <s v="IPSOS HK LTD"/>
    <s v="216058 - International Beer study - Lau (PHL)"/>
    <x v="0"/>
    <n v="973.2556800000001"/>
    <x v="6"/>
  </r>
  <r>
    <n v="805"/>
    <n v="2013"/>
    <n v="10"/>
    <n v="113104455"/>
    <n v="11320297"/>
    <n v="3218.55"/>
    <s v="LSR-PHILIPPINES"/>
    <s v="IPSOS HK LTD"/>
    <s v="216058 - International Beer study - Lau (PHL)"/>
    <x v="8"/>
    <n v="411.9744"/>
    <x v="6"/>
  </r>
  <r>
    <n v="805"/>
    <n v="2013"/>
    <n v="10"/>
    <n v="113104458"/>
    <n v="11320297"/>
    <n v="2947.11"/>
    <s v="LSR-MALAYSIA"/>
    <s v="IPSOS HK LTD"/>
    <s v="216058 - International Beer study - Lau (MYS)"/>
    <x v="8"/>
    <n v="377.23008000000004"/>
    <x v="6"/>
  </r>
  <r>
    <n v="805"/>
    <n v="2013"/>
    <n v="10"/>
    <n v="113104461"/>
    <n v="11320039"/>
    <n v="3459.3"/>
    <s v="LSR-JAPAN"/>
    <s v="IPSOS HK LTD"/>
    <s v="216671 - Airline Campaign Effectiveness Study Wave 2 - Lau (JPN)"/>
    <x v="8"/>
    <n v="442.79040000000003"/>
    <x v="6"/>
  </r>
  <r>
    <n v="805"/>
    <n v="2013"/>
    <n v="10"/>
    <n v="113104461"/>
    <n v="11320248"/>
    <n v="11451.84"/>
    <s v="LSR-JAPAN"/>
    <s v="IPSOS HK LTD"/>
    <s v="216671 - Airline Campaign Effectiveness Study Wave 2 - Lau (JPN)"/>
    <x v="8"/>
    <n v="1465.8355200000001"/>
    <x v="6"/>
  </r>
  <r>
    <n v="805"/>
    <n v="2013"/>
    <n v="8"/>
    <n v="113104463"/>
    <n v="11320118"/>
    <n v="8233.23"/>
    <s v="LSR-AUSTRALIA"/>
    <s v="TNS HONG KONG LTD"/>
    <s v="216873 - 97937 JJVC BMH Online 2013 Q3 - Aileen Abella (AUS)"/>
    <x v="13"/>
    <n v="1053.8534399999999"/>
    <x v="7"/>
  </r>
  <r>
    <n v="805"/>
    <n v="2013"/>
    <n v="9"/>
    <n v="113104463"/>
    <n v="11320118"/>
    <n v="8314.82"/>
    <s v="LSR-AUSTRALIA"/>
    <s v="TNS HONG KONG LTD"/>
    <s v="216873 - 97937 JJVC BMH Online 2013 Q3 - Aileen Abella (AUS)"/>
    <x v="0"/>
    <n v="1064.2969599999999"/>
    <x v="7"/>
  </r>
  <r>
    <n v="805"/>
    <n v="2013"/>
    <n v="10"/>
    <n v="113104463"/>
    <n v="11320118"/>
    <n v="8938.09"/>
    <s v="LSR-AUSTRALIA"/>
    <s v="TNS HONG KONG LTD"/>
    <s v="216873 - 97937 JJVC BMH Online 2013 Q3 - Aileen Abella (AUS)"/>
    <x v="8"/>
    <n v="1144.0755200000001"/>
    <x v="7"/>
  </r>
  <r>
    <n v="805"/>
    <n v="2013"/>
    <n v="11"/>
    <n v="113104465"/>
    <n v="11320086"/>
    <n v="4370.25"/>
    <s v="LSR-CHINA"/>
    <s v="TNS HONG KONG LTD"/>
    <s v="216873 - 97937 JJVC BMH Online 2013 Q3 - Aileen Abella (CHN)"/>
    <x v="9"/>
    <n v="559.39200000000005"/>
    <x v="7"/>
  </r>
  <r>
    <n v="805"/>
    <n v="2013"/>
    <n v="8"/>
    <n v="113104469"/>
    <n v="11320093"/>
    <n v="3334.75"/>
    <s v="LSR-SOUTH KOREA"/>
    <s v="TNS HONG KONG LTD"/>
    <s v="216873 - 97937 JJVC BMH Online 2013 Q3 - Aileen Abella (KOR)"/>
    <x v="13"/>
    <n v="426.84800000000001"/>
    <x v="7"/>
  </r>
  <r>
    <n v="805"/>
    <n v="2013"/>
    <n v="10"/>
    <n v="113104469"/>
    <n v="11320093"/>
    <n v="10004.66"/>
    <s v="LSR-SOUTH KOREA"/>
    <s v="TNS HONG KONG LTD"/>
    <s v="216873 - 97937 JJVC BMH Online 2013 Q3 - Aileen Abella (KOR)"/>
    <x v="8"/>
    <n v="1280.5964799999999"/>
    <x v="7"/>
  </r>
  <r>
    <n v="805"/>
    <n v="2013"/>
    <n v="10"/>
    <n v="113104470"/>
    <n v="11320048"/>
    <n v="55839.95"/>
    <s v="LSR-TAIWAN"/>
    <s v="TNS HONG KONG LTD"/>
    <s v="216873 - 97937 JJVC BMH Online 2013 Q3 - Aileen Abella (TWN)"/>
    <x v="8"/>
    <n v="7147.5135999999993"/>
    <x v="7"/>
  </r>
  <r>
    <n v="805"/>
    <n v="2014"/>
    <n v="3"/>
    <n v="113104473"/>
    <n v="11320045"/>
    <n v="11209.87"/>
    <s v="LSR-IRELAND"/>
    <s v="TNS SINGAPORE"/>
    <s v="217074 - Unilever Dish Ad Hoc Study 2013 Wave 2 - Alan Junaidi (IRL)"/>
    <x v="16"/>
    <n v="1434.8633600000001"/>
    <x v="7"/>
  </r>
  <r>
    <n v="805"/>
    <n v="2014"/>
    <n v="3"/>
    <n v="113104477"/>
    <n v="11320045"/>
    <n v="5928.34"/>
    <s v="LSR-AUSTRIA"/>
    <s v="TNS SINGAPORE"/>
    <s v="217074 - Unilever Dish Ad Hoc Study 2013 Wave 2 - Alan Junaidi (AUT)"/>
    <x v="16"/>
    <n v="758.82752000000005"/>
    <x v="7"/>
  </r>
  <r>
    <n v="805"/>
    <n v="2014"/>
    <n v="3"/>
    <n v="113104479"/>
    <n v="11320045"/>
    <n v="11014.43"/>
    <s v="LSR-BELGIUM"/>
    <s v="TNS SINGAPORE"/>
    <s v="217074 - Unilever Dish Ad Hoc Study 2013 Wave 2 - Alan Junaidi (BEL)"/>
    <x v="16"/>
    <n v="1409.8470400000001"/>
    <x v="7"/>
  </r>
  <r>
    <n v="805"/>
    <n v="2014"/>
    <n v="1"/>
    <n v="113104481"/>
    <n v="11320092"/>
    <n v="19214.53"/>
    <s v="LSR-TAIWAN"/>
    <s v="TNS SINGAPORE"/>
    <s v="217074 - Unilever Dish Ad Hoc Study 2013 Wave 2 - Alan Junaidi (TWN)"/>
    <x v="11"/>
    <n v="2459.45984"/>
    <x v="7"/>
  </r>
  <r>
    <n v="805"/>
    <n v="2014"/>
    <n v="5"/>
    <n v="93109826"/>
    <n v="9320587"/>
    <n v="3418.32"/>
    <s v="LSR-MALAYSIA"/>
    <s v="GFK AUSTRALIA PTY LTD."/>
    <s v="214656 - Jackman 2013-2014 - Vermaas (MYS)"/>
    <x v="14"/>
    <n v="3125.0281440000003"/>
    <x v="1"/>
  </r>
  <r>
    <n v="805"/>
    <n v="2013"/>
    <n v="8"/>
    <n v="113104484"/>
    <n v="11320211"/>
    <n v="1535.53"/>
    <s v="LSR-HONG KONG"/>
    <s v="CEREBOS (HONG KONG) LIMITED"/>
    <s v="217076 - MycoProtec Post Campaign Evaluation study - Chang (HKG)"/>
    <x v="13"/>
    <n v="196.54784000000001"/>
    <x v="6"/>
  </r>
  <r>
    <n v="805"/>
    <n v="2014"/>
    <n v="1"/>
    <n v="113104496"/>
    <n v="11320152"/>
    <n v="97.72"/>
    <s v="LSR-RUSSIA"/>
    <s v="TNS HONG KONG LTD"/>
    <s v="218061 - Estee Lauder Brand Health Tracker 2013 - EMEA Markets - Vivi Lan (RUS)"/>
    <x v="11"/>
    <n v="12.50816"/>
    <x v="7"/>
  </r>
  <r>
    <n v="805"/>
    <n v="2014"/>
    <n v="1"/>
    <n v="113104504"/>
    <n v="11320312"/>
    <n v="4156.97"/>
    <s v="LSR-INDONESIA"/>
    <s v="THE NIELSEN COMPANY (HONG KONG) LTD"/>
    <s v="215788 - AXA 2013 Health Campaign Post-test - Ng (IDN)"/>
    <x v="11"/>
    <n v="532.09216000000004"/>
    <x v="6"/>
  </r>
  <r>
    <n v="805"/>
    <n v="2014"/>
    <n v="2"/>
    <n v="113104505"/>
    <n v="11320312"/>
    <n v="2710.1"/>
    <s v="LSR-THAILAND"/>
    <s v="THE NIELSEN COMPANY (HONG KONG) LTD"/>
    <s v="215788 - AXA 2013 Health Campaign Post-test - Ng (THA)"/>
    <x v="12"/>
    <n v="346.89279999999997"/>
    <x v="6"/>
  </r>
  <r>
    <n v="805"/>
    <n v="2013"/>
    <n v="9"/>
    <n v="113104506"/>
    <n v="11320027"/>
    <n v="553.75"/>
    <s v="LSR-HONG KONG"/>
    <s v="ORACLE ADDED VALUE LTD"/>
    <s v="216658 - HK Beer Celebrity Test - Maggie Tai"/>
    <x v="0"/>
    <n v="70.88"/>
    <x v="7"/>
  </r>
  <r>
    <n v="805"/>
    <n v="2013"/>
    <n v="11"/>
    <n v="113104514"/>
    <n v="11320273"/>
    <n v="4435.99"/>
    <s v="LSR-CHINA"/>
    <s v="TNS HONG KONG LTD"/>
    <s v="209731 - MasterCard Brand Tracker 2013 - Joanne Yiu (CHN)"/>
    <x v="9"/>
    <n v="567.80671999999993"/>
    <x v="7"/>
  </r>
  <r>
    <n v="805"/>
    <n v="2013"/>
    <n v="10"/>
    <n v="113104515"/>
    <n v="11320048"/>
    <n v="-12912.44"/>
    <s v="LSR-HONG KONG"/>
    <s v="TAYLOR NELSON SOFRES TAIWAN"/>
    <s v="213995 - Project Care HK - Claire Chen"/>
    <x v="8"/>
    <n v="-1652.79232"/>
    <x v="7"/>
  </r>
  <r>
    <n v="805"/>
    <n v="2014"/>
    <n v="1"/>
    <n v="113104515"/>
    <n v="11320048"/>
    <n v="25824.880000000001"/>
    <s v="LSR-HONG KONG"/>
    <s v="TAYLOR NELSON SOFRES TAIWAN"/>
    <s v="213995 - Project Care HK - Claire Chen"/>
    <x v="11"/>
    <n v="3305.58464"/>
    <x v="7"/>
  </r>
  <r>
    <n v="805"/>
    <n v="2013"/>
    <n v="11"/>
    <n v="113104522"/>
    <n v="11320045"/>
    <n v="31852.25"/>
    <s v="LSR-FRANCE"/>
    <s v="TNS HONG KONG LTD"/>
    <s v="219835 - Estee Lauder Global Tracker 2013 Wave 3 - Vivi Lan (FRA)"/>
    <x v="9"/>
    <n v="4077.0880000000002"/>
    <x v="7"/>
  </r>
  <r>
    <n v="805"/>
    <n v="2013"/>
    <n v="11"/>
    <n v="113104523"/>
    <n v="11320089"/>
    <n v="2326.5700000000002"/>
    <s v="LSR-JAPAN"/>
    <s v="TNS HONG KONG LTD"/>
    <s v="219835 - Estee Lauder Global Tracker 2013 Wave 3 - Vivi Lan (JPN)"/>
    <x v="9"/>
    <n v="297.80096000000003"/>
    <x v="7"/>
  </r>
  <r>
    <n v="805"/>
    <n v="2013"/>
    <n v="11"/>
    <n v="113104526"/>
    <n v="11320185"/>
    <n v="59476.35"/>
    <s v="LSR-TAIWAN"/>
    <s v="ORACLE ADDED VALUE LTD"/>
    <s v="220030 - Project Snack - Ad hoc Taiwan - Katie McClintock"/>
    <x v="9"/>
    <n v="7612.9727999999996"/>
    <x v="7"/>
  </r>
  <r>
    <n v="805"/>
    <n v="2014"/>
    <n v="1"/>
    <n v="113104526"/>
    <n v="11320044"/>
    <n v="4390.2299999999996"/>
    <s v="LSR-TAIWAN"/>
    <s v="ORACLE ADDED VALUE LTD"/>
    <s v="220030 - Project Snack - Ad hoc Taiwan - Katie McClintock"/>
    <x v="11"/>
    <n v="561.94943999999998"/>
    <x v="7"/>
  </r>
  <r>
    <n v="805"/>
    <n v="2014"/>
    <n v="2"/>
    <n v="113104527"/>
    <n v="11320164"/>
    <n v="9195.01"/>
    <s v="LSR-SINGAPORE"/>
    <s v="TNS SINGAPORE"/>
    <s v="220050 - Diageo Singapore Spirits FY1314 - Vivien Le Masson"/>
    <x v="12"/>
    <n v="1176.96128"/>
    <x v="7"/>
  </r>
  <r>
    <n v="805"/>
    <n v="2014"/>
    <n v="5"/>
    <n v="93109830"/>
    <n v="9320528"/>
    <n v="575.65"/>
    <s v="LSR-JAPAN"/>
    <s v="GFK AUSTRALIA PTY LTD."/>
    <s v="214656 - Jackman 2013-2014 - Vermaas (JPN)"/>
    <x v="14"/>
    <n v="526.25923"/>
    <x v="1"/>
  </r>
  <r>
    <n v="805"/>
    <n v="2014"/>
    <n v="1"/>
    <n v="113104537"/>
    <n v="11320295"/>
    <n v="3431.69"/>
    <s v="LSR-CHINA"/>
    <s v="ORC INTERNATIONAL HK"/>
    <s v="218084 - Smartphone Survey 2013 - Wong (CHN)"/>
    <x v="11"/>
    <n v="439.25632000000002"/>
    <x v="6"/>
  </r>
  <r>
    <n v="805"/>
    <n v="2013"/>
    <n v="10"/>
    <n v="113104538"/>
    <n v="11320092"/>
    <n v="16106.05"/>
    <s v="LSR-TAIWAN"/>
    <s v="ORC INTERNATIONAL HK"/>
    <s v="218084 - Smartphone Survey 2013 - Wong (TWN)"/>
    <x v="8"/>
    <n v="2061.5744"/>
    <x v="6"/>
  </r>
  <r>
    <n v="805"/>
    <n v="2014"/>
    <n v="2"/>
    <n v="113104538"/>
    <n v="11320334"/>
    <n v="2016.36"/>
    <s v="LSR-TAIWAN"/>
    <s v="ORC INTERNATIONAL HK"/>
    <s v="218084 - Smartphone Survey 2013 - Wong (TWN)"/>
    <x v="12"/>
    <n v="258.09407999999996"/>
    <x v="6"/>
  </r>
  <r>
    <n v="805"/>
    <n v="2013"/>
    <n v="11"/>
    <n v="113104545"/>
    <n v="11320327"/>
    <n v="3636.27"/>
    <s v="LSR-SPAIN"/>
    <s v="MORGAN STANLEY ASIA LIMITED"/>
    <s v="216681 - SMS Apps study - Okeke (ESP)"/>
    <x v="9"/>
    <n v="465.44256000000001"/>
    <x v="6"/>
  </r>
  <r>
    <n v="805"/>
    <n v="2013"/>
    <n v="11"/>
    <n v="113104546"/>
    <n v="11320327"/>
    <n v="4188.13"/>
    <s v="LSR-CHINA"/>
    <s v="MORGAN STANLEY ASIA LIMITED"/>
    <s v="216681 - SMS Apps study - Okeke (CHN)"/>
    <x v="9"/>
    <n v="536.08064000000002"/>
    <x v="6"/>
  </r>
  <r>
    <n v="805"/>
    <n v="2013"/>
    <n v="11"/>
    <n v="113104547"/>
    <n v="11320089"/>
    <n v="4583.34"/>
    <s v="LSR-JAPAN"/>
    <s v="MORGAN STANLEY ASIA LIMITED"/>
    <s v="216681 - SMS Apps study - Okeke (JPN)"/>
    <x v="9"/>
    <n v="586.66751999999997"/>
    <x v="6"/>
  </r>
  <r>
    <n v="805"/>
    <n v="2013"/>
    <n v="11"/>
    <n v="113104547"/>
    <n v="11320327"/>
    <n v="4120.1899999999996"/>
    <s v="LSR-JAPAN"/>
    <s v="MORGAN STANLEY ASIA LIMITED"/>
    <s v="216681 - SMS Apps study - Okeke (JPN)"/>
    <x v="9"/>
    <n v="527.38432"/>
    <x v="6"/>
  </r>
  <r>
    <n v="805"/>
    <n v="2013"/>
    <n v="10"/>
    <n v="113104548"/>
    <n v="11320092"/>
    <n v="4397.21"/>
    <s v="LSR-SOUTH KOREA"/>
    <s v="MORGAN STANLEY ASIA LIMITED"/>
    <s v="216681 - SMS Apps study - Okeke (KOR)"/>
    <x v="8"/>
    <n v="562.84288000000004"/>
    <x v="6"/>
  </r>
  <r>
    <n v="805"/>
    <n v="2013"/>
    <n v="11"/>
    <n v="113104548"/>
    <n v="11320327"/>
    <n v="4139.12"/>
    <s v="LSR-SOUTH KOREA"/>
    <s v="MORGAN STANLEY ASIA LIMITED"/>
    <s v="216681 - SMS Apps study - Okeke (KOR)"/>
    <x v="9"/>
    <n v="529.80736000000002"/>
    <x v="6"/>
  </r>
  <r>
    <n v="805"/>
    <n v="2014"/>
    <n v="4"/>
    <n v="113104551"/>
    <n v="11320273"/>
    <n v="930.63"/>
    <s v="LSR-CHINA"/>
    <s v="TNS HONG KONG LTD"/>
    <s v="215789 - Chanel Ultra Nova Campaign Evaluation - Gigi Leung (CHN)"/>
    <x v="15"/>
    <n v="119.12063999999999"/>
    <x v="7"/>
  </r>
  <r>
    <n v="805"/>
    <n v="2014"/>
    <n v="1"/>
    <n v="113104552"/>
    <n v="11320093"/>
    <n v="8389.91"/>
    <s v="LSR-SOUTH KOREA"/>
    <s v="TNS HONG KONG LTD"/>
    <s v="215789 - Chanel Ultra Nova Campaign Evaluation - Gigi Leung (KOR)"/>
    <x v="11"/>
    <n v="1073.9084800000001"/>
    <x v="7"/>
  </r>
  <r>
    <n v="805"/>
    <n v="2013"/>
    <n v="12"/>
    <n v="113104553"/>
    <n v="11320211"/>
    <n v="9195.75"/>
    <s v="LSR-TAIWAN"/>
    <s v="TNS HONG KONG LTD"/>
    <s v="215789 - Chanel Ultra Nova Campaign Evaluation - Gigi Leung (TWN)"/>
    <x v="10"/>
    <n v="1177.056"/>
    <x v="7"/>
  </r>
  <r>
    <n v="805"/>
    <n v="2014"/>
    <n v="1"/>
    <n v="113104553"/>
    <n v="11320092"/>
    <n v="11023.27"/>
    <s v="LSR-TAIWAN"/>
    <s v="TNS HONG KONG LTD"/>
    <s v="215789 - Chanel Ultra Nova Campaign Evaluation - Gigi Leung (TWN)"/>
    <x v="11"/>
    <n v="1410.97856"/>
    <x v="7"/>
  </r>
  <r>
    <n v="805"/>
    <n v="2014"/>
    <n v="2"/>
    <n v="113104553"/>
    <n v="11320044"/>
    <n v="16123.11"/>
    <s v="LSR-TAIWAN"/>
    <s v="TNS HONG KONG LTD"/>
    <s v="215789 - Chanel Ultra Nova Campaign Evaluation - Gigi Leung (TWN)"/>
    <x v="12"/>
    <n v="2063.7580800000001"/>
    <x v="7"/>
  </r>
  <r>
    <n v="805"/>
    <n v="2014"/>
    <n v="2"/>
    <n v="113104553"/>
    <n v="11320334"/>
    <n v="5304.57"/>
    <s v="LSR-TAIWAN"/>
    <s v="TNS HONG KONG LTD"/>
    <s v="215789 - Chanel Ultra Nova Campaign Evaluation - Gigi Leung (TWN)"/>
    <x v="12"/>
    <n v="678.98496"/>
    <x v="7"/>
  </r>
  <r>
    <n v="805"/>
    <n v="2013"/>
    <n v="11"/>
    <n v="113104567"/>
    <n v="11320288"/>
    <n v="942.3"/>
    <s v="LSR-SOUTH AFRICA"/>
    <s v="PENN SCHOEN AND BERLAND ASSOCIATES - ASIA"/>
    <s v="223287 - Ford APA Elites Likely Car Buyers Study Final - Wood (ZAF)"/>
    <x v="9"/>
    <n v="120.61439999999999"/>
    <x v="6"/>
  </r>
  <r>
    <n v="805"/>
    <n v="2014"/>
    <n v="2"/>
    <n v="113104567"/>
    <n v="11320152"/>
    <n v="8899.52"/>
    <s v="LSR-SOUTH AFRICA"/>
    <s v="PENN SCHOEN AND BERLAND ASSOCIATES - ASIA"/>
    <s v="223287 - Ford APA Elites Likely Car Buyers Study Final - Wood (ZAF)"/>
    <x v="12"/>
    <n v="1139.1385600000001"/>
    <x v="6"/>
  </r>
  <r>
    <n v="805"/>
    <n v="2014"/>
    <n v="4"/>
    <n v="113104567"/>
    <n v="11320044"/>
    <n v="15254.44"/>
    <s v="LSR-SOUTH AFRICA"/>
    <s v="PENN SCHOEN AND BERLAND ASSOCIATES - ASIA"/>
    <s v="223287 - Ford APA Elites Likely Car Buyers Study Final - Wood (ZAF)"/>
    <x v="15"/>
    <n v="1952.5683200000001"/>
    <x v="6"/>
  </r>
  <r>
    <n v="805"/>
    <n v="2013"/>
    <n v="10"/>
    <n v="113104569"/>
    <n v="11320044"/>
    <n v="17303.61"/>
    <s v="LSR-INDIA"/>
    <s v="PENN SCHOEN AND BERLAND ASSOCIATES - ASIA"/>
    <s v="223287 - Ford APA Elites Likely Car Buyers Study Final - Wood (IND)"/>
    <x v="8"/>
    <n v="2214.8620799999999"/>
    <x v="6"/>
  </r>
  <r>
    <n v="805"/>
    <n v="2014"/>
    <n v="2"/>
    <n v="113104570"/>
    <n v="11320312"/>
    <n v="17333.71"/>
    <s v="LSR-THAILAND"/>
    <s v="PENN SCHOEN AND BERLAND ASSOCIATES - ASIA"/>
    <s v="223287 - Ford APA Elites Likely Car Buyers Study Final - Wood (THA)"/>
    <x v="12"/>
    <n v="2218.71488"/>
    <x v="6"/>
  </r>
  <r>
    <n v="805"/>
    <n v="2013"/>
    <n v="11"/>
    <n v="113104572"/>
    <n v="11320273"/>
    <n v="2830.78"/>
    <s v="LSR-CHINA"/>
    <s v="TNS HONG KONG LTD"/>
    <s v="223551 - JJVC Teens Entry Barrier Study China - Gigi Leung"/>
    <x v="9"/>
    <n v="362.33984000000004"/>
    <x v="7"/>
  </r>
  <r>
    <n v="805"/>
    <n v="2013"/>
    <n v="11"/>
    <n v="113104578"/>
    <n v="11320031"/>
    <n v="13786.15"/>
    <s v="LSR-AUSTRALIA"/>
    <s v="IPSOS HK LTD"/>
    <s v="220376 - Electric Brand Audit and UA Study - Tang (AUS)"/>
    <x v="9"/>
    <n v="1764.6271999999999"/>
    <x v="6"/>
  </r>
  <r>
    <n v="805"/>
    <n v="2013"/>
    <n v="11"/>
    <n v="113104581"/>
    <n v="11320211"/>
    <n v="6288.61"/>
    <s v="LSR-HONG KONG"/>
    <s v="ORACLE ADDED VALUE LTD"/>
    <s v="224608 - B Cube Still Brand Dip Stick Sep Wave 2013 - Maggie Tai"/>
    <x v="9"/>
    <n v="804.94207999999992"/>
    <x v="7"/>
  </r>
  <r>
    <n v="805"/>
    <n v="2013"/>
    <n v="9"/>
    <n v="113104593"/>
    <n v="11320185"/>
    <n v="6056.33"/>
    <s v="LSR-TAIWAN"/>
    <s v="TNS HONG KONG LTD"/>
    <s v="224232 - Kelloggs Special K Light Chips Pricing Study 2013 - Kelvin Lau"/>
    <x v="0"/>
    <n v="775.21024"/>
    <x v="7"/>
  </r>
  <r>
    <n v="805"/>
    <n v="2014"/>
    <n v="2"/>
    <n v="113104596"/>
    <n v="11320045"/>
    <n v="961.69"/>
    <s v="LSR-HONG KONG"/>
    <s v="MILLWARD BROWN HONG KONG"/>
    <s v="225726 - Project Spider Vodka - Dip 1 - Kay Choi"/>
    <x v="12"/>
    <n v="123.09632000000001"/>
    <x v="7"/>
  </r>
  <r>
    <n v="805"/>
    <n v="2014"/>
    <n v="2"/>
    <n v="113104597"/>
    <n v="11320045"/>
    <n v="1101.29"/>
    <s v="LSR-HONG KONG"/>
    <s v="MILLWARD BROWN HONG KONG"/>
    <s v="225727 - Project Spider Champagne - Dip 1 - Kay Choi"/>
    <x v="12"/>
    <n v="140.96511999999998"/>
    <x v="7"/>
  </r>
  <r>
    <n v="805"/>
    <n v="2014"/>
    <n v="2"/>
    <n v="113104598"/>
    <n v="11320045"/>
    <n v="11524.01"/>
    <s v="LSR-HONG KONG"/>
    <s v="MILLWARD BROWN HONG KONG"/>
    <s v="225729 - Project Spider Wine - Dip 1 - Kay Choi"/>
    <x v="12"/>
    <n v="1475.0732800000001"/>
    <x v="7"/>
  </r>
  <r>
    <n v="805"/>
    <n v="2014"/>
    <n v="1"/>
    <n v="113104624"/>
    <n v="11320118"/>
    <n v="4508.97"/>
    <s v="LSR-AUSTRALIA"/>
    <s v="TNS HONG KONG LTD"/>
    <s v="227342 - JJVC BMH Online 2013 Q4 - Aileen Abella (AUS)"/>
    <x v="11"/>
    <n v="577.14816000000008"/>
    <x v="7"/>
  </r>
  <r>
    <n v="805"/>
    <n v="2014"/>
    <n v="3"/>
    <n v="113104626"/>
    <n v="11320324"/>
    <n v="11066.59"/>
    <s v="LSR-CHINA"/>
    <s v="TNS HONG KONG LTD"/>
    <s v="227342 - JJVC BMH Online 2013 Q4 - Aileen Abella (CHN)"/>
    <x v="16"/>
    <n v="1416.52352"/>
    <x v="7"/>
  </r>
  <r>
    <n v="805"/>
    <n v="2014"/>
    <n v="1"/>
    <n v="113104630"/>
    <n v="11320093"/>
    <n v="6901.13"/>
    <s v="LSR-SOUTH KOREA"/>
    <s v="TNS HONG KONG LTD"/>
    <s v="227342 - JJVC BMH Online 2013 Q4 - Aileen Abella (KOR)"/>
    <x v="11"/>
    <n v="883.34464000000003"/>
    <x v="7"/>
  </r>
  <r>
    <n v="805"/>
    <n v="2014"/>
    <n v="2"/>
    <n v="113104630"/>
    <n v="11320093"/>
    <n v="7609.57"/>
    <s v="LSR-SOUTH KOREA"/>
    <s v="TNS HONG KONG LTD"/>
    <s v="227342 - JJVC BMH Online 2013 Q4 - Aileen Abella (KOR)"/>
    <x v="12"/>
    <n v="974.02495999999996"/>
    <x v="7"/>
  </r>
  <r>
    <n v="805"/>
    <n v="2014"/>
    <n v="2"/>
    <n v="113104631"/>
    <n v="11320048"/>
    <n v="55907.06"/>
    <s v="LSR-TAIWAN"/>
    <s v="TNS HONG KONG LTD"/>
    <s v="227342 - JJVC BMH Online 2013 Q4 - Aileen Abella (TWN)"/>
    <x v="12"/>
    <n v="7156.1036799999993"/>
    <x v="7"/>
  </r>
  <r>
    <n v="805"/>
    <n v="2013"/>
    <n v="11"/>
    <n v="113104632"/>
    <n v="11320211"/>
    <n v="3191.12"/>
    <s v="LSR-HONG KONG"/>
    <s v="IPSOS HK LTD"/>
    <s v="223925 - CableTV Benchmark Study 2013 - Lao (HKG)"/>
    <x v="9"/>
    <n v="408.46335999999997"/>
    <x v="6"/>
  </r>
  <r>
    <n v="805"/>
    <n v="2013"/>
    <n v="11"/>
    <n v="113104642"/>
    <n v="11320273"/>
    <n v="325.62"/>
    <s v="LSR-CHINA"/>
    <s v="IPSOS HK LTD"/>
    <s v="227531 - PayPal ROA Study - Cheung (CHN)"/>
    <x v="9"/>
    <n v="41.679360000000003"/>
    <x v="6"/>
  </r>
  <r>
    <n v="805"/>
    <n v="2013"/>
    <n v="11"/>
    <n v="113104643"/>
    <n v="11320312"/>
    <n v="5969.79"/>
    <s v="LSR-INDIA"/>
    <s v="IPSOS HK LTD"/>
    <s v="227531 - PayPal ROA Study - Cheung (IND)"/>
    <x v="9"/>
    <n v="764.13311999999996"/>
    <x v="6"/>
  </r>
  <r>
    <n v="805"/>
    <n v="2013"/>
    <n v="11"/>
    <n v="113104648"/>
    <n v="11320039"/>
    <n v="1517"/>
    <s v="LSR-FRANCE"/>
    <s v="IPSOS HK LTD"/>
    <s v="228746 - Electric Short study - Tang (FRA)"/>
    <x v="9"/>
    <n v="194.17599999999999"/>
    <x v="6"/>
  </r>
  <r>
    <n v="805"/>
    <n v="2013"/>
    <n v="11"/>
    <n v="113104649"/>
    <n v="11320273"/>
    <n v="2325.89"/>
    <s v="LSR-CHINA"/>
    <s v="IPSOS HK LTD"/>
    <s v="228966 - International Beer Study China - Poon (CHN)"/>
    <x v="9"/>
    <n v="297.71391999999997"/>
    <x v="6"/>
  </r>
  <r>
    <n v="805"/>
    <n v="2013"/>
    <n v="11"/>
    <n v="113104649"/>
    <n v="11320295"/>
    <n v="6442.72"/>
    <s v="LSR-CHINA"/>
    <s v="IPSOS HK LTD"/>
    <s v="228966 - International Beer Study China - Poon (CHN)"/>
    <x v="9"/>
    <n v="824.66816000000006"/>
    <x v="6"/>
  </r>
  <r>
    <n v="805"/>
    <n v="2013"/>
    <n v="11"/>
    <n v="113104649"/>
    <n v="11320312"/>
    <n v="1953.75"/>
    <s v="LSR-CHINA"/>
    <s v="IPSOS HK LTD"/>
    <s v="228966 - International Beer Study China - Poon (CHN)"/>
    <x v="9"/>
    <n v="250.08"/>
    <x v="6"/>
  </r>
  <r>
    <n v="805"/>
    <n v="2014"/>
    <n v="2"/>
    <n v="113104654"/>
    <n v="11320312"/>
    <n v="2795.35"/>
    <s v="LSR-THAILAND"/>
    <s v="MORGAN STANLEY ASIA LIMITED"/>
    <s v="228778 - Convenience Stores - Mehta (THA)"/>
    <x v="12"/>
    <n v="357.8048"/>
    <x v="6"/>
  </r>
  <r>
    <n v="805"/>
    <n v="2014"/>
    <n v="2"/>
    <n v="113104656"/>
    <n v="11320071"/>
    <n v="5126.74"/>
    <s v="LSR-HONG KONG"/>
    <s v="MAXUS HONG KONG"/>
    <s v="230800 - Client Satisfaction Survey - Chan (HKG)"/>
    <x v="12"/>
    <n v="656.22271999999998"/>
    <x v="6"/>
  </r>
  <r>
    <n v="805"/>
    <n v="2013"/>
    <n v="12"/>
    <n v="113104661"/>
    <n v="11320089"/>
    <n v="4157.46"/>
    <s v="LSR-JAPAN"/>
    <s v="TNS HONG KONG LTD"/>
    <s v="231195 - Manulife Brand Tracking Study 2013 - Daisy Wan (JPN)"/>
    <x v="10"/>
    <n v="532.15488000000005"/>
    <x v="7"/>
  </r>
  <r>
    <n v="805"/>
    <n v="2014"/>
    <n v="3"/>
    <n v="113104664"/>
    <n v="11320340"/>
    <n v="155.72999999999999"/>
    <s v="LSR-JAPAN"/>
    <s v="KANTAR JAPAN"/>
    <s v="231410 - Unilever Tracking 2014 - Male Shampoo - Matt Grice"/>
    <x v="16"/>
    <n v="19.933439999999997"/>
    <x v="7"/>
  </r>
  <r>
    <n v="805"/>
    <n v="2014"/>
    <n v="4"/>
    <n v="113104664"/>
    <n v="11320340"/>
    <n v="2760.14"/>
    <s v="LSR-JAPAN"/>
    <s v="KANTAR JAPAN"/>
    <s v="231410 - Unilever Tracking 2014 - Male Shampoo - Matt Grice"/>
    <x v="15"/>
    <n v="353.29791999999998"/>
    <x v="7"/>
  </r>
  <r>
    <n v="805"/>
    <n v="2014"/>
    <n v="3"/>
    <n v="113104665"/>
    <n v="11320340"/>
    <n v="6254.36"/>
    <s v="LSR-JAPAN"/>
    <s v="KANTAR JAPAN"/>
    <s v="231401 - Unilever Tracking 2014 - Female Conditioner - Matt Grice"/>
    <x v="16"/>
    <n v="800.5580799999999"/>
    <x v="7"/>
  </r>
  <r>
    <n v="805"/>
    <n v="2014"/>
    <n v="4"/>
    <n v="113104665"/>
    <n v="11320340"/>
    <n v="5432.8"/>
    <s v="LSR-JAPAN"/>
    <s v="KANTAR JAPAN"/>
    <s v="231401 - Unilever Tracking 2014 - Female Conditioner - Matt Grice"/>
    <x v="15"/>
    <n v="695.39840000000004"/>
    <x v="7"/>
  </r>
  <r>
    <n v="805"/>
    <n v="2014"/>
    <n v="3"/>
    <n v="113104667"/>
    <n v="11320340"/>
    <n v="289.10000000000002"/>
    <s v="LSR-JAPAN"/>
    <s v="KANTAR JAPAN"/>
    <s v="231404 - Unilever Tracking 2014 - Female Face Cleansing - Matt Grice"/>
    <x v="16"/>
    <n v="37.004800000000003"/>
    <x v="7"/>
  </r>
  <r>
    <n v="805"/>
    <n v="2014"/>
    <n v="4"/>
    <n v="113104667"/>
    <n v="11320340"/>
    <n v="4424.07"/>
    <s v="LSR-JAPAN"/>
    <s v="KANTAR JAPAN"/>
    <s v="231404 - Unilever Tracking 2014 - Female Face Cleansing - Matt Grice"/>
    <x v="15"/>
    <n v="566.28095999999994"/>
    <x v="7"/>
  </r>
  <r>
    <n v="805"/>
    <n v="2014"/>
    <n v="3"/>
    <n v="113104668"/>
    <n v="11320340"/>
    <n v="308.7"/>
    <s v="LSR-JAPAN"/>
    <s v="KANTAR JAPAN"/>
    <s v="231406 - Unilever Tracking 2014 - Female Skin Cleansing - Matt Grice"/>
    <x v="16"/>
    <n v="39.513599999999997"/>
    <x v="7"/>
  </r>
  <r>
    <n v="805"/>
    <n v="2014"/>
    <n v="4"/>
    <n v="113104668"/>
    <n v="11320340"/>
    <n v="4366.46"/>
    <s v="LSR-JAPAN"/>
    <s v="KANTAR JAPAN"/>
    <s v="231406 - Unilever Tracking 2014 - Female Skin Cleansing - Matt Grice"/>
    <x v="15"/>
    <n v="558.90688"/>
    <x v="7"/>
  </r>
  <r>
    <n v="805"/>
    <n v="2014"/>
    <n v="3"/>
    <n v="113104671"/>
    <n v="11320340"/>
    <n v="82.28"/>
    <s v="LSR-JAPAN"/>
    <s v="KANTAR JAPAN"/>
    <s v="231409 - Unilever Tracking 2014 - Male Face Cleanser - Matt Grice"/>
    <x v="16"/>
    <n v="10.531840000000001"/>
    <x v="7"/>
  </r>
  <r>
    <n v="805"/>
    <n v="2014"/>
    <n v="4"/>
    <n v="113104671"/>
    <n v="11320340"/>
    <n v="1629.39"/>
    <s v="LSR-JAPAN"/>
    <s v="KANTAR JAPAN"/>
    <s v="231409 - Unilever Tracking 2014 - Male Face Cleanser - Matt Grice"/>
    <x v="15"/>
    <n v="208.56192000000001"/>
    <x v="7"/>
  </r>
  <r>
    <n v="805"/>
    <n v="2014"/>
    <n v="3"/>
    <n v="113104672"/>
    <n v="11320340"/>
    <n v="144.99"/>
    <s v="LSR-JAPAN"/>
    <s v="KANTAR JAPAN"/>
    <s v="231412 - Unilever Tracking 2014 - Male Skin Cleansing - Matt Grice"/>
    <x v="16"/>
    <n v="18.558720000000001"/>
    <x v="7"/>
  </r>
  <r>
    <n v="805"/>
    <n v="2014"/>
    <n v="4"/>
    <n v="113104672"/>
    <n v="11320340"/>
    <n v="2520.94"/>
    <s v="LSR-JAPAN"/>
    <s v="KANTAR JAPAN"/>
    <s v="231412 - Unilever Tracking 2014 - Male Skin Cleansing - Matt Grice"/>
    <x v="15"/>
    <n v="322.68031999999999"/>
    <x v="7"/>
  </r>
  <r>
    <n v="805"/>
    <n v="2014"/>
    <n v="3"/>
    <n v="113104673"/>
    <n v="11320340"/>
    <n v="384"/>
    <s v="LSR-JAPAN"/>
    <s v="KANTAR JAPAN"/>
    <s v="231405 - Unilever Tracking 2014 - Female Shampoo - Matt Grice"/>
    <x v="16"/>
    <n v="49.152000000000001"/>
    <x v="7"/>
  </r>
  <r>
    <n v="805"/>
    <n v="2014"/>
    <n v="4"/>
    <n v="113104673"/>
    <n v="11320340"/>
    <n v="4940.43"/>
    <s v="LSR-JAPAN"/>
    <s v="KANTAR JAPAN"/>
    <s v="231405 - Unilever Tracking 2014 - Female Shampoo - Matt Grice"/>
    <x v="15"/>
    <n v="632.37504000000001"/>
    <x v="7"/>
  </r>
  <r>
    <n v="805"/>
    <n v="2013"/>
    <n v="11"/>
    <n v="113104693"/>
    <n v="11320211"/>
    <n v="4303.68"/>
    <s v="LSR-HONG KONG"/>
    <s v="ORACLE ADDED VALUE LTD"/>
    <s v="230812 - Asahi HK Premium Beer UA Study 2013 - Maggie Tai"/>
    <x v="9"/>
    <n v="550.87103999999999"/>
    <x v="7"/>
  </r>
  <r>
    <n v="805"/>
    <n v="2014"/>
    <n v="1"/>
    <n v="113104695"/>
    <n v="11320092"/>
    <n v="7707.24"/>
    <s v="LSR-SOUTH KOREA"/>
    <s v="TNS HONG KONG LTD"/>
    <s v="215250 - Kinder Chocolate Seoul Study - Jason Chung"/>
    <x v="11"/>
    <n v="986.52671999999995"/>
    <x v="7"/>
  </r>
  <r>
    <n v="805"/>
    <n v="2014"/>
    <n v="2"/>
    <n v="113104696"/>
    <n v="11320089"/>
    <n v="11283.44"/>
    <s v="LSR-JAPAN"/>
    <s v="KANTAR JAPAN"/>
    <s v="232704 - Unilever NeedScope Japan Shampoo - Female - Matt Grice"/>
    <x v="12"/>
    <n v="1444.2803200000001"/>
    <x v="7"/>
  </r>
  <r>
    <n v="805"/>
    <n v="2013"/>
    <n v="12"/>
    <n v="113104706"/>
    <n v="11320211"/>
    <n v="5426.99"/>
    <s v="LSR-HONG KONG"/>
    <s v="CIDO LIMITED"/>
    <s v="233840 - International TV survey 2013 Fall Hong Kong - Akhtar (HKG)"/>
    <x v="10"/>
    <n v="694.65472"/>
    <x v="6"/>
  </r>
  <r>
    <n v="805"/>
    <n v="2014"/>
    <n v="1"/>
    <n v="113104707"/>
    <n v="11320211"/>
    <n v="2326.2199999999998"/>
    <s v="LSR-HONG KONG"/>
    <s v="IPSOS HK LTD"/>
    <s v="235181 - Service Appreciation - Li (HKG)"/>
    <x v="11"/>
    <n v="297.75615999999997"/>
    <x v="6"/>
  </r>
  <r>
    <n v="805"/>
    <n v="2014"/>
    <n v="1"/>
    <n v="113104712"/>
    <n v="11320211"/>
    <n v="2326.2199999999998"/>
    <s v="LSR-HONG KONG"/>
    <s v="CIMIGO LTD"/>
    <s v="235184 - AIA MPF Research Wave 5 - Lee (HKG)"/>
    <x v="11"/>
    <n v="297.75615999999997"/>
    <x v="6"/>
  </r>
  <r>
    <n v="805"/>
    <n v="2014"/>
    <n v="2"/>
    <n v="113104722"/>
    <n v="11320164"/>
    <n v="8421.6299999999992"/>
    <s v="LSR-SINGAPORE"/>
    <s v="TNS SINGAPORE"/>
    <s v="236318 - JP Morgan Consumer Confidence Index Wave 7 - Alvin Pham"/>
    <x v="12"/>
    <n v="1077.9686399999998"/>
    <x v="7"/>
  </r>
  <r>
    <n v="805"/>
    <n v="2014"/>
    <n v="5"/>
    <n v="93109832"/>
    <n v="9320635"/>
    <n v="1638.56"/>
    <s v="LSR-SOUTH KOREA"/>
    <s v="GFK AUSTRALIA PTY LTD."/>
    <s v="214656 - Jackman 2013-2014 - Vermaas (KOR)"/>
    <x v="14"/>
    <n v="1497.971552"/>
    <x v="1"/>
  </r>
  <r>
    <n v="805"/>
    <n v="2013"/>
    <n v="12"/>
    <n v="113104725"/>
    <n v="11320273"/>
    <n v="302.36"/>
    <s v="LSR-CHINA"/>
    <s v="IPSOS HK LTD"/>
    <s v="234745 - Cross-border Financial service - Mak (CHN)"/>
    <x v="10"/>
    <n v="38.702080000000002"/>
    <x v="6"/>
  </r>
  <r>
    <n v="805"/>
    <n v="2013"/>
    <n v="12"/>
    <n v="113104726"/>
    <n v="11320185"/>
    <n v="11722.3"/>
    <s v="LSR-TAIWAN"/>
    <s v="IPSOS HK LTD"/>
    <s v="236555 - Asurion Mobile Insurance Study - Chan (TWN)"/>
    <x v="10"/>
    <n v="1500.4543999999999"/>
    <x v="6"/>
  </r>
  <r>
    <n v="805"/>
    <n v="2014"/>
    <n v="1"/>
    <n v="113104727"/>
    <n v="11320089"/>
    <n v="12778.72"/>
    <s v="LSR-JAPAN"/>
    <s v="KANTAR JAPAN"/>
    <s v="237010 - Unilever Japan Beverage RTD Dip - Chihiro Wakabayashi"/>
    <x v="11"/>
    <n v="1635.67616"/>
    <x v="7"/>
  </r>
  <r>
    <n v="805"/>
    <n v="2014"/>
    <n v="5"/>
    <n v="93109834"/>
    <n v="9320618"/>
    <n v="1227.5"/>
    <s v="LSR-NEW ZEALAND"/>
    <s v="GFK AUSTRALIA PTY LTD."/>
    <s v="214656 - Jackman 2013-2014 - Vermaas (NZL)"/>
    <x v="14"/>
    <n v="1122.1804999999999"/>
    <x v="1"/>
  </r>
  <r>
    <n v="805"/>
    <n v="2014"/>
    <n v="2"/>
    <n v="113104736"/>
    <n v="11320211"/>
    <n v="1432.23"/>
    <s v="LSR-HONG KONG"/>
    <s v="IFOP EASTWEGO LTD"/>
    <s v="237140 - Media study for a luxury brand - Li (HKG)"/>
    <x v="12"/>
    <n v="183.32544000000001"/>
    <x v="6"/>
  </r>
  <r>
    <n v="805"/>
    <n v="2014"/>
    <n v="4"/>
    <n v="113104776"/>
    <n v="11320027"/>
    <n v="5740.2"/>
    <s v="LSR-HONG KONG"/>
    <s v="TNS HONG KONG LTD"/>
    <s v="240342 - McD Hong Kong Fast Track 2014 - Michelle Tang"/>
    <x v="15"/>
    <n v="734.74559999999997"/>
    <x v="7"/>
  </r>
  <r>
    <n v="805"/>
    <n v="2014"/>
    <n v="2"/>
    <n v="113104778"/>
    <n v="11320118"/>
    <n v="9157.66"/>
    <s v="LSR-AUSTRALIA"/>
    <s v="TNS HONG KONG LTD"/>
    <s v="240346 - JJVC BMH Online 2014 Q1 - Gigi Leung (AUS)"/>
    <x v="12"/>
    <n v="1172.18048"/>
    <x v="7"/>
  </r>
  <r>
    <n v="805"/>
    <n v="2014"/>
    <n v="3"/>
    <n v="113104778"/>
    <n v="11320118"/>
    <n v="9903.69"/>
    <s v="LSR-AUSTRALIA"/>
    <s v="TNS HONG KONG LTD"/>
    <s v="240346 - JJVC BMH Online 2014 Q1 - Gigi Leung (AUS)"/>
    <x v="16"/>
    <n v="1267.6723200000001"/>
    <x v="7"/>
  </r>
  <r>
    <n v="805"/>
    <n v="2014"/>
    <n v="4"/>
    <n v="113104778"/>
    <n v="11320118"/>
    <n v="11500.36"/>
    <s v="LSR-AUSTRALIA"/>
    <s v="TNS HONG KONG LTD"/>
    <s v="240346 - JJVC BMH Online 2014 Q1 - Gigi Leung (AUS)"/>
    <x v="15"/>
    <n v="1472.0460800000001"/>
    <x v="7"/>
  </r>
  <r>
    <n v="805"/>
    <n v="2014"/>
    <n v="5"/>
    <n v="93109882"/>
    <n v="9320456"/>
    <n v="302.11"/>
    <s v="LSR-AUSTRALIA"/>
    <s v="FIFTY-FIVE 5 PTY LTD"/>
    <s v="214641 - Fox Sports Tracker - Choi (AUS)"/>
    <x v="14"/>
    <n v="276.188962"/>
    <x v="1"/>
  </r>
  <r>
    <n v="805"/>
    <n v="2014"/>
    <n v="5"/>
    <n v="93109884"/>
    <n v="9320009"/>
    <n v="1530.13"/>
    <s v="LSR-AUSTRALIA"/>
    <s v="RESEARCHPANEL PTY LTD"/>
    <s v="215244 - TWA Tracker Metrix Consulting July 2013 - June 2014 - Lim (AUS)"/>
    <x v="14"/>
    <n v="1398.8448460000002"/>
    <x v="1"/>
  </r>
  <r>
    <n v="805"/>
    <n v="2014"/>
    <n v="2"/>
    <n v="113104786"/>
    <n v="11320093"/>
    <n v="7298.98"/>
    <s v="LSR-SOUTH KOREA"/>
    <s v="TNS HONG KONG LTD"/>
    <s v="240346 - JJVC BMH Online 2014 Q1 - Gigi Leung (KOR)"/>
    <x v="12"/>
    <n v="934.26943999999992"/>
    <x v="7"/>
  </r>
  <r>
    <n v="805"/>
    <n v="2014"/>
    <n v="4"/>
    <n v="113104786"/>
    <n v="11320093"/>
    <n v="11325.26"/>
    <s v="LSR-SOUTH KOREA"/>
    <s v="TNS HONG KONG LTD"/>
    <s v="240346 - JJVC BMH Online 2014 Q1 - Gigi Leung (KOR)"/>
    <x v="15"/>
    <n v="1449.63328"/>
    <x v="7"/>
  </r>
  <r>
    <n v="805"/>
    <n v="2014"/>
    <n v="4"/>
    <n v="113104788"/>
    <n v="11320048"/>
    <n v="55850.61"/>
    <s v="LSR-TAIWAN"/>
    <s v="TNS HONG KONG LTD"/>
    <s v="240346 - JJVC BMH Online 2014 Q1 - Gigi Leung (TWN)"/>
    <x v="15"/>
    <n v="7148.8780800000004"/>
    <x v="7"/>
  </r>
  <r>
    <n v="805"/>
    <n v="2014"/>
    <n v="5"/>
    <n v="93109211"/>
    <n v="9320587"/>
    <n v="2660"/>
    <s v="LSR-AUSTRALIA"/>
    <s v="FIFTY-FIVE 5 PTY LTD"/>
    <s v="201688 - Lion Tracker 2013 - Kemp (AUS)"/>
    <x v="14"/>
    <n v="2431.7719999999999"/>
    <x v="1"/>
  </r>
  <r>
    <n v="805"/>
    <n v="2014"/>
    <n v="5"/>
    <n v="93109211"/>
    <n v="9320756"/>
    <n v="4778.55"/>
    <s v="LSR-AUSTRALIA"/>
    <s v="FIFTY-FIVE 5 PTY LTD"/>
    <s v="201688 - Lion Tracker 2013 - Kemp (AUS)"/>
    <x v="14"/>
    <n v="4368.5504099999998"/>
    <x v="1"/>
  </r>
  <r>
    <n v="805"/>
    <n v="2014"/>
    <n v="2"/>
    <n v="113104822"/>
    <n v="11320211"/>
    <n v="2329.46"/>
    <s v="LSR-HONG KONG"/>
    <s v="IPSOS HK LTD"/>
    <s v="238550 - Shopping Mall Study 2013 - Shu (HKG)"/>
    <x v="12"/>
    <n v="298.17088000000001"/>
    <x v="6"/>
  </r>
  <r>
    <n v="805"/>
    <n v="2014"/>
    <n v="3"/>
    <n v="113104845"/>
    <n v="11320045"/>
    <n v="14124.26"/>
    <s v="LSR-USA"/>
    <s v="TNS HONG KONG LTD"/>
    <s v="241258 - Adobe TPM Survey 2013 - Nelson Li (USA)"/>
    <x v="16"/>
    <n v="1807.9052799999999"/>
    <x v="7"/>
  </r>
  <r>
    <n v="805"/>
    <n v="2014"/>
    <n v="4"/>
    <n v="113104846"/>
    <n v="11320116"/>
    <n v="17945.5"/>
    <s v="LSR-INDIA"/>
    <s v="TNS HONG KONG LTD"/>
    <s v="241258 - Adobe TPM Survey 2013 - Nelson Li (IND)"/>
    <x v="15"/>
    <n v="2297.0239999999999"/>
    <x v="7"/>
  </r>
  <r>
    <n v="805"/>
    <n v="2014"/>
    <n v="5"/>
    <n v="93111393"/>
    <n v="9320635"/>
    <n v="550.85"/>
    <s v="LSR-SOUTH KOREA"/>
    <s v="MEAT &amp; LIVESTOCK AUSTRALIA"/>
    <s v="247312 - MLA Global 2014 - Luijten (KOR)"/>
    <x v="14"/>
    <n v="503.58707000000004"/>
    <x v="1"/>
  </r>
  <r>
    <n v="805"/>
    <n v="2014"/>
    <n v="4"/>
    <n v="113104863"/>
    <n v="11320295"/>
    <n v="6050.48"/>
    <s v="LSR-CHINA"/>
    <s v="TNS HONG KONG LTD"/>
    <s v="241490 - Dior Campaign Study China Wave 4 - Adrian Ho"/>
    <x v="15"/>
    <n v="774.46143999999993"/>
    <x v="7"/>
  </r>
  <r>
    <n v="805"/>
    <n v="2014"/>
    <n v="5"/>
    <n v="93111396"/>
    <n v="9320802"/>
    <n v="5792.07"/>
    <s v="LSR-TAIWAN"/>
    <s v="MEAT &amp; LIVESTOCK AUSTRALIA"/>
    <s v="247312 - MLA Global 2014 - Luijten (TWN)"/>
    <x v="14"/>
    <n v="5295.1103939999994"/>
    <x v="1"/>
  </r>
  <r>
    <n v="805"/>
    <n v="2014"/>
    <n v="4"/>
    <n v="113104874"/>
    <n v="11320230"/>
    <n v="11113.28"/>
    <s v="LSR-ARGENTINA"/>
    <s v="THE NIELSEN COMPANY (HONG KONG) LTD"/>
    <s v="242080 - Global online banking tracker - AR - Choi (ARG)"/>
    <x v="15"/>
    <n v="1422.4998400000002"/>
    <x v="6"/>
  </r>
  <r>
    <n v="805"/>
    <n v="2014"/>
    <n v="5"/>
    <n v="93111397"/>
    <n v="9320528"/>
    <n v="4681.9399999999996"/>
    <s v="LSR-JAPAN"/>
    <s v="MEAT &amp; LIVESTOCK AUSTRALIA"/>
    <s v="247312 - MLA Global 2014 - Luijten (JPN)"/>
    <x v="14"/>
    <n v="4280.2295479999993"/>
    <x v="1"/>
  </r>
  <r>
    <n v="805"/>
    <n v="2014"/>
    <n v="5"/>
    <n v="93111398"/>
    <n v="9320702"/>
    <n v="3003.29"/>
    <s v="LSR-PHILIPPINES"/>
    <s v="MEAT &amp; LIVESTOCK AUSTRALIA"/>
    <s v="247312 - MLA Global 2014 - Luijten (PHL)"/>
    <x v="14"/>
    <n v="2745.6077180000002"/>
    <x v="1"/>
  </r>
  <r>
    <n v="805"/>
    <n v="2014"/>
    <n v="4"/>
    <n v="113104885"/>
    <n v="11320340"/>
    <n v="5195.5"/>
    <s v="LSR-JAPAN"/>
    <s v="PUMA ASIA PACIFIC LIMITED"/>
    <s v="242357 - 2014 Brand Tracker - Galani (JPN)"/>
    <x v="15"/>
    <n v="665.024"/>
    <x v="6"/>
  </r>
  <r>
    <n v="805"/>
    <n v="2014"/>
    <n v="2"/>
    <n v="113104887"/>
    <n v="11320211"/>
    <n v="1750.98"/>
    <s v="LSR-HONG KONG"/>
    <s v="THE NIELSEN COMPANY (HONG KONG) LTD"/>
    <s v="242326 - Diary Study - Establishment Phase - To (HKG)"/>
    <x v="12"/>
    <n v="224.12544"/>
    <x v="6"/>
  </r>
  <r>
    <n v="805"/>
    <n v="2014"/>
    <n v="3"/>
    <n v="113104889"/>
    <n v="11320211"/>
    <n v="2328.17"/>
    <s v="LSR-HONG KONG"/>
    <s v="IPSOS HK LTD"/>
    <s v="240784 - PG HK TW tracker - Wong (HKG)"/>
    <x v="16"/>
    <n v="298.00576000000001"/>
    <x v="6"/>
  </r>
  <r>
    <n v="805"/>
    <n v="2014"/>
    <n v="5"/>
    <n v="93111437"/>
    <n v="9320528"/>
    <n v="2421.0700000000002"/>
    <s v="LSR-JAPAN"/>
    <s v="GFK AUSTRALIA PTY LTD."/>
    <s v="250409 - Jackman Japan Korea Boost - Vermaas (JPN)"/>
    <x v="14"/>
    <n v="2213.3421940000003"/>
    <x v="1"/>
  </r>
  <r>
    <n v="805"/>
    <n v="2014"/>
    <n v="5"/>
    <n v="93111438"/>
    <n v="9320509"/>
    <n v="1918.83"/>
    <s v="LSR-SOUTH KOREA"/>
    <s v="GFK AUSTRALIA PTY LTD."/>
    <s v="250409 - Jackman Japan Korea Boost - Vermaas (KOR)"/>
    <x v="14"/>
    <n v="1754.1943859999999"/>
    <x v="1"/>
  </r>
  <r>
    <n v="805"/>
    <n v="2014"/>
    <n v="5"/>
    <n v="93111443"/>
    <n v="9320736"/>
    <n v="4279.66"/>
    <s v="LSR-NEW ZEALAND"/>
    <s v="JIGSAW STRATEGIC RESEARCH"/>
    <s v="250601 - Pod-Coffee - Gandar (NZL)"/>
    <x v="14"/>
    <n v="3912.4651719999997"/>
    <x v="1"/>
  </r>
  <r>
    <n v="805"/>
    <n v="2014"/>
    <n v="5"/>
    <n v="93111613"/>
    <n v="9320587"/>
    <n v="1185.79"/>
    <s v="LSR-PHILIPPINES"/>
    <s v="FIFTY-FIVE 5 PTY LTD"/>
    <s v="255058 - Philippines Gallactica Coffee - Galabhai (PHL)"/>
    <x v="14"/>
    <n v="1084.0492179999999"/>
    <x v="1"/>
  </r>
  <r>
    <n v="805"/>
    <n v="2014"/>
    <n v="4"/>
    <n v="113104906"/>
    <n v="11320309"/>
    <n v="1578.56"/>
    <s v="LSR-BRAZIL"/>
    <s v="THE NIELSEN COMPANY (HONG KONG) LTD"/>
    <s v="243094 - Global Online Banking Tracker 2014 W1 - Brazil - Choi (BRA)"/>
    <x v="15"/>
    <n v="202.05568"/>
    <x v="6"/>
  </r>
  <r>
    <n v="805"/>
    <n v="2014"/>
    <n v="5"/>
    <n v="145100313"/>
    <n v="14520001"/>
    <n v="697.5"/>
    <s v="LSR-VIETNAM"/>
    <s v="IPSOS SINGAPORE PTE LTD (USD)"/>
    <s v="192864 - Video calling ir check study - Robinson (VNM)"/>
    <x v="14"/>
    <n v="558"/>
    <x v="3"/>
  </r>
  <r>
    <n v="805"/>
    <n v="2014"/>
    <n v="5"/>
    <n v="145100344"/>
    <n v="14520027"/>
    <n v="294.54000000000002"/>
    <s v="LSR-MALAYSIA"/>
    <s v="THE NIELSEN COMPANY (MALAYSIA) SDN BHD"/>
    <s v="186512 - Project mobile guru study - Elahi (MYS)"/>
    <x v="14"/>
    <n v="235.63200000000003"/>
    <x v="3"/>
  </r>
  <r>
    <n v="805"/>
    <n v="2014"/>
    <n v="3"/>
    <n v="113104933"/>
    <n v="11320340"/>
    <n v="11065.81"/>
    <s v="LSR-JAPAN"/>
    <s v="TNS HONG KONG LTD"/>
    <s v="245427 - Manulife Investor Sentiment Index Study - Wave 1 - Connie Wong (JPN)"/>
    <x v="16"/>
    <n v="1416.4236799999999"/>
    <x v="7"/>
  </r>
  <r>
    <n v="805"/>
    <n v="2014"/>
    <n v="4"/>
    <n v="113104934"/>
    <n v="11320092"/>
    <n v="5264.23"/>
    <s v="LSR-TAIWAN"/>
    <s v="TNS HONG KONG LTD"/>
    <s v="245427 - Manulife Investor Sentiment Index Study - Wave 1 - Connie Wong (TWN)"/>
    <x v="15"/>
    <n v="673.82143999999994"/>
    <x v="7"/>
  </r>
  <r>
    <n v="805"/>
    <n v="2014"/>
    <n v="5"/>
    <n v="145100888"/>
    <n v="14520027"/>
    <n v="531.27"/>
    <s v="LSR-MALAYSIA"/>
    <s v="THE NIELSEN COMPANY (MALAYSIA) SDN BHD"/>
    <s v="210504 - MY Teleco community panel 2 - Elahi (MYS)"/>
    <x v="14"/>
    <n v="425.01600000000002"/>
    <x v="3"/>
  </r>
  <r>
    <n v="805"/>
    <n v="2014"/>
    <n v="3"/>
    <n v="113104935"/>
    <n v="11320336"/>
    <n v="4429.43"/>
    <s v="LSR-JAPAN"/>
    <s v="WNS NORTH AMERICA INC."/>
    <s v="245430 - Beverages Consumers and Experts Study - Japan - Amanjot Singh"/>
    <x v="16"/>
    <n v="566.96704"/>
    <x v="6"/>
  </r>
  <r>
    <n v="805"/>
    <n v="2014"/>
    <n v="4"/>
    <n v="113104935"/>
    <n v="11320248"/>
    <n v="1551.41"/>
    <s v="LSR-JAPAN"/>
    <s v="WNS NORTH AMERICA INC."/>
    <s v="245430 - Beverages Consumers and Experts Study - Japan - Amanjot Singh"/>
    <x v="15"/>
    <n v="198.58048000000002"/>
    <x v="6"/>
  </r>
  <r>
    <n v="805"/>
    <n v="2014"/>
    <n v="4"/>
    <n v="113104938"/>
    <n v="11320339"/>
    <n v="6372.4"/>
    <s v="LSR-TAIWAN"/>
    <s v="TNS HONG KONG LTD"/>
    <s v="245641 - Eastspring Mutual Fund Investor Behaviour Study 2014 - Jason Chung (TWN)"/>
    <x v="15"/>
    <n v="815.66719999999998"/>
    <x v="7"/>
  </r>
  <r>
    <n v="805"/>
    <n v="2014"/>
    <n v="3"/>
    <n v="113104941"/>
    <n v="11320248"/>
    <n v="4591.9399999999996"/>
    <s v="LSR-JAPAN"/>
    <s v="IPSOS HK LTD"/>
    <s v="245423 - Jewelry market expansion strategy project - Li (JPN)"/>
    <x v="16"/>
    <n v="587.7683199999999"/>
    <x v="6"/>
  </r>
  <r>
    <n v="805"/>
    <n v="2014"/>
    <n v="3"/>
    <n v="113104945"/>
    <n v="11320340"/>
    <n v="2700.68"/>
    <s v="LSR-VIETNAM"/>
    <s v="FIELD MANAGEMENT"/>
    <s v="237466 - Football Market Opportunity SE Asia Survey - Kenta Matsui (VNM)"/>
    <x v="16"/>
    <n v="345.68703999999997"/>
    <x v="6"/>
  </r>
  <r>
    <n v="805"/>
    <n v="2014"/>
    <n v="5"/>
    <n v="145100888"/>
    <n v="14520068"/>
    <n v="376.32"/>
    <s v="LSR-MALAYSIA"/>
    <s v="THE NIELSEN COMPANY (MALAYSIA) SDN BHD"/>
    <s v="210504 - MY Teleco community panel 2 - Elahi (MYS)"/>
    <x v="14"/>
    <n v="301.05599999999998"/>
    <x v="3"/>
  </r>
  <r>
    <n v="805"/>
    <n v="2014"/>
    <n v="4"/>
    <n v="113104989"/>
    <n v="11320248"/>
    <n v="6577.96"/>
    <s v="LSR-JAPAN"/>
    <s v="IPSOS HK LTD"/>
    <s v="248242 - New Drinkers survey - Poon (JPN)"/>
    <x v="15"/>
    <n v="841.97888"/>
    <x v="6"/>
  </r>
  <r>
    <n v="805"/>
    <n v="2014"/>
    <n v="4"/>
    <n v="113104990"/>
    <n v="11320027"/>
    <n v="3878.51"/>
    <s v="LSR-TAIWAN"/>
    <s v="IPSOS HK LTD"/>
    <s v="248242 - New Drinkers survey - Poon (TWN)"/>
    <x v="15"/>
    <n v="496.44928000000004"/>
    <x v="6"/>
  </r>
  <r>
    <n v="805"/>
    <n v="2014"/>
    <n v="5"/>
    <n v="145100888"/>
    <n v="14520096"/>
    <n v="254.32"/>
    <s v="LSR-MALAYSIA"/>
    <s v="THE NIELSEN COMPANY (MALAYSIA) SDN BHD"/>
    <s v="210504 - MY Teleco community panel 2 - Elahi (MYS)"/>
    <x v="14"/>
    <n v="203.45600000000002"/>
    <x v="3"/>
  </r>
  <r>
    <n v="805"/>
    <n v="2014"/>
    <n v="5"/>
    <n v="145100944"/>
    <n v="14520046"/>
    <n v="1427.2"/>
    <s v="LSR-USA"/>
    <s v="ORC RESEARCH AND CONSULTING PTE.LTD"/>
    <s v="215595 - Customer Experience Benchmarking Survey - Mardolker (USA)"/>
    <x v="14"/>
    <n v="1141.76"/>
    <x v="3"/>
  </r>
  <r>
    <n v="805"/>
    <n v="2014"/>
    <n v="5"/>
    <n v="145100961"/>
    <n v="14520068"/>
    <n v="404.06"/>
    <s v="LSR-INDONESIA"/>
    <s v="TNS SINGAPORE"/>
    <s v="216854 - MSIG - Junaidi (IDN)"/>
    <x v="14"/>
    <n v="323.24800000000005"/>
    <x v="3"/>
  </r>
  <r>
    <n v="805"/>
    <n v="2014"/>
    <n v="5"/>
    <n v="145100993"/>
    <n v="14520046"/>
    <n v="188.28"/>
    <s v="LSR-SINGAPORE"/>
    <s v="HALL &amp; PARTNERS SINGAPORE"/>
    <s v="216909 - Project shields - Pang (SGP)"/>
    <x v="14"/>
    <n v="150.624"/>
    <x v="3"/>
  </r>
  <r>
    <n v="805"/>
    <n v="2014"/>
    <n v="5"/>
    <n v="145101181"/>
    <n v="14520082"/>
    <n v="70"/>
    <s v="LSR-SINGAPORE"/>
    <s v="GFK CUSTOM RESEARCH PTE LTD"/>
    <s v="224936 - SIM GES 2013 - Tan (SGP)"/>
    <x v="14"/>
    <n v="56"/>
    <x v="3"/>
  </r>
  <r>
    <n v="805"/>
    <n v="2014"/>
    <n v="5"/>
    <n v="145101191"/>
    <n v="14520041"/>
    <n v="776.78"/>
    <s v="LSR-JAPAN"/>
    <s v="GFK CUSTOM RESEARCH PTE LTD"/>
    <s v="226227 - GFK PG BHT JPY AIR - Dennison (JPN)"/>
    <x v="14"/>
    <n v="621.42399999999998"/>
    <x v="3"/>
  </r>
  <r>
    <n v="805"/>
    <n v="2014"/>
    <n v="5"/>
    <n v="145101219"/>
    <n v="14520033"/>
    <n v="1013.52"/>
    <s v="LSR-SOUTH KOREA"/>
    <s v="GFK CUSTOM RESEARCH PTE LTD"/>
    <s v="226895 - GFK PG BHT KR SK2 Jul 2013 - Dennison (KOR)"/>
    <x v="14"/>
    <n v="810.81600000000003"/>
    <x v="3"/>
  </r>
  <r>
    <n v="805"/>
    <n v="2014"/>
    <n v="5"/>
    <n v="145101224"/>
    <n v="14520041"/>
    <n v="1769.76"/>
    <s v="LSR-JAPAN"/>
    <s v="GFK CUSTOM RESEARCH PTE LTD"/>
    <s v="226902 - GFK PG BHT JPY FABS Jul 2013 - Dennison (JPN)"/>
    <x v="14"/>
    <n v="1415.808"/>
    <x v="3"/>
  </r>
  <r>
    <n v="805"/>
    <n v="2014"/>
    <n v="5"/>
    <n v="145101225"/>
    <n v="14520041"/>
    <n v="382.65"/>
    <s v="LSR-JAPAN"/>
    <s v="GFK CUSTOM RESEARCH PTE LTD"/>
    <s v="226891 - GFK PG BHT JPY Hair Jul 2013 - Dennison (JPN)"/>
    <x v="14"/>
    <n v="306.12"/>
    <x v="3"/>
  </r>
  <r>
    <n v="805"/>
    <n v="2013"/>
    <n v="4"/>
    <n v="121100040"/>
    <n v="12120001"/>
    <n v="360"/>
    <s v="LSR-CHINA"/>
    <s v="SHANGHAI DIAGAID MARKETING RESEARCH CO.,LTD."/>
    <s v="159573 - Qiaodan Brand Tracking_booster data 2012 - Xue (CHN)"/>
    <x v="5"/>
    <n v="57.889447236180906"/>
    <x v="5"/>
  </r>
  <r>
    <n v="805"/>
    <n v="2013"/>
    <n v="1"/>
    <n v="121100049"/>
    <n v="12120042"/>
    <n v="6480"/>
    <s v="LSR-CHINA"/>
    <s v="IPSOS BEIJING"/>
    <s v="188736 - UnionPay card holder - Jia (CHN)"/>
    <x v="1"/>
    <n v="1042.0100502512562"/>
    <x v="5"/>
  </r>
  <r>
    <n v="805"/>
    <n v="2013"/>
    <n v="1"/>
    <n v="121100055"/>
    <n v="12120042"/>
    <n v="7025"/>
    <s v="LSR-CHINA"/>
    <s v="LONGFOR"/>
    <s v="191194 - house purchasing 2012 w48 - Xiuwen (CHN)"/>
    <x v="1"/>
    <n v="1129.6482412060302"/>
    <x v="5"/>
  </r>
  <r>
    <n v="805"/>
    <n v="2013"/>
    <n v="2"/>
    <n v="121100057"/>
    <n v="12120012"/>
    <n v="3960"/>
    <s v="LSR-CHINA"/>
    <s v="KINETIC ADVERTISING (SHANGHAI) CO. LTD. BEIJING BRANCH"/>
    <s v="191201 - CFU 2012 wave 8 - Li (CHN)"/>
    <x v="2"/>
    <n v="636.78391959798989"/>
    <x v="5"/>
  </r>
  <r>
    <n v="805"/>
    <n v="2013"/>
    <n v="3"/>
    <n v="121100057"/>
    <n v="12120003"/>
    <n v="2940"/>
    <s v="LSR-CHINA"/>
    <s v="KINETIC ADVERTISING (SHANGHAI) CO. LTD. BEIJING BRANCH"/>
    <s v="191201 - CFU 2012 wave 8 - Li (CHN)"/>
    <x v="3"/>
    <n v="472.7638190954774"/>
    <x v="5"/>
  </r>
  <r>
    <n v="805"/>
    <n v="2013"/>
    <n v="4"/>
    <n v="121100058"/>
    <n v="12120001"/>
    <n v="750"/>
    <s v="LSR-CHINA"/>
    <s v="KINETIC ADVERTISING (SHANGHAI) CO. LTD. BEIJING BRANCH"/>
    <s v="191204 - CFU 2012 wave 8 - booster - Li (CHN)"/>
    <x v="5"/>
    <n v="120.60301507537689"/>
    <x v="5"/>
  </r>
  <r>
    <n v="805"/>
    <n v="2013"/>
    <n v="1"/>
    <n v="121100060"/>
    <n v="12120042"/>
    <n v="1650"/>
    <s v="LSR-CHINA"/>
    <s v="JIGSAW INTERNATIONAL"/>
    <s v="191209 - Cereal Breakfast Project - NG (CHN)"/>
    <x v="1"/>
    <n v="265.32663316582915"/>
    <x v="5"/>
  </r>
  <r>
    <n v="805"/>
    <n v="2013"/>
    <n v="1"/>
    <n v="121100069"/>
    <n v="12120042"/>
    <n v="1200"/>
    <s v="LSR-CHINA"/>
    <s v="IPSOS BEIJING"/>
    <s v="193660 - Project Air - Liu (CHN)"/>
    <x v="1"/>
    <n v="192.96482412060303"/>
    <x v="5"/>
  </r>
  <r>
    <n v="805"/>
    <n v="2013"/>
    <n v="3"/>
    <n v="121100076"/>
    <n v="12120003"/>
    <n v="6375"/>
    <s v="LSR-CHINA"/>
    <s v="SHANGHAI DIAGAID MARKETING RESEARCH CO.,LTD."/>
    <s v="194072 - Your Sauce survey - Li (CHN)"/>
    <x v="3"/>
    <n v="1025.1256281407036"/>
    <x v="5"/>
  </r>
  <r>
    <n v="805"/>
    <n v="2013"/>
    <n v="3"/>
    <n v="121100076"/>
    <n v="12120083"/>
    <n v="525"/>
    <s v="LSR-CHINA"/>
    <s v="SHANGHAI DIAGAID MARKETING RESEARCH CO.,LTD."/>
    <s v="194072 - Your Sauce survey - Li (CHN)"/>
    <x v="3"/>
    <n v="84.422110552763826"/>
    <x v="5"/>
  </r>
  <r>
    <n v="805"/>
    <n v="2013"/>
    <n v="4"/>
    <n v="121100076"/>
    <n v="12120077"/>
    <n v="4620"/>
    <s v="LSR-CHINA"/>
    <s v="SHANGHAI DIAGAID MARKETING RESEARCH CO.,LTD."/>
    <s v="194072 - Your Sauce survey - Li (CHN)"/>
    <x v="5"/>
    <n v="742.9145728643216"/>
    <x v="5"/>
  </r>
  <r>
    <n v="805"/>
    <n v="2013"/>
    <n v="5"/>
    <n v="121100091"/>
    <n v="12120077"/>
    <n v="364.08"/>
    <s v="LSR-CHINA"/>
    <s v="MILLWARD BROWN ACSR"/>
    <s v="194325 - Sina Main Channel Online Behavior - Tony Wang"/>
    <x v="4"/>
    <n v="58.545527638190954"/>
    <x v="5"/>
  </r>
  <r>
    <n v="805"/>
    <n v="2013"/>
    <n v="5"/>
    <n v="121100093"/>
    <n v="12120077"/>
    <n v="1155.3399999999999"/>
    <s v="LSR-CHINA"/>
    <s v="MILLWARD BROWN ACSR COMPANY LIMITED SHANGHAI PUDONG BRANCH"/>
    <s v="194497 - McDonalds_McCafe link Test - Amy Gao"/>
    <x v="4"/>
    <n v="185.78331658291455"/>
    <x v="5"/>
  </r>
  <r>
    <n v="805"/>
    <n v="2013"/>
    <n v="12"/>
    <n v="121100093"/>
    <n v="12120011"/>
    <n v="1175"/>
    <s v="LSR-CHINA"/>
    <s v="MILLWARD BROWN ACSR COMPANY LIMITED SHANGHAI PUDONG BRANCH"/>
    <s v="194497 - McDonalds_McCafe link Test - Amy Gao"/>
    <x v="10"/>
    <n v="188.94472361809045"/>
    <x v="5"/>
  </r>
  <r>
    <n v="805"/>
    <n v="2013"/>
    <n v="5"/>
    <n v="121100095"/>
    <n v="12120077"/>
    <n v="640.78"/>
    <s v="LSR-CHINA"/>
    <s v="MILLWARD BROWN ACSR COMPANY LIMITED SHANGHAI PUDONG BRANCH"/>
    <s v="194501 - McDonalds Happy Meal Link test - Amy Gao"/>
    <x v="4"/>
    <n v="103.03999999999999"/>
    <x v="5"/>
  </r>
  <r>
    <n v="805"/>
    <n v="2013"/>
    <n v="5"/>
    <n v="121100096"/>
    <n v="12120077"/>
    <n v="1747.57"/>
    <s v="LSR-CHINA"/>
    <s v="MILLWARD BROWN ACSR COMPANY LIMITED SHANGHAI PUDONG BRANCH"/>
    <s v="194506 - LOreal_Project Make-up CeBra - Rachel Xu"/>
    <x v="4"/>
    <n v="281.01628140703514"/>
    <x v="5"/>
  </r>
  <r>
    <n v="805"/>
    <n v="2013"/>
    <n v="9"/>
    <n v="121100096"/>
    <n v="12120003"/>
    <n v="990.57"/>
    <s v="LSR-CHINA"/>
    <s v="MILLWARD BROWN ACSR COMPANY LIMITED SHANGHAI PUDONG BRANCH"/>
    <s v="194506 - LOreal_Project Make-up CeBra - Rachel Xu"/>
    <x v="0"/>
    <n v="159.28763819095479"/>
    <x v="5"/>
  </r>
  <r>
    <n v="805"/>
    <n v="2013"/>
    <n v="12"/>
    <n v="121100096"/>
    <n v="12120006"/>
    <n v="6056.6"/>
    <s v="LSR-CHINA"/>
    <s v="MILLWARD BROWN ACSR COMPANY LIMITED SHANGHAI PUDONG BRANCH"/>
    <s v="194506 - LOreal_Project Make-up CeBra - Rachel Xu"/>
    <x v="10"/>
    <n v="973.92562814070357"/>
    <x v="5"/>
  </r>
  <r>
    <n v="805"/>
    <n v="2013"/>
    <n v="9"/>
    <n v="121100097"/>
    <n v="12120003"/>
    <n v="105.66"/>
    <s v="LSR-CHINA"/>
    <s v="MILLWARD BROWN ACSR COMPANY LIMITED SHANGHAI PUDONG BRANCH"/>
    <s v="194508 - Castrol Ad Check - Li Zhao"/>
    <x v="0"/>
    <n v="16.990552763819096"/>
    <x v="5"/>
  </r>
  <r>
    <n v="805"/>
    <n v="2014"/>
    <n v="1"/>
    <n v="121100097"/>
    <n v="12120006"/>
    <n v="618.88"/>
    <s v="LSR-CHINA"/>
    <s v="MILLWARD BROWN ACSR COMPANY LIMITED SHANGHAI PUDONG BRANCH"/>
    <s v="194508 - Castrol Ad Check - Li Zhao"/>
    <x v="11"/>
    <n v="99.51839195979899"/>
    <x v="5"/>
  </r>
  <r>
    <n v="805"/>
    <n v="2013"/>
    <n v="9"/>
    <n v="121100099"/>
    <n v="12120003"/>
    <n v="23.58"/>
    <s v="LSR-CHINA"/>
    <s v="TNS BEIJING"/>
    <s v="194530 - Danone Promotion Test - Carolyne Zheng"/>
    <x v="0"/>
    <n v="3.7917587939698492"/>
    <x v="5"/>
  </r>
  <r>
    <n v="805"/>
    <n v="2013"/>
    <n v="5"/>
    <n v="121100106"/>
    <n v="12120028"/>
    <n v="6254.27"/>
    <s v="LSR-HONG KONG"/>
    <s v="TNS ZDOLOGY"/>
    <s v="194721 - HK 2013 SRII CPS - Daniel Wu"/>
    <x v="4"/>
    <n v="1005.7117587939699"/>
    <x v="5"/>
  </r>
  <r>
    <n v="805"/>
    <n v="2014"/>
    <n v="4"/>
    <n v="121100107"/>
    <n v="12120077"/>
    <n v="42839.81"/>
    <s v="LSR-CHINA"/>
    <s v="MILLWARD BROWN ACSR"/>
    <s v="194724 - 2013 IMC Tracking - Allen Lai"/>
    <x v="15"/>
    <n v="6888.8136683417079"/>
    <x v="5"/>
  </r>
  <r>
    <n v="805"/>
    <n v="2014"/>
    <n v="1"/>
    <n v="121100110"/>
    <n v="12120018"/>
    <n v="1415.09"/>
    <s v="LSR-CHINA"/>
    <s v="UNILEVER ASIA PRIVATE LIMITED"/>
    <s v="195297 - Hair Fall Claim Test - Yvonne Tan"/>
    <x v="11"/>
    <n v="227.55216080402008"/>
    <x v="5"/>
  </r>
  <r>
    <n v="805"/>
    <n v="2013"/>
    <n v="4"/>
    <n v="121100115"/>
    <n v="12120077"/>
    <n v="2295"/>
    <s v="LSR-CHINA"/>
    <s v="IPSOS BEIJING"/>
    <s v="197045 - Mizone Drink wave4 - Pan (CHN)"/>
    <x v="5"/>
    <n v="369.04522613065325"/>
    <x v="5"/>
  </r>
  <r>
    <n v="805"/>
    <n v="2013"/>
    <n v="3"/>
    <n v="121100116"/>
    <n v="12120003"/>
    <n v="2300"/>
    <s v="LSR-CHINA"/>
    <s v="KINETIC ADVERTISING (SHANGHAI) CO. LTD. BEIJING BRANCH"/>
    <s v="197596 - CFU 2012 wave 9 - Li (CHN)"/>
    <x v="3"/>
    <n v="369.8492462311558"/>
    <x v="5"/>
  </r>
  <r>
    <n v="805"/>
    <n v="2013"/>
    <n v="5"/>
    <n v="121100116"/>
    <n v="12120012"/>
    <n v="4257"/>
    <s v="LSR-CHINA"/>
    <s v="KINETIC ADVERTISING (SHANGHAI) CO. LTD. BEIJING BRANCH"/>
    <s v="197596 - CFU 2012 wave 9 - Li (CHN)"/>
    <x v="4"/>
    <n v="684.5427135678392"/>
    <x v="5"/>
  </r>
  <r>
    <n v="805"/>
    <n v="2013"/>
    <n v="3"/>
    <n v="121100117"/>
    <n v="12120001"/>
    <n v="1260"/>
    <s v="LSR-CHINA"/>
    <s v="KINETIC ADVERTISING (SHANGHAI) CO. LTD. BEIJING BRANCH"/>
    <s v="197606 - CFU 2012 wave 9 - booster - Li (CHN)"/>
    <x v="3"/>
    <n v="202.61306532663318"/>
    <x v="5"/>
  </r>
  <r>
    <n v="805"/>
    <n v="2014"/>
    <n v="1"/>
    <n v="121100145"/>
    <n v="12120018"/>
    <n v="2547.17"/>
    <s v="LSR-CHINA"/>
    <s v="UNILEVER CHINA"/>
    <s v="199671 - XFACTOR Chinese Name Online Test - redo - Yingyi Mo"/>
    <x v="11"/>
    <n v="409.595175879397"/>
    <x v="5"/>
  </r>
  <r>
    <n v="805"/>
    <n v="2014"/>
    <n v="1"/>
    <n v="121100146"/>
    <n v="12120077"/>
    <n v="407.82"/>
    <s v="LSR-CHINA"/>
    <s v="MILLWARD BROWN ACSR COMPANY LIMITED SHANGHAI PUDONG BRANCH"/>
    <s v="200506 - McDonalds Trust Campaign - Amy Yang"/>
    <x v="11"/>
    <n v="65.579095477386929"/>
    <x v="5"/>
  </r>
  <r>
    <n v="805"/>
    <n v="2013"/>
    <n v="5"/>
    <n v="121100149"/>
    <n v="12120077"/>
    <n v="815.53"/>
    <s v="LSR-CHINA"/>
    <s v="TNS BEIJING"/>
    <s v="200514 - Premature Ejaculation Study - Minna Jin"/>
    <x v="4"/>
    <n v="131.14050251256282"/>
    <x v="5"/>
  </r>
  <r>
    <n v="805"/>
    <n v="2014"/>
    <n v="1"/>
    <n v="121100150"/>
    <n v="12120018"/>
    <n v="2830.19"/>
    <s v="LSR-CHINA"/>
    <s v="UNILEVER CHINA"/>
    <s v="200943 - LGG Online Statement Test - Joelle Hu"/>
    <x v="11"/>
    <n v="455.10592964824122"/>
    <x v="5"/>
  </r>
  <r>
    <n v="805"/>
    <n v="2013"/>
    <n v="4"/>
    <n v="121100155"/>
    <n v="12120003"/>
    <n v="220"/>
    <s v="LSR-CHINA"/>
    <s v="IPSOS BEIJING"/>
    <s v="201727 - Whisky project - Jia (CHN)"/>
    <x v="5"/>
    <n v="35.37688442211055"/>
    <x v="5"/>
  </r>
  <r>
    <n v="805"/>
    <n v="2013"/>
    <n v="5"/>
    <n v="121100157"/>
    <n v="12120077"/>
    <n v="13281.55"/>
    <s v="LSR-CHINA"/>
    <s v="MILLWARD BROWN ACSR"/>
    <s v="201880 - Nescaf Tracking 2013 - Jackie Zhang"/>
    <x v="4"/>
    <n v="2135.7266331658288"/>
    <x v="5"/>
  </r>
  <r>
    <n v="805"/>
    <n v="2014"/>
    <n v="1"/>
    <n v="121100157"/>
    <n v="12120077"/>
    <n v="15803.81"/>
    <s v="LSR-CHINA"/>
    <s v="MILLWARD BROWN ACSR"/>
    <s v="201880 - Nescaf Tracking 2013 - Jackie Zhang"/>
    <x v="11"/>
    <n v="2541.3161809045228"/>
    <x v="5"/>
  </r>
  <r>
    <n v="805"/>
    <n v="2014"/>
    <n v="1"/>
    <n v="121100158"/>
    <n v="12120077"/>
    <n v="524.34"/>
    <s v="LSR-CHINA"/>
    <s v="MILLWARD BROWN ACSR COMPANY LIMITED SHANGHAI PUDONG BRANCH"/>
    <s v="201882 - Almond Board Of California Print Link - Teky Lu"/>
    <x v="11"/>
    <n v="84.315979899497492"/>
    <x v="5"/>
  </r>
  <r>
    <n v="805"/>
    <n v="2014"/>
    <n v="4"/>
    <n v="121100160"/>
    <n v="12120077"/>
    <n v="97910.68"/>
    <s v="LSR-CHINA"/>
    <s v="MILLWARD BROWN ACSR COMPANY LIMITED SHANGHAI PUDONG BRANCH"/>
    <s v="202079 - McDonald 2013 Ad Tracker - Russell Carter"/>
    <x v="15"/>
    <n v="15744.430954773869"/>
    <x v="5"/>
  </r>
  <r>
    <n v="805"/>
    <n v="2013"/>
    <n v="4"/>
    <n v="121100164"/>
    <n v="12120077"/>
    <n v="1710"/>
    <s v="LSR-CHINA"/>
    <s v="KINETIC ADVERTISING(SHANGHAI) CO LTD"/>
    <s v="202479 - Delonghi 2013 wav 2 - Xie (CHN)"/>
    <x v="5"/>
    <n v="274.9748743718593"/>
    <x v="5"/>
  </r>
  <r>
    <n v="805"/>
    <n v="2013"/>
    <n v="10"/>
    <n v="121100169"/>
    <n v="12120077"/>
    <n v="6383.5"/>
    <s v="LSR-CHINA"/>
    <s v="MILLWARD BROWN ACSR"/>
    <s v="202682 - METT ONLINE FOR VS ELASTICA - Sarah Wang"/>
    <x v="8"/>
    <n v="1026.4924623115578"/>
    <x v="5"/>
  </r>
  <r>
    <n v="805"/>
    <n v="2013"/>
    <n v="5"/>
    <n v="121100178"/>
    <n v="12120077"/>
    <n v="24305.82"/>
    <s v="LSR-CHINA"/>
    <s v="IPSOS BEIJING"/>
    <s v="203271 - Credit Card project - Wang (CHN)"/>
    <x v="4"/>
    <n v="3908.4735678391958"/>
    <x v="5"/>
  </r>
  <r>
    <n v="805"/>
    <n v="2013"/>
    <n v="10"/>
    <n v="121100182"/>
    <n v="12120077"/>
    <n v="2305.83"/>
    <s v="LSR-CHINA"/>
    <s v="MILLWARD BROWN ACSR"/>
    <s v="204174 - Vancl Brand Understanding - Jenny Zhang"/>
    <x v="8"/>
    <n v="370.7867336683417"/>
    <x v="5"/>
  </r>
  <r>
    <n v="805"/>
    <n v="2014"/>
    <n v="1"/>
    <n v="121100187"/>
    <n v="12120077"/>
    <n v="174.76"/>
    <s v="LSR-USA"/>
    <s v="TNS BEIJING"/>
    <s v="204793 - Philips Home lighting online Study - Iris Jiang"/>
    <x v="11"/>
    <n v="28.102110552763818"/>
    <x v="5"/>
  </r>
  <r>
    <n v="805"/>
    <n v="2014"/>
    <n v="4"/>
    <n v="121100187"/>
    <n v="12120000"/>
    <n v="2077"/>
    <s v="LSR-USA"/>
    <s v="TNS BEIJING"/>
    <s v="204793 - Philips Home lighting online Study - Iris Jiang"/>
    <x v="15"/>
    <n v="333.9899497487437"/>
    <x v="5"/>
  </r>
  <r>
    <n v="805"/>
    <n v="2013"/>
    <n v="11"/>
    <n v="121100188"/>
    <n v="12120131"/>
    <n v="3047.6"/>
    <s v="LSR-CHINA"/>
    <s v="TNS BEIJING"/>
    <s v="204793 - Philips Home lighting online Study - Iris Jiang (CHN)"/>
    <x v="9"/>
    <n v="490.06633165829146"/>
    <x v="5"/>
  </r>
  <r>
    <n v="805"/>
    <n v="2013"/>
    <n v="9"/>
    <n v="121100196"/>
    <n v="12120001"/>
    <n v="630"/>
    <s v="LSR-CHINA"/>
    <s v="KINETIC ADVERTISING (SHANGHAI) CO. LTD. BEIJING BRANCH"/>
    <s v="205786 - CFU 2012 wave 10 - booster - Li (CHN)"/>
    <x v="0"/>
    <n v="101.30653266331659"/>
    <x v="5"/>
  </r>
  <r>
    <n v="805"/>
    <n v="2013"/>
    <n v="5"/>
    <n v="121100198"/>
    <n v="12120077"/>
    <n v="8169.91"/>
    <s v="LSR-CHINA"/>
    <s v="GOLDDAIO (SUZHOU INDUSTRIAL PARK) HYGIENE PRODUCTS CO LTD"/>
    <s v="205795 - GoldDaio Wave 3 - Zhu (CHN)"/>
    <x v="4"/>
    <n v="1313.7543718592965"/>
    <x v="5"/>
  </r>
  <r>
    <n v="805"/>
    <n v="2014"/>
    <n v="1"/>
    <n v="121100200"/>
    <n v="12120006"/>
    <n v="3030.19"/>
    <s v="LSR-CHINA"/>
    <s v="MILLWARD BROWN ACSR"/>
    <s v="205971 - Veet BAT Project - Ivy Li"/>
    <x v="11"/>
    <n v="487.26673366834171"/>
    <x v="5"/>
  </r>
  <r>
    <n v="805"/>
    <n v="2014"/>
    <n v="5"/>
    <n v="145101226"/>
    <n v="14520041"/>
    <n v="1396.04"/>
    <s v="LSR-JAPAN"/>
    <s v="GFK CUSTOM RESEARCH PTE LTD"/>
    <s v="226894 - GFK PG BHT JPY SK2 Jul 2013 - Dennison (JPN)"/>
    <x v="14"/>
    <n v="1116.8320000000001"/>
    <x v="3"/>
  </r>
  <r>
    <n v="805"/>
    <n v="2014"/>
    <n v="1"/>
    <n v="121100201"/>
    <n v="12120006"/>
    <n v="1245.2"/>
    <s v="LSR-CHINA"/>
    <s v="TNS BEIJING"/>
    <s v="205974 - Pingan Quali Research - Carolyne Zheng"/>
    <x v="11"/>
    <n v="200.23316582914575"/>
    <x v="5"/>
  </r>
  <r>
    <n v="805"/>
    <n v="2014"/>
    <n v="3"/>
    <n v="121100201"/>
    <n v="12120018"/>
    <n v="2358.4899999999998"/>
    <s v="LSR-CHINA"/>
    <s v="TNS BEIJING"/>
    <s v="205974 - Pingan Quali Research - Carolyne Zheng"/>
    <x v="16"/>
    <n v="379.25467336683414"/>
    <x v="5"/>
  </r>
  <r>
    <n v="805"/>
    <n v="2014"/>
    <n v="1"/>
    <n v="121100217"/>
    <n v="12120077"/>
    <n v="10098.4"/>
    <s v="LSR-CHINA"/>
    <s v="MILLWARD BROWN ACSR"/>
    <s v="207297 - Mengniu Sponsorship Performance Tracking - Mia Zou"/>
    <x v="11"/>
    <n v="1623.8633165829144"/>
    <x v="5"/>
  </r>
  <r>
    <n v="805"/>
    <n v="2013"/>
    <n v="12"/>
    <n v="121100222"/>
    <n v="12120011"/>
    <n v="1629"/>
    <s v="LSR-CHINA"/>
    <s v="MILLWARD BROWN ACSR"/>
    <s v="208588 - Microsoft online Link test - Piper Xu"/>
    <x v="10"/>
    <n v="261.9497487437186"/>
    <x v="5"/>
  </r>
  <r>
    <n v="805"/>
    <n v="2014"/>
    <n v="1"/>
    <n v="121100222"/>
    <n v="12120006"/>
    <n v="4085.76"/>
    <s v="LSR-CHINA"/>
    <s v="MILLWARD BROWN ACSR"/>
    <s v="208588 - Microsoft online Link test - Piper Xu"/>
    <x v="11"/>
    <n v="657.00663316582916"/>
    <x v="5"/>
  </r>
  <r>
    <n v="805"/>
    <n v="2013"/>
    <n v="11"/>
    <n v="121100230"/>
    <n v="12120083"/>
    <n v="3588.35"/>
    <s v="LSR-CHINA"/>
    <s v="MILLWARD BROWN ACSR COMPANY LIMITED SHANGHAI PUDONG BRANCH"/>
    <s v="209223 - JJVC Flagship CrossMedia Research - Diana Dai"/>
    <x v="9"/>
    <n v="577.02110552763816"/>
    <x v="5"/>
  </r>
  <r>
    <n v="805"/>
    <n v="2014"/>
    <n v="1"/>
    <n v="121100230"/>
    <n v="12120077"/>
    <n v="6819.87"/>
    <s v="LSR-CHINA"/>
    <s v="MILLWARD BROWN ACSR COMPANY LIMITED SHANGHAI PUDONG BRANCH"/>
    <s v="209223 - JJVC Flagship CrossMedia Research - Diana Dai"/>
    <x v="11"/>
    <n v="1096.6625125628141"/>
    <x v="5"/>
  </r>
  <r>
    <n v="805"/>
    <n v="2013"/>
    <n v="9"/>
    <n v="121100237"/>
    <n v="12120001"/>
    <n v="1200"/>
    <s v="LSR-CHINA"/>
    <s v="KINETIC ADVERTISING (SHANGHAI) CO. LTD. BEIJING BRANCH"/>
    <s v="210501 - CFU 2013 wave 11 - booster - Li (CHN)"/>
    <x v="0"/>
    <n v="192.96482412060303"/>
    <x v="5"/>
  </r>
  <r>
    <n v="805"/>
    <n v="2013"/>
    <n v="8"/>
    <n v="121100265"/>
    <n v="12120006"/>
    <n v="4072.45"/>
    <s v="LSR-JAPAN"/>
    <s v="IPSOS BEIJING"/>
    <s v="212308 - Skincare study 4 countries - Wang (JPN)"/>
    <x v="13"/>
    <n v="654.86633165829141"/>
    <x v="5"/>
  </r>
  <r>
    <n v="805"/>
    <n v="2013"/>
    <n v="10"/>
    <n v="121100266"/>
    <n v="12120077"/>
    <n v="5708.74"/>
    <s v="LSR-CHINA"/>
    <s v="THE NPD GROUP (CHINA)"/>
    <s v="212309 - NPD CREST China 2013 - June - Verrier (CHN)"/>
    <x v="8"/>
    <n v="917.98834170854263"/>
    <x v="5"/>
  </r>
  <r>
    <n v="805"/>
    <n v="2013"/>
    <n v="12"/>
    <n v="121100266"/>
    <n v="12120077"/>
    <n v="8912.6299999999992"/>
    <s v="LSR-CHINA"/>
    <s v="THE NPD GROUP (CHINA)"/>
    <s v="212309 - NPD CREST China 2013 - June - Verrier (CHN)"/>
    <x v="10"/>
    <n v="1433.1867336683415"/>
    <x v="5"/>
  </r>
  <r>
    <n v="805"/>
    <n v="2014"/>
    <n v="1"/>
    <n v="121100268"/>
    <n v="12120006"/>
    <n v="1989.36"/>
    <s v="LSR-JAPAN"/>
    <s v="UNILEVER CHINA"/>
    <s v="212879 - Japanese consumer online test - Liantian Zhu"/>
    <x v="11"/>
    <n v="319.89708542713566"/>
    <x v="5"/>
  </r>
  <r>
    <n v="805"/>
    <n v="2014"/>
    <n v="3"/>
    <n v="121100268"/>
    <n v="12120018"/>
    <n v="2830.19"/>
    <s v="LSR-JAPAN"/>
    <s v="UNILEVER CHINA"/>
    <s v="212879 - Japanese consumer online test - Liantian Zhu"/>
    <x v="16"/>
    <n v="455.10592964824122"/>
    <x v="5"/>
  </r>
  <r>
    <n v="805"/>
    <n v="2013"/>
    <n v="11"/>
    <n v="121100276"/>
    <n v="12120127"/>
    <n v="13356"/>
    <s v="LSR-CHINA"/>
    <s v="JIGSAW INTERNATIONAL"/>
    <s v="213792 - Princess Cruise Study - Qian (CHN)"/>
    <x v="9"/>
    <n v="2147.6984924623116"/>
    <x v="5"/>
  </r>
  <r>
    <n v="805"/>
    <n v="2013"/>
    <n v="10"/>
    <n v="121100280"/>
    <n v="12120077"/>
    <n v="7281.55"/>
    <s v="LSR-CHINA"/>
    <s v="MILLWARD BROWN ACSR COMPANY LIMITED SHANGHAI PUDONG BRANCH"/>
    <s v="214632 - ABC Naming Study - Teky Lu"/>
    <x v="8"/>
    <n v="1170.9025125628141"/>
    <x v="5"/>
  </r>
  <r>
    <n v="805"/>
    <n v="2014"/>
    <n v="1"/>
    <n v="121100295"/>
    <n v="12120077"/>
    <n v="2718.4"/>
    <s v="LSR-CHINA"/>
    <s v="TNS BEIJING"/>
    <s v="214866 - ED online project - Minna Jin"/>
    <x v="11"/>
    <n v="437.12964824120604"/>
    <x v="5"/>
  </r>
  <r>
    <n v="805"/>
    <n v="2013"/>
    <n v="9"/>
    <n v="121100301"/>
    <n v="12120013"/>
    <n v="2500"/>
    <s v="LSR-CHINA"/>
    <s v="GOLDDAIO (SUZHOU INDUSTRIAL PARK) HYGIENE PRODUCTS CO LTD"/>
    <s v="215593 - 2013 Campaign Test - Zhou (CHN)"/>
    <x v="0"/>
    <n v="402.0100502512563"/>
    <x v="5"/>
  </r>
  <r>
    <n v="805"/>
    <n v="2014"/>
    <n v="3"/>
    <n v="121100304"/>
    <n v="12120018"/>
    <n v="3528.3"/>
    <s v="LSR-CHINA"/>
    <s v="MPG SHANGHAI"/>
    <s v="216124 - Research for BEER category - Massie Hu"/>
    <x v="16"/>
    <n v="567.36482412060309"/>
    <x v="5"/>
  </r>
  <r>
    <n v="805"/>
    <n v="2013"/>
    <n v="10"/>
    <n v="121100305"/>
    <n v="12120077"/>
    <n v="1572.82"/>
    <s v="LSR-CHINA"/>
    <s v="MILLWARD BROWN ACSR COMPANY LIMITED SHANGHAI PUDONG BRANCH"/>
    <s v="216130 - Salty Snack Study - Jeongwon Kim"/>
    <x v="8"/>
    <n v="252.91577889447234"/>
    <x v="5"/>
  </r>
  <r>
    <n v="805"/>
    <n v="2014"/>
    <n v="1"/>
    <n v="121100305"/>
    <n v="12120006"/>
    <n v="400.86"/>
    <s v="LSR-CHINA"/>
    <s v="MILLWARD BROWN ACSR COMPANY LIMITED SHANGHAI PUDONG BRANCH"/>
    <s v="216130 - Salty Snack Study - Jeongwon Kim"/>
    <x v="11"/>
    <n v="64.459899497487442"/>
    <x v="5"/>
  </r>
  <r>
    <n v="805"/>
    <n v="2014"/>
    <n v="1"/>
    <n v="121100309"/>
    <n v="12120077"/>
    <n v="8758.92"/>
    <s v="LSR-CHINA"/>
    <s v="MILLWARD BROWN ACSR COMPANY LIMITED SHANGHAI PUDONG BRANCH"/>
    <s v="216287 - McD Manu Study - Li Zhao"/>
    <x v="11"/>
    <n v="1408.4695477386936"/>
    <x v="5"/>
  </r>
  <r>
    <n v="805"/>
    <n v="2014"/>
    <n v="3"/>
    <n v="121100309"/>
    <n v="12120018"/>
    <n v="2830.19"/>
    <s v="LSR-CHINA"/>
    <s v="MILLWARD BROWN ACSR COMPANY LIMITED SHANGHAI PUDONG BRANCH"/>
    <s v="216287 - McD Manu Study - Li Zhao"/>
    <x v="16"/>
    <n v="455.10592964824122"/>
    <x v="5"/>
  </r>
  <r>
    <n v="805"/>
    <n v="2014"/>
    <n v="4"/>
    <n v="121100309"/>
    <n v="12120028"/>
    <n v="1833.65"/>
    <s v="LSR-CHINA"/>
    <s v="MILLWARD BROWN ACSR COMPANY LIMITED SHANGHAI PUDONG BRANCH"/>
    <s v="216287 - McD Manu Study - Li Zhao"/>
    <x v="15"/>
    <n v="294.85829145728644"/>
    <x v="5"/>
  </r>
  <r>
    <n v="805"/>
    <n v="2014"/>
    <n v="5"/>
    <n v="145101227"/>
    <n v="14520041"/>
    <n v="1165.17"/>
    <s v="LSR-JAPAN"/>
    <s v="GFK CUSTOM RESEARCH PTE LTD"/>
    <s v="226898 - GFK PG BHT JPY LDDET Jul 2013 - Dennison (JPN)"/>
    <x v="14"/>
    <n v="932.13600000000008"/>
    <x v="3"/>
  </r>
  <r>
    <n v="805"/>
    <n v="2013"/>
    <n v="9"/>
    <n v="121100310"/>
    <n v="12120102"/>
    <n v="42147.199999999997"/>
    <s v="LSR-CHINA"/>
    <s v="JINJIANG METRO CASH&amp;CARRY"/>
    <s v="216475 - Metro Mail 2013 - Wang (CHN)"/>
    <x v="0"/>
    <n v="6777.4391959798986"/>
    <x v="5"/>
  </r>
  <r>
    <n v="805"/>
    <n v="2013"/>
    <n v="11"/>
    <n v="121100310"/>
    <n v="12120102"/>
    <n v="45633.599999999999"/>
    <s v="LSR-CHINA"/>
    <s v="JINJIANG METRO CASH&amp;CARRY"/>
    <s v="216475 - Metro Mail 2013 - Wang (CHN)"/>
    <x v="9"/>
    <n v="7338.0663316582913"/>
    <x v="5"/>
  </r>
  <r>
    <n v="805"/>
    <n v="2013"/>
    <n v="9"/>
    <n v="121100311"/>
    <n v="12120041"/>
    <n v="3836.7"/>
    <s v="LSR-USA"/>
    <s v="MILLWARD BROWN ACSR"/>
    <s v="216538 - Haier Global Brand Equity Study - Xinpei Chia"/>
    <x v="0"/>
    <n v="616.95678391959791"/>
    <x v="5"/>
  </r>
  <r>
    <n v="805"/>
    <n v="2013"/>
    <n v="9"/>
    <n v="121100320"/>
    <n v="12120006"/>
    <n v="4773.59"/>
    <s v="LSR-INDONESIA"/>
    <s v="MILLWARD BROWN ACSR"/>
    <s v="216538 - Haier Global Brand Equity Study - Xinpei Chia (IDN)"/>
    <x v="0"/>
    <n v="767.61246231155781"/>
    <x v="5"/>
  </r>
  <r>
    <n v="805"/>
    <n v="2014"/>
    <n v="4"/>
    <n v="121100320"/>
    <n v="12120028"/>
    <n v="10638.72"/>
    <s v="LSR-INDONESIA"/>
    <s v="MILLWARD BROWN ACSR"/>
    <s v="216538 - Haier Global Brand Equity Study - Xinpei Chia (IDN)"/>
    <x v="15"/>
    <n v="1710.748944723618"/>
    <x v="5"/>
  </r>
  <r>
    <n v="805"/>
    <n v="2013"/>
    <n v="12"/>
    <n v="121100331"/>
    <n v="12120003"/>
    <n v="9283.02"/>
    <s v="LSR-CHINA"/>
    <s v="LONGFOR"/>
    <s v="218272 - house purchasing 2013 w53 - Xiuwen (CHN)"/>
    <x v="10"/>
    <n v="1492.7469346733669"/>
    <x v="5"/>
  </r>
  <r>
    <n v="805"/>
    <n v="2013"/>
    <n v="9"/>
    <n v="121100344"/>
    <n v="12120013"/>
    <n v="2000"/>
    <s v="LSR-CHINA"/>
    <s v="GOLDDAIO (SUZHOU INDUSTRIAL PARK) HYGIENE PRODUCTS CO LTD"/>
    <s v="219088 - 2013 Brand Awareness Tracking Project W4 - Zhou (CHN)"/>
    <x v="0"/>
    <n v="321.60804020100505"/>
    <x v="5"/>
  </r>
  <r>
    <n v="805"/>
    <n v="2014"/>
    <n v="4"/>
    <n v="121100344"/>
    <n v="12120077"/>
    <n v="24271.85"/>
    <s v="LSR-CHINA"/>
    <s v="GOLDDAIO (SUZHOU INDUSTRIAL PARK) HYGIENE PRODUCTS CO LTD"/>
    <s v="219088 - 2013 Brand Awareness Tracking Project W4 - Zhou (CHN)"/>
    <x v="15"/>
    <n v="3903.0110552763817"/>
    <x v="5"/>
  </r>
  <r>
    <n v="805"/>
    <n v="2013"/>
    <n v="10"/>
    <n v="121100346"/>
    <n v="12120077"/>
    <n v="1864.08"/>
    <s v="LSR-CHINA"/>
    <s v="MILLWARD BROWN ACSR"/>
    <s v="219428 - Infant Milk - Zhao (CHN)"/>
    <x v="8"/>
    <n v="299.75155778894469"/>
    <x v="5"/>
  </r>
  <r>
    <n v="805"/>
    <n v="2013"/>
    <n v="12"/>
    <n v="121100356"/>
    <n v="12120003"/>
    <n v="580.19000000000005"/>
    <s v="LSR-CHINA"/>
    <s v="JIGSAW INTERNATIONAL"/>
    <s v="220029 - BBDO Voice wave 5 - Wu (CHN)"/>
    <x v="10"/>
    <n v="93.296884422110566"/>
    <x v="5"/>
  </r>
  <r>
    <n v="805"/>
    <n v="2014"/>
    <n v="3"/>
    <n v="121100358"/>
    <n v="12120018"/>
    <n v="2358.4899999999998"/>
    <s v="LSR-CHINA"/>
    <s v="UNILEVER ASIA PRIVATE LIMITED"/>
    <s v="220378 - CLEAR - ONLINE RTB COUPLE TEST - Talabaza"/>
    <x v="16"/>
    <n v="379.25467336683414"/>
    <x v="5"/>
  </r>
  <r>
    <n v="805"/>
    <n v="2014"/>
    <n v="1"/>
    <n v="121100363"/>
    <n v="12120077"/>
    <n v="3194.12"/>
    <s v="LSR-CHINA"/>
    <s v="MILLWARD BROWN ACSR COMPANY LIMITED SHANGHAI PUDONG BRANCH"/>
    <s v="221485 - LRL BB spokeswoman Cebra test - Freya Shan"/>
    <x v="11"/>
    <n v="513.62733668341707"/>
    <x v="5"/>
  </r>
  <r>
    <n v="805"/>
    <n v="2013"/>
    <n v="10"/>
    <n v="121100364"/>
    <n v="12120077"/>
    <n v="2766.98"/>
    <s v="LSR-CHINA"/>
    <s v="MILLWARD BROWN ACSR"/>
    <s v="221488 - Novicol Consumer Study - Sarah Chen"/>
    <x v="8"/>
    <n v="444.94150753768844"/>
    <x v="5"/>
  </r>
  <r>
    <n v="805"/>
    <n v="2013"/>
    <n v="12"/>
    <n v="121100365"/>
    <n v="12120083"/>
    <n v="6788.35"/>
    <s v="LSR-CHINA"/>
    <s v="IPSOS BEIJING"/>
    <s v="221689 - Direct selling survey - Pan (CHN)"/>
    <x v="10"/>
    <n v="1091.5939698492464"/>
    <x v="5"/>
  </r>
  <r>
    <n v="805"/>
    <n v="2014"/>
    <n v="2"/>
    <n v="121100366"/>
    <n v="12120171"/>
    <n v="1757.46"/>
    <s v="LSR-USA"/>
    <s v="CHERVON (HK) LIMITED"/>
    <s v="221737 - Sliding Tile Saw study - Tu (USA)"/>
    <x v="12"/>
    <n v="282.60663316582912"/>
    <x v="5"/>
  </r>
  <r>
    <n v="805"/>
    <n v="2013"/>
    <n v="10"/>
    <n v="121100367"/>
    <n v="12120077"/>
    <n v="1456.31"/>
    <s v="LSR-CHINA"/>
    <s v="IPSOS BEIJING"/>
    <s v="221914 - Haier study - Jia (CHN)"/>
    <x v="8"/>
    <n v="234.18050251256281"/>
    <x v="5"/>
  </r>
  <r>
    <n v="805"/>
    <n v="2014"/>
    <n v="1"/>
    <n v="121100369"/>
    <n v="12120006"/>
    <n v="566"/>
    <s v="LSR-CHINA"/>
    <s v="MILLWARD BROWN ACSR COMPANY LIMITED SHANGHAI PUDONG BRANCH"/>
    <s v="222013 - Knorr Claim Test - Emma Li"/>
    <x v="11"/>
    <n v="91.015075376884425"/>
    <x v="5"/>
  </r>
  <r>
    <n v="805"/>
    <n v="2014"/>
    <n v="1"/>
    <n v="121100369"/>
    <n v="12120077"/>
    <n v="6892.68"/>
    <s v="LSR-CHINA"/>
    <s v="MILLWARD BROWN ACSR COMPANY LIMITED SHANGHAI PUDONG BRANCH"/>
    <s v="222013 - Knorr Claim Test - Emma Li"/>
    <x v="11"/>
    <n v="1108.3706532663316"/>
    <x v="5"/>
  </r>
  <r>
    <n v="805"/>
    <n v="2014"/>
    <n v="3"/>
    <n v="121100369"/>
    <n v="12120006"/>
    <n v="566.04"/>
    <s v="LSR-CHINA"/>
    <s v="MILLWARD BROWN ACSR COMPANY LIMITED SHANGHAI PUDONG BRANCH"/>
    <s v="222013 - Knorr Claim Test - Emma Li"/>
    <x v="16"/>
    <n v="91.021507537688436"/>
    <x v="5"/>
  </r>
  <r>
    <n v="805"/>
    <n v="2013"/>
    <n v="10"/>
    <n v="121100371"/>
    <n v="12120077"/>
    <n v="1427.18"/>
    <s v="LSR-CHINA"/>
    <s v="IPSOS BEIJING"/>
    <s v="222020 - Mizone Drink wave6 - Pan (CHN)"/>
    <x v="8"/>
    <n v="229.49628140703518"/>
    <x v="5"/>
  </r>
  <r>
    <n v="805"/>
    <n v="2013"/>
    <n v="11"/>
    <n v="121100372"/>
    <n v="12120127"/>
    <n v="4867"/>
    <s v="LSR-CHINA"/>
    <s v="JIGSAW MARKET CONSULTING(SHANGHAI)CO.,LTD"/>
    <s v="222016 - Xintiandi Study - Xing (CHN)"/>
    <x v="9"/>
    <n v="782.6331658291457"/>
    <x v="5"/>
  </r>
  <r>
    <n v="805"/>
    <n v="2013"/>
    <n v="12"/>
    <n v="121100372"/>
    <n v="12120003"/>
    <n v="551.89"/>
    <s v="LSR-CHINA"/>
    <s v="JIGSAW MARKET CONSULTING(SHANGHAI)CO.,LTD"/>
    <s v="222016 - Xintiandi Study - Xing (CHN)"/>
    <x v="10"/>
    <n v="88.746130653266334"/>
    <x v="5"/>
  </r>
  <r>
    <n v="805"/>
    <n v="2013"/>
    <n v="9"/>
    <n v="121100373"/>
    <n v="12120041"/>
    <n v="345.2"/>
    <s v="LSR-HONG KONG"/>
    <s v="IPSOS BEIJING"/>
    <s v="222043 - Qingdao Beer study - Pan (HKG)"/>
    <x v="0"/>
    <n v="55.509547738693463"/>
    <x v="5"/>
  </r>
  <r>
    <n v="805"/>
    <n v="2013"/>
    <n v="10"/>
    <n v="121100373"/>
    <n v="12120041"/>
    <n v="5.51"/>
    <s v="LSR-HONG KONG"/>
    <s v="IPSOS BEIJING"/>
    <s v="222043 - Qingdao Beer study - Pan (HKG)"/>
    <x v="8"/>
    <n v="0.88603015075376879"/>
    <x v="5"/>
  </r>
  <r>
    <n v="805"/>
    <n v="2013"/>
    <n v="10"/>
    <n v="121100378"/>
    <n v="12120077"/>
    <n v="6669.9"/>
    <s v="LSR-CHINA"/>
    <s v="JIGSAW MARKET CONSULTING(SHANGHAI)CO.,LTD"/>
    <s v="222359 - New Balance - NG (CHN)"/>
    <x v="8"/>
    <n v="1072.5467336683416"/>
    <x v="5"/>
  </r>
  <r>
    <n v="805"/>
    <n v="2013"/>
    <n v="12"/>
    <n v="121100378"/>
    <n v="12120003"/>
    <n v="1556.6"/>
    <s v="LSR-CHINA"/>
    <s v="JIGSAW MARKET CONSULTING(SHANGHAI)CO.,LTD"/>
    <s v="222359 - New Balance - NG (CHN)"/>
    <x v="10"/>
    <n v="250.30753768844221"/>
    <x v="5"/>
  </r>
  <r>
    <n v="805"/>
    <n v="2014"/>
    <n v="4"/>
    <n v="121100378"/>
    <n v="12120083"/>
    <n v="4427.18"/>
    <s v="LSR-CHINA"/>
    <s v="JIGSAW MARKET CONSULTING(SHANGHAI)CO.,LTD"/>
    <s v="222359 - New Balance - NG (CHN)"/>
    <x v="15"/>
    <n v="711.90834170854271"/>
    <x v="5"/>
  </r>
  <r>
    <n v="805"/>
    <n v="2014"/>
    <n v="1"/>
    <n v="121100380"/>
    <n v="12120077"/>
    <n v="3133.12"/>
    <s v="LSR-CHINA"/>
    <s v="TNS ZDOLOGY"/>
    <s v="223091 - China femincare claim test - Daniel Wu"/>
    <x v="11"/>
    <n v="503.81829145728642"/>
    <x v="5"/>
  </r>
  <r>
    <n v="805"/>
    <n v="2014"/>
    <n v="1"/>
    <n v="121100381"/>
    <n v="12120077"/>
    <n v="213.62"/>
    <s v="LSR-CHINA"/>
    <s v="MILLWARD BROWN ACSR"/>
    <s v="223187 - General Healthcare Survey - Yolanda Xue"/>
    <x v="11"/>
    <n v="34.350954773869347"/>
    <x v="5"/>
  </r>
  <r>
    <n v="805"/>
    <n v="2013"/>
    <n v="10"/>
    <n v="121100382"/>
    <n v="12120077"/>
    <n v="1728.16"/>
    <s v="LSR-CHINA"/>
    <s v="JIGSAW MARKET CONSULTING(SHANGHAI)CO.,LTD"/>
    <s v="223298 - Finnair project - Xing (CHN)"/>
    <x v="8"/>
    <n v="277.89507537688445"/>
    <x v="5"/>
  </r>
  <r>
    <n v="805"/>
    <n v="2013"/>
    <n v="12"/>
    <n v="121100382"/>
    <n v="12120083"/>
    <n v="436.89"/>
    <s v="LSR-CHINA"/>
    <s v="JIGSAW MARKET CONSULTING(SHANGHAI)CO.,LTD"/>
    <s v="223298 - Finnair project - Xing (CHN)"/>
    <x v="10"/>
    <n v="70.253668341708547"/>
    <x v="5"/>
  </r>
  <r>
    <n v="805"/>
    <n v="2014"/>
    <n v="1"/>
    <n v="121100382"/>
    <n v="12120006"/>
    <n v="481.1"/>
    <s v="LSR-CHINA"/>
    <s v="JIGSAW MARKET CONSULTING(SHANGHAI)CO.,LTD"/>
    <s v="223298 - Finnair project - Xing (CHN)"/>
    <x v="11"/>
    <n v="77.36281407035176"/>
    <x v="5"/>
  </r>
  <r>
    <n v="805"/>
    <n v="2014"/>
    <n v="2"/>
    <n v="121100382"/>
    <n v="12120003"/>
    <n v="415.09"/>
    <s v="LSR-CHINA"/>
    <s v="JIGSAW MARKET CONSULTING(SHANGHAI)CO.,LTD"/>
    <s v="223298 - Finnair project - Xing (CHN)"/>
    <x v="12"/>
    <n v="66.748140703517578"/>
    <x v="5"/>
  </r>
  <r>
    <n v="805"/>
    <n v="2014"/>
    <n v="4"/>
    <n v="121100383"/>
    <n v="12120009"/>
    <n v="2266.06"/>
    <s v="LSR-TAIWAN"/>
    <s v="MillwardBrown Taiwan"/>
    <s v="223339 - Zespri Kiwi Brand and Consumer Usage Research - Adam Feng"/>
    <x v="15"/>
    <n v="364.39155778894474"/>
    <x v="5"/>
  </r>
  <r>
    <n v="805"/>
    <n v="2014"/>
    <n v="4"/>
    <n v="121100383"/>
    <n v="12120028"/>
    <n v="4197.1499999999996"/>
    <s v="LSR-TAIWAN"/>
    <s v="MillwardBrown Taiwan"/>
    <s v="223339 - Zespri Kiwi Brand and Consumer Usage Research - Adam Feng"/>
    <x v="15"/>
    <n v="674.91859296482403"/>
    <x v="5"/>
  </r>
  <r>
    <n v="805"/>
    <n v="2014"/>
    <n v="1"/>
    <n v="121100386"/>
    <n v="12120077"/>
    <n v="5495.86"/>
    <s v="LSR-CHINA"/>
    <s v="MILLWARD BROWN ACSR COMPANY LIMITED SHANGHAI PUDONG BRANCH"/>
    <s v="223587 - Philips Corporate Campaign Study - Lin Jenny"/>
    <x v="11"/>
    <n v="883.75638190954771"/>
    <x v="5"/>
  </r>
  <r>
    <n v="805"/>
    <n v="2014"/>
    <n v="5"/>
    <n v="145101239"/>
    <n v="14520045"/>
    <n v="456.89"/>
    <s v="LSR-CHINA"/>
    <s v="CONSUMER CONNECTIONS INC"/>
    <s v="227093 - Tech device Category Tracker 2013 - Turk (CHN)"/>
    <x v="14"/>
    <n v="365.512"/>
    <x v="3"/>
  </r>
  <r>
    <n v="805"/>
    <n v="2014"/>
    <n v="3"/>
    <n v="121100395"/>
    <n v="12120028"/>
    <n v="3344.66"/>
    <s v="LSR-HONG KONG"/>
    <s v="MILLWARD BROWN ACSR"/>
    <s v="225578 - HK ATP 2013-2014 - Zhao (HKG)"/>
    <x v="16"/>
    <n v="537.83477386934669"/>
    <x v="5"/>
  </r>
  <r>
    <n v="805"/>
    <n v="2014"/>
    <n v="3"/>
    <n v="121100403"/>
    <n v="12120006"/>
    <n v="8396.23"/>
    <s v="LSR-CHINA"/>
    <s v="MILLWARD BROWN ACSR"/>
    <s v="225906 - pre-test electric shaver - Liu (CHN)"/>
    <x v="16"/>
    <n v="1350.1475376884421"/>
    <x v="5"/>
  </r>
  <r>
    <n v="805"/>
    <n v="2014"/>
    <n v="4"/>
    <n v="121100403"/>
    <n v="12120077"/>
    <n v="3184.47"/>
    <s v="LSR-CHINA"/>
    <s v="MILLWARD BROWN ACSR"/>
    <s v="225906 - pre-test electric shaver - Liu (CHN)"/>
    <x v="15"/>
    <n v="512.07557788944723"/>
    <x v="5"/>
  </r>
  <r>
    <n v="805"/>
    <n v="2014"/>
    <n v="5"/>
    <n v="145101242"/>
    <n v="14520046"/>
    <n v="4217.4799999999996"/>
    <s v="LSR-SOUTH KOREA"/>
    <s v="GFK CUSTOM RESEARCH PTE LTD"/>
    <s v="225352 - GFK PG BHT KR SK2 - Dennison (KOR)"/>
    <x v="14"/>
    <n v="3373.9839999999999"/>
    <x v="3"/>
  </r>
  <r>
    <n v="805"/>
    <n v="2014"/>
    <n v="1"/>
    <n v="121100442"/>
    <n v="12120145"/>
    <n v="2246.65"/>
    <s v="LSR-JAPAN"/>
    <s v="BEIJING OGILVYONE MARKETING CO.,LTD"/>
    <s v="228736 - Senior Professional Study - 12 markets - Chen (JPN)"/>
    <x v="11"/>
    <n v="361.27035175879399"/>
    <x v="5"/>
  </r>
  <r>
    <n v="805"/>
    <n v="2014"/>
    <n v="3"/>
    <n v="121100443"/>
    <n v="12120173"/>
    <n v="17577"/>
    <s v="LSR-SOUTH KOREA"/>
    <s v="BEIJING OGILVYONE MARKETING CO.,LTD"/>
    <s v="228736 - Senior Professional Study - 12 markets - Chen (KOR)"/>
    <x v="16"/>
    <n v="2826.4522613065328"/>
    <x v="5"/>
  </r>
  <r>
    <n v="805"/>
    <n v="2013"/>
    <n v="10"/>
    <n v="121100449"/>
    <n v="12120000"/>
    <n v="2872.64"/>
    <s v="LSR-VIETNAM"/>
    <s v="BEIJING OGILVYONE MARKETING CO.,LTD"/>
    <s v="228736 - Senior Professional Study - 12 markets - Chen (VNM)"/>
    <x v="8"/>
    <n v="461.93206030150753"/>
    <x v="5"/>
  </r>
  <r>
    <n v="805"/>
    <n v="2013"/>
    <n v="11"/>
    <n v="121100451"/>
    <n v="12120127"/>
    <n v="1469"/>
    <s v="LSR-CHINA"/>
    <s v="JIGSAW MARKET CONSULTING(SHANGHAI)CO.,LTD"/>
    <s v="229184 - Smuckers Concept Test - Li (CHN)"/>
    <x v="9"/>
    <n v="236.2211055276382"/>
    <x v="5"/>
  </r>
  <r>
    <n v="805"/>
    <n v="2014"/>
    <n v="4"/>
    <n v="121100454"/>
    <n v="12120003"/>
    <n v="707.55"/>
    <s v="LSR-CHINA"/>
    <s v="JIGSAW MARKET CONSULTING(SHANGHAI)CO.,LTD"/>
    <s v="229588 - BBDO wave 6 - Xing (CHN)"/>
    <x v="15"/>
    <n v="113.77688442211054"/>
    <x v="5"/>
  </r>
  <r>
    <n v="805"/>
    <n v="2014"/>
    <n v="4"/>
    <n v="121100458"/>
    <n v="12120077"/>
    <n v="1485.44"/>
    <s v="LSR-CHINA"/>
    <s v="TNS BEIJING"/>
    <s v="230160 - Hang Seng Bank BHT - ZHENG (CHN)"/>
    <x v="15"/>
    <n v="238.86472361809047"/>
    <x v="5"/>
  </r>
  <r>
    <n v="805"/>
    <n v="2013"/>
    <n v="12"/>
    <n v="121100459"/>
    <n v="12120077"/>
    <n v="4470.87"/>
    <s v="LSR-CHINA"/>
    <s v="IPSOS BEIJING"/>
    <s v="230220 - UnionPay card holder w2 - Jia (CHN)"/>
    <x v="10"/>
    <n v="718.93386934673367"/>
    <x v="5"/>
  </r>
  <r>
    <n v="805"/>
    <n v="2013"/>
    <n v="12"/>
    <n v="121100460"/>
    <n v="12120077"/>
    <n v="8839.81"/>
    <s v="LSR-CHINA"/>
    <s v="GOLDDAIO (SUZHOU INDUSTRIAL PARK) HYGIENE PRODUCTS CO LTD"/>
    <s v="230389 - Brand tracking checking wave 5 - Zhou (CHN)"/>
    <x v="10"/>
    <n v="1421.4769849246231"/>
    <x v="5"/>
  </r>
  <r>
    <n v="805"/>
    <n v="2014"/>
    <n v="3"/>
    <n v="121100460"/>
    <n v="12120003"/>
    <n v="353.77"/>
    <s v="LSR-CHINA"/>
    <s v="GOLDDAIO (SUZHOU INDUSTRIAL PARK) HYGIENE PRODUCTS CO LTD"/>
    <s v="230389 - Brand tracking checking wave 5 - Zhou (CHN)"/>
    <x v="16"/>
    <n v="56.887638190954767"/>
    <x v="5"/>
  </r>
  <r>
    <n v="805"/>
    <n v="2014"/>
    <n v="3"/>
    <n v="121100460"/>
    <n v="12120040"/>
    <n v="2000"/>
    <s v="LSR-CHINA"/>
    <s v="GOLDDAIO (SUZHOU INDUSTRIAL PARK) HYGIENE PRODUCTS CO LTD"/>
    <s v="230389 - Brand tracking checking wave 5 - Zhou (CHN)"/>
    <x v="16"/>
    <n v="321.60804020100505"/>
    <x v="5"/>
  </r>
  <r>
    <n v="805"/>
    <n v="2013"/>
    <n v="12"/>
    <n v="121100462"/>
    <n v="12120077"/>
    <n v="1004.85"/>
    <s v="LSR-CHINA"/>
    <s v="JIGSAW MARKET CONSULTING(SHANGHAI)CO.,LTD"/>
    <s v="230614 - BBDO wave 7 - Xing (CHN)"/>
    <x v="10"/>
    <n v="161.58391959798996"/>
    <x v="5"/>
  </r>
  <r>
    <n v="805"/>
    <n v="2014"/>
    <n v="4"/>
    <n v="121100463"/>
    <n v="12120003"/>
    <n v="5547.17"/>
    <s v="LSR-CHINA"/>
    <s v="LONGFOR"/>
    <s v="230830 - house purchasing 2013 w56 - Xiuwen (CHN)"/>
    <x v="15"/>
    <n v="892.00723618090456"/>
    <x v="5"/>
  </r>
  <r>
    <n v="805"/>
    <n v="2014"/>
    <n v="4"/>
    <n v="121100472"/>
    <n v="12120003"/>
    <n v="526.41999999999996"/>
    <s v="LSR-CHINA"/>
    <s v="MILLWARD BROWN ACSR COMPANY LIMITED SHANGHAI PUDONG BRANCH"/>
    <s v="231635 - ABInBev Global Consumption Tracker - Carter (CHN)"/>
    <x v="15"/>
    <n v="84.650452261306526"/>
    <x v="5"/>
  </r>
  <r>
    <n v="805"/>
    <n v="2014"/>
    <n v="1"/>
    <n v="121100474"/>
    <n v="12120083"/>
    <n v="2446.6"/>
    <s v="LSR-CHINA"/>
    <s v="TNS BEIJING"/>
    <s v="232297 - Skincare Online Study - Xu (CHN)"/>
    <x v="11"/>
    <n v="393.4231155778894"/>
    <x v="5"/>
  </r>
  <r>
    <n v="805"/>
    <n v="2014"/>
    <n v="4"/>
    <n v="121100474"/>
    <n v="12120077"/>
    <n v="2524.27"/>
    <s v="LSR-CHINA"/>
    <s v="TNS BEIJING"/>
    <s v="232297 - Skincare Online Study - Xu (CHN)"/>
    <x v="15"/>
    <n v="405.91276381909546"/>
    <x v="5"/>
  </r>
  <r>
    <n v="805"/>
    <n v="2014"/>
    <n v="3"/>
    <n v="121100477"/>
    <n v="12120018"/>
    <n v="2358.4899999999998"/>
    <s v="LSR-CHINA"/>
    <s v="UNILEVER CHINA"/>
    <s v="233602 - Claim online test - Lasbistes (CHN)"/>
    <x v="16"/>
    <n v="379.25467336683414"/>
    <x v="5"/>
  </r>
  <r>
    <n v="805"/>
    <n v="2013"/>
    <n v="12"/>
    <n v="121100495"/>
    <n v="12120006"/>
    <n v="1796.23"/>
    <s v="LSR-JAPAN"/>
    <s v="IPSOS BEIJING"/>
    <s v="234068 - Huawei project 2013 - Liu (JPN)"/>
    <x v="10"/>
    <n v="288.84100502512564"/>
    <x v="5"/>
  </r>
  <r>
    <n v="805"/>
    <n v="2014"/>
    <n v="1"/>
    <n v="121100498"/>
    <n v="12120024"/>
    <n v="2958.4"/>
    <s v="LSR-DENMARK"/>
    <s v="IPSOS BEIJING"/>
    <s v="234068 - Huawei project 2013 - Liu (DNK)"/>
    <x v="11"/>
    <n v="475.72261306532664"/>
    <x v="5"/>
  </r>
  <r>
    <n v="805"/>
    <n v="2014"/>
    <n v="5"/>
    <n v="145101295"/>
    <n v="14520068"/>
    <n v="90.63"/>
    <s v="LSR-MALAYSIA"/>
    <s v="IMRB MILLWARD BROWN INTERNATIONAL PTE LTD"/>
    <s v="228954 - Axiata - Leong (MYS)"/>
    <x v="14"/>
    <n v="72.504000000000005"/>
    <x v="3"/>
  </r>
  <r>
    <n v="805"/>
    <n v="2013"/>
    <n v="12"/>
    <n v="121100503"/>
    <n v="12120155"/>
    <n v="1817.37"/>
    <s v="LSR-JAPAN"/>
    <s v="IPSOS BEIJING"/>
    <s v="234316 - French Fries - Japan - Wang (JPN)"/>
    <x v="10"/>
    <n v="292.24040201005022"/>
    <x v="5"/>
  </r>
  <r>
    <n v="805"/>
    <n v="2014"/>
    <n v="3"/>
    <n v="121100516"/>
    <n v="12120144"/>
    <n v="4705.84"/>
    <s v="LSR-CHINA"/>
    <s v="TNS BEIJING"/>
    <s v="236298 - Chivas concept test - ZHENG (CHN)"/>
    <x v="16"/>
    <n v="756.71798994974881"/>
    <x v="5"/>
  </r>
  <r>
    <n v="805"/>
    <n v="2014"/>
    <n v="4"/>
    <n v="121100516"/>
    <n v="12120077"/>
    <n v="3116.5"/>
    <s v="LSR-CHINA"/>
    <s v="TNS BEIJING"/>
    <s v="236298 - Chivas concept test - ZHENG (CHN)"/>
    <x v="15"/>
    <n v="501.1457286432161"/>
    <x v="5"/>
  </r>
  <r>
    <n v="805"/>
    <n v="2014"/>
    <n v="3"/>
    <n v="121100519"/>
    <n v="12120018"/>
    <n v="3773.59"/>
    <s v="LSR-CHINA"/>
    <s v="UNILEVER ASIA PRIVATE LIMITED"/>
    <s v="236333 - CE for online test Brazil and India - Zhang"/>
    <x v="16"/>
    <n v="606.80844221105531"/>
    <x v="5"/>
  </r>
  <r>
    <n v="805"/>
    <n v="2014"/>
    <n v="4"/>
    <n v="121100524"/>
    <n v="12120077"/>
    <n v="543.69000000000005"/>
    <s v="LSR-CHINA"/>
    <s v="MILLWARD BROWN ACSR COMPANY LIMITED SHANGHAI PUDONG BRANCH"/>
    <s v="236667 - Red Bull Tagline Testing - Lin (CHN)"/>
    <x v="15"/>
    <n v="87.427537688442214"/>
    <x v="5"/>
  </r>
  <r>
    <n v="805"/>
    <n v="2014"/>
    <n v="4"/>
    <n v="121100529"/>
    <n v="12120077"/>
    <n v="1654.37"/>
    <s v="LSR-CHINA"/>
    <s v="MILLWARD BROWN ACSR"/>
    <s v="237713 - Nestle Ice Cream Big Idea Study - Ning (CHN)"/>
    <x v="15"/>
    <n v="266.02934673366832"/>
    <x v="5"/>
  </r>
  <r>
    <n v="805"/>
    <n v="2014"/>
    <n v="3"/>
    <n v="121100532"/>
    <n v="12120127"/>
    <n v="296.8"/>
    <s v="LSR-CHINA"/>
    <s v="JIGSAW MARKET CONSULTING(SHANGHAI)CO.,LTD"/>
    <s v="238489 - Princess TVC Test - NG (CHN)"/>
    <x v="16"/>
    <n v="47.726633165829149"/>
    <x v="5"/>
  </r>
  <r>
    <n v="805"/>
    <n v="2014"/>
    <n v="2"/>
    <n v="121100535"/>
    <n v="12120003"/>
    <n v="3169.81"/>
    <s v="LSR-CHINA"/>
    <s v="SHANGHAI DIAGAID MARKETING RESEARCH CO.,LTD."/>
    <s v="238504 - Industrial Park Study - Yu (CHN)"/>
    <x v="12"/>
    <n v="509.71819095477389"/>
    <x v="5"/>
  </r>
  <r>
    <n v="805"/>
    <n v="2014"/>
    <n v="5"/>
    <n v="145101524"/>
    <n v="14520014"/>
    <n v="330.58"/>
    <s v="LSR-SINGAPORE"/>
    <s v="ELECTROLUX SEA PTE LTD"/>
    <s v="233115 - Food survey 2014 - Wee (SGP)"/>
    <x v="14"/>
    <n v="264.464"/>
    <x v="3"/>
  </r>
  <r>
    <n v="805"/>
    <n v="2014"/>
    <n v="5"/>
    <n v="145101524"/>
    <n v="14520046"/>
    <n v="1958.11"/>
    <s v="LSR-SINGAPORE"/>
    <s v="ELECTROLUX SEA PTE LTD"/>
    <s v="233115 - Food survey 2014 - Wee (SGP)"/>
    <x v="14"/>
    <n v="1566.4880000000001"/>
    <x v="3"/>
  </r>
  <r>
    <n v="805"/>
    <n v="2014"/>
    <n v="4"/>
    <n v="121100539"/>
    <n v="12120077"/>
    <n v="815.53"/>
    <s v="LSR-CHINA"/>
    <s v="MILLWARD BROWN ACSR"/>
    <s v="239017 - OC online claim test - Wang (CHN)"/>
    <x v="15"/>
    <n v="131.14050251256282"/>
    <x v="5"/>
  </r>
  <r>
    <n v="805"/>
    <n v="2014"/>
    <n v="3"/>
    <n v="121100544"/>
    <n v="12120017"/>
    <n v="4300"/>
    <s v="LSR-CHINA"/>
    <s v="JIGSAW MARKET CONSULTING(SHANGHAI)CO.,LTD"/>
    <s v="239355 - Infant Milk Formula Name Test - NG (CHN)"/>
    <x v="16"/>
    <n v="691.4572864321608"/>
    <x v="5"/>
  </r>
  <r>
    <n v="805"/>
    <n v="2014"/>
    <n v="3"/>
    <n v="121100544"/>
    <n v="12120127"/>
    <n v="6121.5"/>
    <s v="LSR-CHINA"/>
    <s v="JIGSAW MARKET CONSULTING(SHANGHAI)CO.,LTD"/>
    <s v="239355 - Infant Milk Formula Name Test - NG (CHN)"/>
    <x v="16"/>
    <n v="984.3618090452261"/>
    <x v="5"/>
  </r>
  <r>
    <n v="805"/>
    <n v="2014"/>
    <n v="4"/>
    <n v="121100545"/>
    <n v="12120077"/>
    <n v="902.91"/>
    <s v="LSR-CHINA"/>
    <s v="MILLWARD BROWN ACSR"/>
    <s v="239741 - Nestle 5R Ice Cream Tagline Study - Zhang (CHN)"/>
    <x v="15"/>
    <n v="145.19155778894472"/>
    <x v="5"/>
  </r>
  <r>
    <n v="805"/>
    <n v="2014"/>
    <n v="2"/>
    <n v="121100546"/>
    <n v="12120003"/>
    <n v="373.58"/>
    <s v="LSR-CHINA"/>
    <s v="MILLWARD BROWN ACSR"/>
    <s v="240015 - Nestle Cuicuisha Pre-post test - Ren (CHN)"/>
    <x v="12"/>
    <n v="60.073165829145729"/>
    <x v="5"/>
  </r>
  <r>
    <n v="805"/>
    <n v="2014"/>
    <n v="3"/>
    <n v="121100546"/>
    <n v="12120144"/>
    <n v="1315.2"/>
    <s v="LSR-CHINA"/>
    <s v="MILLWARD BROWN ACSR"/>
    <s v="240015 - Nestle Cuicuisha Pre-post test - Ren (CHN)"/>
    <x v="16"/>
    <n v="211.48944723618092"/>
    <x v="5"/>
  </r>
  <r>
    <n v="805"/>
    <n v="2014"/>
    <n v="5"/>
    <n v="145101550"/>
    <n v="14520001"/>
    <n v="1027"/>
    <s v="LSR-SINGAPORE"/>
    <s v="OVERSEA-CHINESE BANKING CORPORATION LIMITED"/>
    <s v="235459 - OCBC Brand AD track 2014 - Si Guan (SGP)"/>
    <x v="14"/>
    <n v="821.6"/>
    <x v="3"/>
  </r>
  <r>
    <n v="805"/>
    <n v="2014"/>
    <n v="5"/>
    <n v="145101550"/>
    <n v="14520068"/>
    <n v="1547.66"/>
    <s v="LSR-SINGAPORE"/>
    <s v="OVERSEA-CHINESE BANKING CORPORATION LIMITED"/>
    <s v="235459 - OCBC Brand AD track 2014 - Si Guan (SGP)"/>
    <x v="14"/>
    <n v="1238.1280000000002"/>
    <x v="3"/>
  </r>
  <r>
    <n v="805"/>
    <n v="2014"/>
    <n v="2"/>
    <n v="121100547"/>
    <n v="12120077"/>
    <n v="16179.61"/>
    <s v="LSR-CHINA"/>
    <s v="THE NPD GROUP (CHINA)"/>
    <s v="186748 - CREST China - Verrier (CHN)"/>
    <x v="12"/>
    <n v="2601.7463316582916"/>
    <x v="5"/>
  </r>
  <r>
    <n v="805"/>
    <n v="2014"/>
    <n v="4"/>
    <n v="121100547"/>
    <n v="12120077"/>
    <n v="22470.87"/>
    <s v="LSR-CHINA"/>
    <s v="THE NPD GROUP (CHINA)"/>
    <s v="186748 - CREST China - Verrier (CHN)"/>
    <x v="15"/>
    <n v="3613.4062311557786"/>
    <x v="5"/>
  </r>
  <r>
    <n v="805"/>
    <n v="2014"/>
    <n v="5"/>
    <n v="145101556"/>
    <n v="14520070"/>
    <n v="3447.79"/>
    <s v="LSR-SINGAPORE"/>
    <s v="TNS SINGAPORE"/>
    <s v="235590 - APB Beer Ad Tracker - Bautista (SGP)"/>
    <x v="14"/>
    <n v="2758.232"/>
    <x v="3"/>
  </r>
  <r>
    <n v="805"/>
    <n v="2014"/>
    <n v="5"/>
    <n v="145101611"/>
    <n v="14520046"/>
    <n v="778.22"/>
    <s v="LSR-INDONESIA"/>
    <s v="UNILEVER ASIA PRIVATE LIMITED"/>
    <s v="234041 - Innovation Tracking 2014 Pilot Indonesia - Ko (IDN)"/>
    <x v="14"/>
    <n v="622.57600000000002"/>
    <x v="3"/>
  </r>
  <r>
    <n v="805"/>
    <n v="2014"/>
    <n v="4"/>
    <n v="121100551"/>
    <n v="12120083"/>
    <n v="5588.74"/>
    <s v="LSR-CHINA"/>
    <s v="MILLWARD BROWN ACSR COMPANY LIMITED SHANGHAI PUDONG BRANCH"/>
    <s v="240459 - PGI Online Study - Wang (CHN)"/>
    <x v="15"/>
    <n v="898.69185929648233"/>
    <x v="5"/>
  </r>
  <r>
    <n v="805"/>
    <n v="2014"/>
    <n v="4"/>
    <n v="121100551"/>
    <n v="12120144"/>
    <n v="6765"/>
    <s v="LSR-CHINA"/>
    <s v="MILLWARD BROWN ACSR COMPANY LIMITED SHANGHAI PUDONG BRANCH"/>
    <s v="240459 - PGI Online Study - Wang (CHN)"/>
    <x v="15"/>
    <n v="1087.8391959798994"/>
    <x v="5"/>
  </r>
  <r>
    <n v="805"/>
    <n v="2014"/>
    <n v="2"/>
    <n v="121100552"/>
    <n v="12120003"/>
    <n v="551.89"/>
    <s v="LSR-CHINA"/>
    <s v="MILLWARD BROWN ACSR COMPANY LIMITED SHANGHAI PUDONG BRANCH"/>
    <s v="240466 - Brand Cue Adhoc research for Knorr - Li"/>
    <x v="12"/>
    <n v="88.746130653266334"/>
    <x v="5"/>
  </r>
  <r>
    <n v="805"/>
    <n v="2014"/>
    <n v="2"/>
    <n v="121100552"/>
    <n v="12120077"/>
    <n v="2233.0100000000002"/>
    <s v="LSR-CHINA"/>
    <s v="MILLWARD BROWN ACSR COMPANY LIMITED SHANGHAI PUDONG BRANCH"/>
    <s v="240466 - Brand Cue Adhoc research for Knorr - Li"/>
    <x v="12"/>
    <n v="359.07698492462316"/>
    <x v="5"/>
  </r>
  <r>
    <n v="805"/>
    <n v="2014"/>
    <n v="3"/>
    <n v="121100554"/>
    <n v="12120028"/>
    <n v="1807.74"/>
    <s v="LSR-HONG KONG"/>
    <s v="MILLWARD BROWN ACSR COMPANY LIMITED SHANGHAI PUDONG BRANCH"/>
    <s v="240466 - Brand Cue Adhoc research for Knorr - Li (HKG)"/>
    <x v="16"/>
    <n v="290.69185929648239"/>
    <x v="5"/>
  </r>
  <r>
    <n v="805"/>
    <n v="2014"/>
    <n v="2"/>
    <n v="121100555"/>
    <n v="12120009"/>
    <n v="1864.15"/>
    <s v="LSR-TAIWAN"/>
    <s v="MILLWARD BROWN ACSR COMPANY LIMITED SHANGHAI PUDONG BRANCH"/>
    <s v="240466 - Brand Cue Adhoc research for Knorr - Li (TWN)"/>
    <x v="12"/>
    <n v="299.76281407035179"/>
    <x v="5"/>
  </r>
  <r>
    <n v="805"/>
    <n v="2014"/>
    <n v="2"/>
    <n v="121100562"/>
    <n v="12120003"/>
    <n v="3976.42"/>
    <s v="LSR-CHINA"/>
    <s v="Mindshare China"/>
    <s v="240553 - Radio Listening Habit Survey - Liang (CHN)"/>
    <x v="12"/>
    <n v="639.42432160804026"/>
    <x v="5"/>
  </r>
  <r>
    <n v="805"/>
    <n v="2014"/>
    <n v="2"/>
    <n v="121100567"/>
    <n v="12120003"/>
    <n v="1386.8"/>
    <s v="LSR-CHINA"/>
    <s v="GFK BEIJING"/>
    <s v="240897 - Electronic Products 2013 W4 - Qiao (CHN)"/>
    <x v="12"/>
    <n v="223.00301507537688"/>
    <x v="5"/>
  </r>
  <r>
    <n v="805"/>
    <n v="2014"/>
    <n v="2"/>
    <n v="121100568"/>
    <n v="12120003"/>
    <n v="3339.62"/>
    <s v="LSR-CHINA"/>
    <s v="GOLDDAIO (SUZHOU INDUSTRIAL PARK) HYGIENE PRODUCTS CO LTD"/>
    <s v="241071 - Brand Tracking Checking Wave 6 - Wu (CHN)"/>
    <x v="12"/>
    <n v="537.02432160804017"/>
    <x v="5"/>
  </r>
  <r>
    <n v="805"/>
    <n v="2014"/>
    <n v="3"/>
    <n v="121100568"/>
    <n v="12120040"/>
    <n v="2000"/>
    <s v="LSR-CHINA"/>
    <s v="GOLDDAIO (SUZHOU INDUSTRIAL PARK) HYGIENE PRODUCTS CO LTD"/>
    <s v="241071 - Brand Tracking Checking Wave 6 - Wu (CHN)"/>
    <x v="16"/>
    <n v="321.60804020100505"/>
    <x v="5"/>
  </r>
  <r>
    <n v="805"/>
    <n v="2014"/>
    <n v="4"/>
    <n v="121100568"/>
    <n v="12120077"/>
    <n v="8970.8700000000008"/>
    <s v="LSR-CHINA"/>
    <s v="GOLDDAIO (SUZHOU INDUSTRIAL PARK) HYGIENE PRODUCTS CO LTD"/>
    <s v="241071 - Brand Tracking Checking Wave 6 - Wu (CHN)"/>
    <x v="15"/>
    <n v="1442.5519597989951"/>
    <x v="5"/>
  </r>
  <r>
    <n v="805"/>
    <n v="2014"/>
    <n v="2"/>
    <n v="121100571"/>
    <n v="12120077"/>
    <n v="407.77"/>
    <s v="LSR-CHINA"/>
    <s v="TNS BEIJING"/>
    <s v="241256 - Forever Mark Ad Test - ZHENG (CHN)"/>
    <x v="12"/>
    <n v="65.571055276381912"/>
    <x v="5"/>
  </r>
  <r>
    <n v="805"/>
    <n v="2014"/>
    <n v="4"/>
    <n v="121100573"/>
    <n v="12120003"/>
    <n v="1910.38"/>
    <s v="LSR-CHINA"/>
    <s v="MILLWARD BROWN ACSR COMPANY LIMITED SHANGHAI PUDONG BRANCH"/>
    <s v="241272 - ABI Equity Tracker 2014 - Carter (CHN)"/>
    <x v="15"/>
    <n v="307.19678391959803"/>
    <x v="5"/>
  </r>
  <r>
    <n v="805"/>
    <n v="2014"/>
    <n v="4"/>
    <n v="121100573"/>
    <n v="12120144"/>
    <n v="3758.21"/>
    <s v="LSR-CHINA"/>
    <s v="MILLWARD BROWN ACSR COMPANY LIMITED SHANGHAI PUDONG BRANCH"/>
    <s v="241272 - ABI Equity Tracker 2014 - Carter (CHN)"/>
    <x v="15"/>
    <n v="604.33527638190958"/>
    <x v="5"/>
  </r>
  <r>
    <n v="805"/>
    <n v="2014"/>
    <n v="2"/>
    <n v="121100575"/>
    <n v="12120003"/>
    <n v="1400.94"/>
    <s v="LSR-CHINA"/>
    <s v="LONGFOR"/>
    <s v="241464 - house purchasing 2014 w59 - Xiuwen (CHN)"/>
    <x v="12"/>
    <n v="225.27678391959799"/>
    <x v="5"/>
  </r>
  <r>
    <n v="805"/>
    <n v="2014"/>
    <n v="2"/>
    <n v="121100575"/>
    <n v="12120077"/>
    <n v="834.95"/>
    <s v="LSR-CHINA"/>
    <s v="LONGFOR"/>
    <s v="241464 - house purchasing 2014 w59 - Xiuwen (CHN)"/>
    <x v="12"/>
    <n v="134.26331658291457"/>
    <x v="5"/>
  </r>
  <r>
    <n v="805"/>
    <n v="2014"/>
    <n v="3"/>
    <n v="121100577"/>
    <n v="12120003"/>
    <n v="3348.12"/>
    <s v="LSR-CHINA"/>
    <s v="TNS BEIJING"/>
    <s v="241676 - Samsung APP CS Study - ZHENG (CHN)"/>
    <x v="16"/>
    <n v="538.39115577889447"/>
    <x v="5"/>
  </r>
  <r>
    <n v="805"/>
    <n v="2014"/>
    <n v="4"/>
    <n v="121100579"/>
    <n v="12120007"/>
    <n v="4505.3100000000004"/>
    <s v="LSR-HONG KONG"/>
    <s v="TNS ZDOLOGY"/>
    <s v="241970 - HK RES 2014 - WU (HKG)"/>
    <x v="15"/>
    <n v="724.47195979899504"/>
    <x v="5"/>
  </r>
  <r>
    <n v="805"/>
    <n v="2014"/>
    <n v="4"/>
    <n v="121100579"/>
    <n v="12120144"/>
    <n v="1440"/>
    <s v="LSR-HONG KONG"/>
    <s v="TNS ZDOLOGY"/>
    <s v="241970 - HK RES 2014 - WU (HKG)"/>
    <x v="15"/>
    <n v="231.55778894472363"/>
    <x v="5"/>
  </r>
  <r>
    <n v="805"/>
    <n v="2014"/>
    <n v="5"/>
    <n v="145101676"/>
    <n v="14520027"/>
    <n v="1054.3699999999999"/>
    <s v="LSR-SINGAPORE"/>
    <s v="IMRB MILLWARD BROWN INTERNATIONAL PTE LTD"/>
    <s v="239965 - Draft 2014 - Banh (SGP)"/>
    <x v="14"/>
    <n v="843.49599999999998"/>
    <x v="3"/>
  </r>
  <r>
    <n v="805"/>
    <n v="2014"/>
    <n v="1"/>
    <n v="121100587"/>
    <n v="12120003"/>
    <n v="458.49"/>
    <s v="LSR-CHINA"/>
    <s v="FONTERRA COMMERCIAL TRADING(SHANGAHI) COMPANY LIMITED"/>
    <s v="242966 - Country goodness package test - Luo (CHN)"/>
    <x v="11"/>
    <n v="73.727035175879394"/>
    <x v="5"/>
  </r>
  <r>
    <n v="805"/>
    <n v="2014"/>
    <n v="4"/>
    <n v="121100592"/>
    <n v="12120003"/>
    <n v="3362.26"/>
    <s v="LSR-CHINA"/>
    <s v="MILLWARD BROWN ACSR"/>
    <s v="243543 - Baidu Mobile Search the Spring Festival Campaign Evaluation in-campaign test - Chen (CHN)"/>
    <x v="15"/>
    <n v="540.66492462311567"/>
    <x v="5"/>
  </r>
  <r>
    <n v="805"/>
    <n v="2014"/>
    <n v="3"/>
    <n v="121100604"/>
    <n v="12120003"/>
    <n v="2702.83"/>
    <s v="LSR-CHINA"/>
    <s v="JIGSAW MARKET CONSULTING(SHANGHAI)CO.,LTD"/>
    <s v="246039 - Tiffany Tracking 2014 - Xing (CHN)"/>
    <x v="16"/>
    <n v="434.6259296482412"/>
    <x v="5"/>
  </r>
  <r>
    <n v="805"/>
    <n v="2014"/>
    <n v="3"/>
    <n v="121100604"/>
    <n v="12120006"/>
    <n v="616"/>
    <s v="LSR-CHINA"/>
    <s v="JIGSAW MARKET CONSULTING(SHANGHAI)CO.,LTD"/>
    <s v="246039 - Tiffany Tracking 2014 - Xing (CHN)"/>
    <x v="16"/>
    <n v="99.05527638190955"/>
    <x v="5"/>
  </r>
  <r>
    <n v="805"/>
    <n v="2014"/>
    <n v="3"/>
    <n v="121100604"/>
    <n v="12120011"/>
    <n v="1902.55"/>
    <s v="LSR-CHINA"/>
    <s v="JIGSAW MARKET CONSULTING(SHANGHAI)CO.,LTD"/>
    <s v="246039 - Tiffany Tracking 2014 - Xing (CHN)"/>
    <x v="16"/>
    <n v="305.93768844221103"/>
    <x v="5"/>
  </r>
  <r>
    <n v="805"/>
    <n v="2014"/>
    <n v="3"/>
    <n v="121100604"/>
    <n v="12120144"/>
    <n v="18065.71"/>
    <s v="LSR-CHINA"/>
    <s v="JIGSAW MARKET CONSULTING(SHANGHAI)CO.,LTD"/>
    <s v="246039 - Tiffany Tracking 2014 - Xing (CHN)"/>
    <x v="16"/>
    <n v="2905.0387939698489"/>
    <x v="5"/>
  </r>
  <r>
    <n v="805"/>
    <n v="2014"/>
    <n v="3"/>
    <n v="121100604"/>
    <n v="12120176"/>
    <n v="4302.2299999999996"/>
    <s v="LSR-CHINA"/>
    <s v="JIGSAW MARKET CONSULTING(SHANGHAI)CO.,LTD"/>
    <s v="246039 - Tiffany Tracking 2014 - Xing (CHN)"/>
    <x v="16"/>
    <n v="691.81587939698488"/>
    <x v="5"/>
  </r>
  <r>
    <n v="805"/>
    <n v="2014"/>
    <n v="4"/>
    <n v="121100604"/>
    <n v="12120083"/>
    <n v="170.87"/>
    <s v="LSR-CHINA"/>
    <s v="JIGSAW MARKET CONSULTING(SHANGHAI)CO.,LTD"/>
    <s v="246039 - Tiffany Tracking 2014 - Xing (CHN)"/>
    <x v="15"/>
    <n v="27.476582914572866"/>
    <x v="5"/>
  </r>
  <r>
    <n v="805"/>
    <n v="2014"/>
    <n v="5"/>
    <n v="145101676"/>
    <n v="14520132"/>
    <n v="771.01"/>
    <s v="LSR-SINGAPORE"/>
    <s v="IMRB MILLWARD BROWN INTERNATIONAL PTE LTD"/>
    <s v="239965 - Draft 2014 - Banh (SGP)"/>
    <x v="14"/>
    <n v="616.80799999999999"/>
    <x v="3"/>
  </r>
  <r>
    <n v="805"/>
    <n v="2014"/>
    <n v="3"/>
    <n v="121100608"/>
    <n v="12120003"/>
    <n v="4117.92"/>
    <s v="LSR-CHINA"/>
    <s v="LONGFOR"/>
    <s v="246953 - house purchasing 2014 w60 - Xiuwen (CHN)"/>
    <x v="16"/>
    <n v="662.17809045226136"/>
    <x v="5"/>
  </r>
  <r>
    <n v="805"/>
    <n v="2014"/>
    <n v="5"/>
    <n v="145101687"/>
    <n v="14520001"/>
    <n v="144"/>
    <s v="LSR-SINGAPORE"/>
    <s v="TNS SINGAPORE"/>
    <s v="238957 - B3_Coke_Tracker 2014 - Junaidi (SGP)"/>
    <x v="14"/>
    <n v="115.2"/>
    <x v="3"/>
  </r>
  <r>
    <n v="805"/>
    <n v="2014"/>
    <n v="5"/>
    <n v="145101712"/>
    <n v="14520001"/>
    <n v="240"/>
    <s v="LSR-SINGAPORE"/>
    <s v="IMRB MILLWARD BROWN INTERNATIONAL PTE LTD"/>
    <s v="240798 - Project Life AIA 2014 - Leong (SGP)"/>
    <x v="14"/>
    <n v="192"/>
    <x v="3"/>
  </r>
  <r>
    <n v="805"/>
    <n v="2014"/>
    <n v="5"/>
    <n v="145101715"/>
    <n v="14520001"/>
    <n v="427.5"/>
    <s v="LSR-SINGAPORE"/>
    <s v="IMRB MILLWARD BROWN INTERNATIONAL PTE LTD"/>
    <s v="240908 - DBS BHM 2014 - Yeo (SGP)"/>
    <x v="14"/>
    <n v="342"/>
    <x v="3"/>
  </r>
  <r>
    <n v="805"/>
    <n v="2014"/>
    <n v="4"/>
    <n v="121100645"/>
    <n v="12120003"/>
    <n v="1783.02"/>
    <s v="LSR-CHINA"/>
    <s v="MILLWARD BROWN ACSR"/>
    <s v="250849 - Autohome Online Study - Han (CHN)"/>
    <x v="15"/>
    <n v="286.71678391959802"/>
    <x v="5"/>
  </r>
  <r>
    <n v="805"/>
    <n v="2014"/>
    <n v="4"/>
    <n v="121100647"/>
    <n v="12120003"/>
    <n v="4279.25"/>
    <s v="LSR-CHINA"/>
    <s v="UNILEVER CHINA"/>
    <s v="251040 - Project Epic - Chinese name test - Wang (CHN)"/>
    <x v="15"/>
    <n v="688.1206030150754"/>
    <x v="5"/>
  </r>
  <r>
    <n v="805"/>
    <n v="2014"/>
    <n v="5"/>
    <n v="145101718"/>
    <n v="14520133"/>
    <n v="702.91"/>
    <s v="LSR-TAIWAN"/>
    <s v="IMRB MILLWARD BROWN INTERNATIONAL PTE LTD"/>
    <s v="240908 - DBS BHM 2014 - Yeo (TWN)"/>
    <x v="14"/>
    <n v="562.32799999999997"/>
    <x v="3"/>
  </r>
  <r>
    <n v="805"/>
    <n v="2014"/>
    <n v="4"/>
    <n v="121100657"/>
    <n v="12120003"/>
    <n v="42.45"/>
    <s v="LSR-CHINA"/>
    <s v="IPSOS BEIJING"/>
    <s v="252253 - Bottle water 2014 wave1 - Wang (CHN)"/>
    <x v="15"/>
    <n v="6.8261306532663317"/>
    <x v="5"/>
  </r>
  <r>
    <n v="805"/>
    <n v="2014"/>
    <n v="4"/>
    <n v="121100682"/>
    <n v="12120003"/>
    <n v="2108.4899999999998"/>
    <s v="LSR-CHINA"/>
    <s v="TNS BEIJING"/>
    <s v="254199 - Small Consumptionl Loans Study - ZHENG (CHN)"/>
    <x v="15"/>
    <n v="339.05366834170849"/>
    <x v="5"/>
  </r>
  <r>
    <n v="805"/>
    <n v="2014"/>
    <n v="5"/>
    <n v="145101730"/>
    <n v="14520017"/>
    <n v="1702.05"/>
    <s v="LSR-INDONESIA"/>
    <s v="THE NIELSEN COMPANY (SINGAPORE) PTE LTD"/>
    <s v="240916 - Project Transit 2013 - Goh (IDN)"/>
    <x v="14"/>
    <n v="1361.64"/>
    <x v="3"/>
  </r>
  <r>
    <n v="805"/>
    <n v="2014"/>
    <n v="5"/>
    <n v="145101757"/>
    <n v="14520041"/>
    <n v="267.99"/>
    <s v="LSR-SOUTH KOREA"/>
    <s v="THE NIELSEN COMPANY (SINGAPORE) PTE LTD"/>
    <s v="241859 - Regional online study on PE wave 2 - Anamika (KOR)"/>
    <x v="14"/>
    <n v="214.39200000000002"/>
    <x v="3"/>
  </r>
  <r>
    <n v="805"/>
    <n v="2014"/>
    <n v="5"/>
    <n v="145101761"/>
    <n v="14520068"/>
    <n v="251.04"/>
    <s v="LSR-MALAYSIA"/>
    <s v="THE NIELSEN COMPANY (SINGAPORE) PTE LTD"/>
    <s v="241859 - Regional online study on PE wave 2 - Anamika (MYS)"/>
    <x v="14"/>
    <n v="200.83199999999999"/>
    <x v="3"/>
  </r>
  <r>
    <n v="805"/>
    <n v="2014"/>
    <n v="5"/>
    <n v="145101762"/>
    <n v="14520045"/>
    <n v="471.96"/>
    <s v="LSR-CHINA"/>
    <s v="THE NIELSEN COMPANY (SINGAPORE) PTE LTD"/>
    <s v="241859 - Regional online study on PE wave 2 - Anamika (CHN)"/>
    <x v="14"/>
    <n v="377.56799999999998"/>
    <x v="3"/>
  </r>
  <r>
    <n v="805"/>
    <n v="2013"/>
    <n v="1"/>
    <n v="145100026"/>
    <n v="14520001"/>
    <n v="1339.5"/>
    <s v="LSR-SINGAPORE"/>
    <s v="IPSOS SINGAPORE PTE LTD (USD)"/>
    <s v="191971 - Female Lifestyle Survey - Robinson (SGP)"/>
    <x v="1"/>
    <n v="1071.6000000000001"/>
    <x v="3"/>
  </r>
  <r>
    <n v="805"/>
    <n v="2013"/>
    <n v="1"/>
    <n v="145100027"/>
    <n v="14520017"/>
    <n v="696.41"/>
    <s v="LSR-INDONESIA"/>
    <s v="IPSOS SINGAPORE PTE LTD (USD)"/>
    <s v="191971 - Female Lifestyle Survey - Robinson (IDN)"/>
    <x v="1"/>
    <n v="557.12800000000004"/>
    <x v="3"/>
  </r>
  <r>
    <n v="805"/>
    <n v="2013"/>
    <n v="4"/>
    <n v="145100028"/>
    <n v="14520031"/>
    <n v="1276.9100000000001"/>
    <s v="LSR-PHILIPPINES"/>
    <s v="IPSOS SINGAPORE PTE LTD (USD)"/>
    <s v="191971 - Female Lifestyle Survey - Robinson (PHL)"/>
    <x v="5"/>
    <n v="1021.5280000000001"/>
    <x v="3"/>
  </r>
  <r>
    <n v="805"/>
    <n v="2013"/>
    <n v="5"/>
    <n v="145100028"/>
    <n v="14520001"/>
    <n v="1251.9000000000001"/>
    <s v="LSR-PHILIPPINES"/>
    <s v="IPSOS SINGAPORE PTE LTD (USD)"/>
    <s v="191971 - Female Lifestyle Survey - Robinson (PHL)"/>
    <x v="4"/>
    <n v="1001.5200000000001"/>
    <x v="3"/>
  </r>
  <r>
    <n v="805"/>
    <n v="2013"/>
    <n v="1"/>
    <n v="145100029"/>
    <n v="14520042"/>
    <n v="670.81"/>
    <s v="LSR-HONG KONG"/>
    <s v="IPSOS SINGAPORE PTE LTD (USD)"/>
    <s v="191971 - Female Lifestyle Survey - Robinson (HKG)"/>
    <x v="1"/>
    <n v="536.64800000000002"/>
    <x v="3"/>
  </r>
  <r>
    <n v="805"/>
    <n v="2013"/>
    <n v="2"/>
    <n v="145100032"/>
    <n v="14520026"/>
    <n v="804.78"/>
    <s v="LSR-TAIWAN"/>
    <s v="THE NIELSEN COMPANY (SINGAPORE) PTE LTD"/>
    <s v="177046 - Japan Card Acceptance 2012 - Sandeep (TWN)"/>
    <x v="2"/>
    <n v="643.82400000000007"/>
    <x v="3"/>
  </r>
  <r>
    <n v="805"/>
    <n v="2013"/>
    <n v="2"/>
    <n v="145100052"/>
    <n v="14520013"/>
    <n v="2855.43"/>
    <s v="LSR-THAILAND"/>
    <s v="THE NIELSEN COMPANY (THAILAND)"/>
    <s v="190099 - Customer Share study - Poompothong (THA)"/>
    <x v="2"/>
    <n v="2284.3440000000001"/>
    <x v="3"/>
  </r>
  <r>
    <n v="805"/>
    <n v="2013"/>
    <n v="3"/>
    <n v="145100052"/>
    <n v="14520013"/>
    <n v="-2855.43"/>
    <s v="LSR-THAILAND"/>
    <s v="THE NIELSEN COMPANY (THAILAND)"/>
    <s v="190099 - Customer Share study - Poompothong (THA)"/>
    <x v="3"/>
    <n v="-2284.3440000000001"/>
    <x v="3"/>
  </r>
  <r>
    <n v="805"/>
    <n v="2013"/>
    <n v="3"/>
    <n v="145100052"/>
    <n v="14520068"/>
    <n v="618.61"/>
    <s v="LSR-THAILAND"/>
    <s v="THE NIELSEN COMPANY (THAILAND)"/>
    <s v="190099 - Customer Share study - Poompothong (THA)"/>
    <x v="3"/>
    <n v="494.88800000000003"/>
    <x v="3"/>
  </r>
  <r>
    <n v="805"/>
    <n v="2013"/>
    <n v="3"/>
    <n v="145100052"/>
    <n v="14520070"/>
    <n v="2137.17"/>
    <s v="LSR-THAILAND"/>
    <s v="THE NIELSEN COMPANY (THAILAND)"/>
    <s v="190099 - Customer Share study - Poompothong (THA)"/>
    <x v="3"/>
    <n v="1709.7360000000001"/>
    <x v="3"/>
  </r>
  <r>
    <n v="805"/>
    <n v="2013"/>
    <n v="5"/>
    <n v="145100052"/>
    <n v="14520051"/>
    <n v="3844.97"/>
    <s v="LSR-THAILAND"/>
    <s v="THE NIELSEN COMPANY (THAILAND)"/>
    <s v="190099 - Customer Share study - Poompothong (THA)"/>
    <x v="4"/>
    <n v="3075.9760000000001"/>
    <x v="3"/>
  </r>
  <r>
    <n v="805"/>
    <n v="2013"/>
    <n v="5"/>
    <n v="145100052"/>
    <n v="14520070"/>
    <n v="2495.59"/>
    <s v="LSR-THAILAND"/>
    <s v="THE NIELSEN COMPANY (THAILAND)"/>
    <s v="190099 - Customer Share study - Poompothong (THA)"/>
    <x v="4"/>
    <n v="1996.4720000000002"/>
    <x v="3"/>
  </r>
  <r>
    <n v="805"/>
    <n v="2013"/>
    <n v="5"/>
    <n v="145100052"/>
    <n v="14520084"/>
    <n v="3101.12"/>
    <s v="LSR-THAILAND"/>
    <s v="THE NIELSEN COMPANY (THAILAND)"/>
    <s v="190099 - Customer Share study - Poompothong (THA)"/>
    <x v="4"/>
    <n v="2480.8960000000002"/>
    <x v="3"/>
  </r>
  <r>
    <n v="805"/>
    <n v="2013"/>
    <n v="6"/>
    <n v="145100052"/>
    <n v="14520051"/>
    <n v="1311.73"/>
    <s v="LSR-THAILAND"/>
    <s v="THE NIELSEN COMPANY (THAILAND)"/>
    <s v="190099 - Customer Share study - Poompothong (THA)"/>
    <x v="6"/>
    <n v="1049.384"/>
    <x v="3"/>
  </r>
  <r>
    <n v="805"/>
    <n v="2013"/>
    <n v="6"/>
    <n v="145100052"/>
    <n v="14520070"/>
    <n v="5761.57"/>
    <s v="LSR-THAILAND"/>
    <s v="THE NIELSEN COMPANY (THAILAND)"/>
    <s v="190099 - Customer Share study - Poompothong (THA)"/>
    <x v="6"/>
    <n v="4609.2560000000003"/>
    <x v="3"/>
  </r>
  <r>
    <n v="805"/>
    <n v="2013"/>
    <n v="6"/>
    <n v="145100052"/>
    <n v="14520084"/>
    <n v="839.91"/>
    <s v="LSR-THAILAND"/>
    <s v="THE NIELSEN COMPANY (THAILAND)"/>
    <s v="190099 - Customer Share study - Poompothong (THA)"/>
    <x v="6"/>
    <n v="671.928"/>
    <x v="3"/>
  </r>
  <r>
    <n v="805"/>
    <n v="2013"/>
    <n v="7"/>
    <n v="145100052"/>
    <n v="14520070"/>
    <n v="2191.42"/>
    <s v="LSR-THAILAND"/>
    <s v="THE NIELSEN COMPANY (THAILAND)"/>
    <s v="190099 - Customer Share study - Poompothong (THA)"/>
    <x v="7"/>
    <n v="1753.1360000000002"/>
    <x v="3"/>
  </r>
  <r>
    <n v="805"/>
    <n v="2013"/>
    <n v="7"/>
    <n v="145100052"/>
    <n v="14520084"/>
    <n v="355.21"/>
    <s v="LSR-THAILAND"/>
    <s v="THE NIELSEN COMPANY (THAILAND)"/>
    <s v="190099 - Customer Share study - Poompothong (THA)"/>
    <x v="7"/>
    <n v="284.16800000000001"/>
    <x v="3"/>
  </r>
  <r>
    <n v="805"/>
    <n v="2013"/>
    <n v="8"/>
    <n v="145100052"/>
    <n v="14520051"/>
    <n v="1668.74"/>
    <s v="LSR-THAILAND"/>
    <s v="THE NIELSEN COMPANY (THAILAND)"/>
    <s v="190099 - Customer Share study - Poompothong (THA)"/>
    <x v="13"/>
    <n v="1334.9920000000002"/>
    <x v="3"/>
  </r>
  <r>
    <n v="805"/>
    <n v="2013"/>
    <n v="9"/>
    <n v="145100052"/>
    <n v="14520051"/>
    <n v="1469.06"/>
    <s v="LSR-THAILAND"/>
    <s v="THE NIELSEN COMPANY (THAILAND)"/>
    <s v="190099 - Customer Share study - Poompothong (THA)"/>
    <x v="0"/>
    <n v="1175.248"/>
    <x v="3"/>
  </r>
  <r>
    <n v="805"/>
    <n v="2013"/>
    <n v="9"/>
    <n v="145100052"/>
    <n v="14520068"/>
    <n v="274.89999999999998"/>
    <s v="LSR-THAILAND"/>
    <s v="THE NIELSEN COMPANY (THAILAND)"/>
    <s v="190099 - Customer Share study - Poompothong (THA)"/>
    <x v="0"/>
    <n v="219.92"/>
    <x v="3"/>
  </r>
  <r>
    <n v="805"/>
    <n v="2013"/>
    <n v="9"/>
    <n v="145100052"/>
    <n v="14520084"/>
    <n v="1093.7"/>
    <s v="LSR-THAILAND"/>
    <s v="THE NIELSEN COMPANY (THAILAND)"/>
    <s v="190099 - Customer Share study - Poompothong (THA)"/>
    <x v="0"/>
    <n v="874.96"/>
    <x v="3"/>
  </r>
  <r>
    <n v="805"/>
    <n v="2013"/>
    <n v="10"/>
    <n v="145100052"/>
    <n v="14520051"/>
    <n v="2944.16"/>
    <s v="LSR-THAILAND"/>
    <s v="THE NIELSEN COMPANY (THAILAND)"/>
    <s v="190099 - Customer Share study - Poompothong (THA)"/>
    <x v="8"/>
    <n v="2355.328"/>
    <x v="3"/>
  </r>
  <r>
    <n v="805"/>
    <n v="2013"/>
    <n v="10"/>
    <n v="145100052"/>
    <n v="14520069"/>
    <n v="288.33999999999997"/>
    <s v="LSR-THAILAND"/>
    <s v="THE NIELSEN COMPANY (THAILAND)"/>
    <s v="190099 - Customer Share study - Poompothong (THA)"/>
    <x v="8"/>
    <n v="230.672"/>
    <x v="3"/>
  </r>
  <r>
    <n v="805"/>
    <n v="2013"/>
    <n v="10"/>
    <n v="145100052"/>
    <n v="14520070"/>
    <n v="6866.29"/>
    <s v="LSR-THAILAND"/>
    <s v="THE NIELSEN COMPANY (THAILAND)"/>
    <s v="190099 - Customer Share study - Poompothong (THA)"/>
    <x v="8"/>
    <n v="5493.0320000000002"/>
    <x v="3"/>
  </r>
  <r>
    <n v="805"/>
    <n v="2013"/>
    <n v="10"/>
    <n v="145100052"/>
    <n v="14520084"/>
    <n v="513.14"/>
    <s v="LSR-THAILAND"/>
    <s v="THE NIELSEN COMPANY (THAILAND)"/>
    <s v="190099 - Customer Share study - Poompothong (THA)"/>
    <x v="8"/>
    <n v="410.512"/>
    <x v="3"/>
  </r>
  <r>
    <n v="805"/>
    <n v="2013"/>
    <n v="11"/>
    <n v="145100052"/>
    <n v="14520084"/>
    <n v="-244.35"/>
    <s v="LSR-THAILAND"/>
    <s v="THE NIELSEN COMPANY (THAILAND)"/>
    <s v="190099 - Customer Share study - Poompothong (THA)"/>
    <x v="9"/>
    <n v="-195.48000000000002"/>
    <x v="3"/>
  </r>
  <r>
    <n v="805"/>
    <n v="2013"/>
    <n v="11"/>
    <n v="145100052"/>
    <n v="14520109"/>
    <n v="2682.23"/>
    <s v="LSR-THAILAND"/>
    <s v="THE NIELSEN COMPANY (THAILAND)"/>
    <s v="190099 - Customer Share study - Poompothong (THA)"/>
    <x v="9"/>
    <n v="2145.7840000000001"/>
    <x v="3"/>
  </r>
  <r>
    <n v="805"/>
    <n v="2014"/>
    <n v="1"/>
    <n v="145100052"/>
    <n v="14520109"/>
    <n v="2581.9"/>
    <s v="LSR-THAILAND"/>
    <s v="THE NIELSEN COMPANY (THAILAND)"/>
    <s v="190099 - Customer Share study - Poompothong (THA)"/>
    <x v="11"/>
    <n v="2065.52"/>
    <x v="3"/>
  </r>
  <r>
    <n v="805"/>
    <n v="2013"/>
    <n v="1"/>
    <n v="145100075"/>
    <n v="14520033"/>
    <n v="3394.56"/>
    <s v="LSR-SOUTH KOREA"/>
    <s v="SMG ASIA PACIFIC REGIONAL CENTER"/>
    <s v="166506 - Intentrack 2012 - Vonfelkerzam (KOR)"/>
    <x v="1"/>
    <n v="2715.6480000000001"/>
    <x v="3"/>
  </r>
  <r>
    <n v="805"/>
    <n v="2013"/>
    <n v="5"/>
    <n v="145100078"/>
    <n v="14520031"/>
    <n v="10897.71"/>
    <s v="LSR-THAILAND"/>
    <s v="SMG ASIA PACIFIC REGIONAL CENTER"/>
    <s v="166506 - Intentrack 2012 - Vonfelkerzam (THA)"/>
    <x v="4"/>
    <n v="8718.1679999999997"/>
    <x v="3"/>
  </r>
  <r>
    <n v="805"/>
    <n v="2013"/>
    <n v="1"/>
    <n v="145100079"/>
    <n v="14520024"/>
    <n v="2474.09"/>
    <s v="LSR-INDONESIA"/>
    <s v="SMG ASIA PACIFIC REGIONAL CENTER"/>
    <s v="166506 - Intentrack 2012 - Vonfelkerzam (IDN)"/>
    <x v="1"/>
    <n v="1979.2720000000002"/>
    <x v="3"/>
  </r>
  <r>
    <n v="805"/>
    <n v="2013"/>
    <n v="2"/>
    <n v="145100079"/>
    <n v="14520024"/>
    <n v="5012.1000000000004"/>
    <s v="LSR-INDONESIA"/>
    <s v="SMG ASIA PACIFIC REGIONAL CENTER"/>
    <s v="166506 - Intentrack 2012 - Vonfelkerzam (IDN)"/>
    <x v="2"/>
    <n v="4009.6800000000003"/>
    <x v="3"/>
  </r>
  <r>
    <n v="805"/>
    <n v="2013"/>
    <n v="1"/>
    <n v="145100115"/>
    <n v="14520013"/>
    <n v="2907.52"/>
    <s v="LSR-THAILAND"/>
    <s v="THE NIELSEN COMPANY (THAILAND)"/>
    <s v="170287 - 2012 tracker Customer Share - Limrachtamorn (THA)"/>
    <x v="1"/>
    <n v="2326.0160000000001"/>
    <x v="3"/>
  </r>
  <r>
    <n v="805"/>
    <n v="2013"/>
    <n v="1"/>
    <n v="145100115"/>
    <n v="14520051"/>
    <n v="2367.79"/>
    <s v="LSR-THAILAND"/>
    <s v="THE NIELSEN COMPANY (THAILAND)"/>
    <s v="170287 - 2012 tracker Customer Share - Limrachtamorn (THA)"/>
    <x v="1"/>
    <n v="1894.232"/>
    <x v="3"/>
  </r>
  <r>
    <n v="805"/>
    <n v="2013"/>
    <n v="3"/>
    <n v="145100115"/>
    <n v="14520013"/>
    <n v="-2907.52"/>
    <s v="LSR-THAILAND"/>
    <s v="THE NIELSEN COMPANY (THAILAND)"/>
    <s v="170287 - 2012 tracker Customer Share - Limrachtamorn (THA)"/>
    <x v="3"/>
    <n v="-2326.0160000000001"/>
    <x v="3"/>
  </r>
  <r>
    <n v="805"/>
    <n v="2013"/>
    <n v="9"/>
    <n v="145100115"/>
    <n v="14520032"/>
    <n v="4398.38"/>
    <s v="LSR-THAILAND"/>
    <s v="THE NIELSEN COMPANY (THAILAND)"/>
    <s v="170287 - 2012 tracker Customer Share - Limrachtamorn (THA)"/>
    <x v="0"/>
    <n v="3518.7040000000002"/>
    <x v="3"/>
  </r>
  <r>
    <n v="805"/>
    <n v="2013"/>
    <n v="5"/>
    <n v="145100143"/>
    <n v="14520031"/>
    <n v="5895.44"/>
    <s v="LSR-SINGAPORE"/>
    <s v="IPSOS SINGAPORE PTE LTD (SGD)"/>
    <s v="179337 - Sports good SG MY TH Indo - Loh (SGP)"/>
    <x v="4"/>
    <n v="4716.3519999999999"/>
    <x v="3"/>
  </r>
  <r>
    <n v="805"/>
    <n v="2013"/>
    <n v="5"/>
    <n v="145100145"/>
    <n v="14520031"/>
    <n v="4168.5200000000004"/>
    <s v="LSR-MALAYSIA"/>
    <s v="IPSOS SINGAPORE PTE LTD (SGD)"/>
    <s v="179337 - Sports good SG MY TH Indo - Loh (MYS)"/>
    <x v="4"/>
    <n v="3334.8160000000007"/>
    <x v="3"/>
  </r>
  <r>
    <n v="805"/>
    <n v="2013"/>
    <n v="5"/>
    <n v="145100147"/>
    <n v="14520031"/>
    <n v="2655.23"/>
    <s v="LSR-THAILAND"/>
    <s v="IPSOS SINGAPORE PTE LTD (SGD)"/>
    <s v="179337 - Sports good SG MY TH Indo - Loh (THA)"/>
    <x v="4"/>
    <n v="2124.1840000000002"/>
    <x v="3"/>
  </r>
  <r>
    <n v="805"/>
    <n v="2013"/>
    <n v="1"/>
    <n v="145100149"/>
    <n v="14520017"/>
    <n v="872.34"/>
    <s v="LSR-INDONESIA"/>
    <s v="IPSOS SINGAPORE PTE LTD (SGD)"/>
    <s v="179337 - Sports good SG MY TH Indo - Loh (IDN)"/>
    <x v="1"/>
    <n v="697.87200000000007"/>
    <x v="3"/>
  </r>
  <r>
    <n v="805"/>
    <n v="2013"/>
    <n v="5"/>
    <n v="145100149"/>
    <n v="14520031"/>
    <n v="5339.81"/>
    <s v="LSR-INDONESIA"/>
    <s v="IPSOS SINGAPORE PTE LTD (SGD)"/>
    <s v="179337 - Sports good SG MY TH Indo - Loh (IDN)"/>
    <x v="4"/>
    <n v="4271.8480000000009"/>
    <x v="3"/>
  </r>
  <r>
    <n v="805"/>
    <n v="2013"/>
    <n v="4"/>
    <n v="145100174"/>
    <n v="14520031"/>
    <n v="2080.9"/>
    <s v="LSR-SINGAPORE"/>
    <s v="ESPN STAR SPORTS"/>
    <s v="188093 - AusOpen Kia pre and post survey - Rego (SGP)"/>
    <x v="5"/>
    <n v="1664.7200000000003"/>
    <x v="3"/>
  </r>
  <r>
    <n v="805"/>
    <n v="2013"/>
    <n v="9"/>
    <n v="145100177"/>
    <n v="14520060"/>
    <n v="241.07"/>
    <s v="LSR-TAIWAN"/>
    <s v="ESPN STAR SPORTS"/>
    <s v="188093 - AusOpen Kia pre and post survey - Rego (TWN)"/>
    <x v="0"/>
    <n v="192.85599999999999"/>
    <x v="3"/>
  </r>
  <r>
    <n v="805"/>
    <n v="2013"/>
    <n v="1"/>
    <n v="145100180"/>
    <n v="14520001"/>
    <n v="480"/>
    <s v="LSR-SINGAPORE"/>
    <s v="MILLWARD BROWN SINGAPORE"/>
    <s v="188959 - Life study - Leong (SGP)"/>
    <x v="1"/>
    <n v="384"/>
    <x v="3"/>
  </r>
  <r>
    <n v="805"/>
    <n v="2013"/>
    <n v="1"/>
    <n v="145100184"/>
    <n v="14520001"/>
    <n v="457.5"/>
    <s v="LSR-SINGAPORE"/>
    <s v="THE NIELSEN COMPANY (SINGAPORE) PTE LTD"/>
    <s v="190091 - Pualse 2012 - Carissa (SGP)"/>
    <x v="1"/>
    <n v="366"/>
    <x v="3"/>
  </r>
  <r>
    <n v="805"/>
    <n v="2013"/>
    <n v="5"/>
    <n v="145100184"/>
    <n v="14520031"/>
    <n v="1211.26"/>
    <s v="LSR-SINGAPORE"/>
    <s v="THE NIELSEN COMPANY (SINGAPORE) PTE LTD"/>
    <s v="190091 - Pualse 2012 - Carissa (SGP)"/>
    <x v="4"/>
    <n v="969.00800000000004"/>
    <x v="3"/>
  </r>
  <r>
    <n v="805"/>
    <n v="2013"/>
    <n v="1"/>
    <n v="145100185"/>
    <n v="14520027"/>
    <n v="1471.92"/>
    <s v="LSR-MALAYSIA"/>
    <s v="THE NIELSEN COMPANY (SINGAPORE) PTE LTD"/>
    <s v="190091 - Pualse 2012 - Carissa (MYS)"/>
    <x v="1"/>
    <n v="1177.5360000000001"/>
    <x v="3"/>
  </r>
  <r>
    <n v="805"/>
    <n v="2013"/>
    <n v="5"/>
    <n v="145100185"/>
    <n v="14520031"/>
    <n v="936.37"/>
    <s v="LSR-MALAYSIA"/>
    <s v="THE NIELSEN COMPANY (SINGAPORE) PTE LTD"/>
    <s v="190091 - Pualse 2012 - Carissa (MYS)"/>
    <x v="4"/>
    <n v="749.096"/>
    <x v="3"/>
  </r>
  <r>
    <n v="805"/>
    <n v="2013"/>
    <n v="9"/>
    <n v="145100185"/>
    <n v="14520107"/>
    <n v="53.15"/>
    <s v="LSR-MALAYSIA"/>
    <s v="THE NIELSEN COMPANY (SINGAPORE) PTE LTD"/>
    <s v="190091 - Pualse 2012 - Carissa (MYS)"/>
    <x v="0"/>
    <n v="42.52"/>
    <x v="3"/>
  </r>
  <r>
    <n v="805"/>
    <n v="2013"/>
    <n v="3"/>
    <n v="145100213"/>
    <n v="14520001"/>
    <n v="182"/>
    <s v="LSR-SINGAPORE"/>
    <s v="OVERSEA-CHINESE BANKING CORPORATION LIMITED"/>
    <s v="191803 - Titanium concept test study - Hong (SGP)"/>
    <x v="3"/>
    <n v="145.6"/>
    <x v="3"/>
  </r>
  <r>
    <n v="805"/>
    <n v="2013"/>
    <n v="2"/>
    <n v="145100216"/>
    <n v="14520027"/>
    <n v="2606.3000000000002"/>
    <s v="LSR-PHILIPPINES"/>
    <s v="KALEIDOSENSE PTE LTD"/>
    <s v="189408 - Airline Study - Desai (PHL)"/>
    <x v="2"/>
    <n v="2085.0400000000004"/>
    <x v="3"/>
  </r>
  <r>
    <n v="805"/>
    <n v="2013"/>
    <n v="2"/>
    <n v="145100217"/>
    <n v="14520027"/>
    <n v="2413.2399999999998"/>
    <s v="LSR-INDONESIA"/>
    <s v="KALEIDOSENSE PTE LTD"/>
    <s v="189408 - Airline Study - Desai (IDN)"/>
    <x v="2"/>
    <n v="1930.5919999999999"/>
    <x v="3"/>
  </r>
  <r>
    <n v="805"/>
    <n v="2013"/>
    <n v="2"/>
    <n v="145100218"/>
    <n v="14520027"/>
    <n v="2338.98"/>
    <s v="LSR-VIETNAM"/>
    <s v="KALEIDOSENSE PTE LTD"/>
    <s v="189408 - Airline Study - Desai (VNM)"/>
    <x v="2"/>
    <n v="1871.1840000000002"/>
    <x v="3"/>
  </r>
  <r>
    <n v="805"/>
    <n v="2013"/>
    <n v="3"/>
    <n v="145100218"/>
    <n v="14520021"/>
    <n v="39.880000000000003"/>
    <s v="LSR-VIETNAM"/>
    <s v="KALEIDOSENSE PTE LTD"/>
    <s v="189408 - Airline Study - Desai (VNM)"/>
    <x v="3"/>
    <n v="31.904000000000003"/>
    <x v="3"/>
  </r>
  <r>
    <n v="805"/>
    <n v="2013"/>
    <n v="4"/>
    <n v="145100218"/>
    <n v="14520021"/>
    <n v="268.43"/>
    <s v="LSR-VIETNAM"/>
    <s v="KALEIDOSENSE PTE LTD"/>
    <s v="189408 - Airline Study - Desai (VNM)"/>
    <x v="5"/>
    <n v="214.74400000000003"/>
    <x v="3"/>
  </r>
  <r>
    <n v="805"/>
    <n v="2013"/>
    <n v="5"/>
    <n v="145100218"/>
    <n v="14520021"/>
    <n v="-308.14"/>
    <s v="LSR-VIETNAM"/>
    <s v="KALEIDOSENSE PTE LTD"/>
    <s v="189408 - Airline Study - Desai (VNM)"/>
    <x v="4"/>
    <n v="-246.512"/>
    <x v="3"/>
  </r>
  <r>
    <n v="805"/>
    <n v="2013"/>
    <n v="5"/>
    <n v="145100218"/>
    <n v="14520084"/>
    <n v="308.14"/>
    <s v="LSR-VIETNAM"/>
    <s v="KALEIDOSENSE PTE LTD"/>
    <s v="189408 - Airline Study - Desai (VNM)"/>
    <x v="4"/>
    <n v="246.512"/>
    <x v="3"/>
  </r>
  <r>
    <n v="805"/>
    <n v="2013"/>
    <n v="3"/>
    <n v="145100219"/>
    <n v="14520001"/>
    <n v="288"/>
    <s v="LSR-SINGAPORE"/>
    <s v="KALEIDOSENSE PTE LTD"/>
    <s v="189408 - Airline Study - Desai (SGP)"/>
    <x v="3"/>
    <n v="230.4"/>
    <x v="3"/>
  </r>
  <r>
    <n v="805"/>
    <n v="2013"/>
    <n v="3"/>
    <n v="145100224"/>
    <n v="14520045"/>
    <n v="400.86"/>
    <s v="LSR-CHINA"/>
    <s v="MEC, A DIVISION OF GROUPM SINGAPORE PTE LTD&quot;"/>
    <s v="187426 - SIA BHC 4 - Toh (CHN)"/>
    <x v="3"/>
    <n v="320.68800000000005"/>
    <x v="3"/>
  </r>
  <r>
    <n v="805"/>
    <n v="2013"/>
    <n v="5"/>
    <n v="145100224"/>
    <n v="14520046"/>
    <n v="2156.98"/>
    <s v="LSR-CHINA"/>
    <s v="MEC, A DIVISION OF GROUPM SINGAPORE PTE LTD&quot;"/>
    <s v="187426 - SIA BHC 4 - Toh (CHN)"/>
    <x v="4"/>
    <n v="1725.5840000000001"/>
    <x v="3"/>
  </r>
  <r>
    <n v="805"/>
    <n v="2013"/>
    <n v="1"/>
    <n v="145100226"/>
    <n v="14520017"/>
    <n v="610.89"/>
    <s v="LSR-INDONESIA"/>
    <s v="MEC, A DIVISION OF GROUPM SINGAPORE PTE LTD&quot;"/>
    <s v="187426 - SIA BHC 4 - Toh (IDN)"/>
    <x v="1"/>
    <n v="488.71199999999999"/>
    <x v="3"/>
  </r>
  <r>
    <n v="805"/>
    <n v="2013"/>
    <n v="2"/>
    <n v="145100227"/>
    <n v="14520036"/>
    <n v="1565.5"/>
    <s v="LSR-AUSTRALIA"/>
    <s v="MEC, A DIVISION OF GROUPM SINGAPORE PTE LTD&quot;"/>
    <s v="187426 - SIA BHC 4 - Toh (AUS)"/>
    <x v="2"/>
    <n v="1252.4000000000001"/>
    <x v="3"/>
  </r>
  <r>
    <n v="805"/>
    <n v="2013"/>
    <n v="7"/>
    <n v="145100237"/>
    <n v="14520096"/>
    <n v="481.6"/>
    <s v="LSR-GERMANY"/>
    <s v="HEWLETT PACKARD CO"/>
    <s v="193221 - Influence of pre installed software study - Ghosh (DEU)"/>
    <x v="7"/>
    <n v="385.28000000000003"/>
    <x v="3"/>
  </r>
  <r>
    <n v="805"/>
    <n v="2013"/>
    <n v="5"/>
    <n v="145100238"/>
    <n v="14520034"/>
    <n v="405.5"/>
    <s v="LSR-RUSSIA"/>
    <s v="HEWLETT PACKARD CO"/>
    <s v="193221 - Influence of pre installed software study - Ghosh (RUS)"/>
    <x v="4"/>
    <n v="324.40000000000003"/>
    <x v="3"/>
  </r>
  <r>
    <n v="805"/>
    <n v="2013"/>
    <n v="5"/>
    <n v="145100241"/>
    <n v="14520085"/>
    <n v="693.56"/>
    <s v="LSR-BRAZIL"/>
    <s v="HEWLETT PACKARD CO"/>
    <s v="193221 - Influence of pre installed software study - Ghosh (BRA)"/>
    <x v="4"/>
    <n v="554.84799999999996"/>
    <x v="3"/>
  </r>
  <r>
    <n v="805"/>
    <n v="2013"/>
    <n v="3"/>
    <n v="145100245"/>
    <n v="14520001"/>
    <n v="382.5"/>
    <s v="LSR-SINGAPORE"/>
    <s v="IMRB MILLWARD BROWN INTERNATIONAL PTE LTDBROWN SINGAPORE"/>
    <s v="192112 - DBS BHM Tracking 2013 - Leong (SGP)"/>
    <x v="3"/>
    <n v="306"/>
    <x v="3"/>
  </r>
  <r>
    <n v="805"/>
    <n v="2013"/>
    <n v="4"/>
    <n v="145100245"/>
    <n v="14520001"/>
    <n v="1155.5999999999999"/>
    <s v="LSR-SINGAPORE"/>
    <s v="IMRB MILLWARD BROWN INTERNATIONAL PTE LTDBROWN SINGAPORE"/>
    <s v="192112 - DBS BHM Tracking 2013 - Leong (SGP)"/>
    <x v="5"/>
    <n v="924.48"/>
    <x v="3"/>
  </r>
  <r>
    <n v="805"/>
    <n v="2013"/>
    <n v="5"/>
    <n v="145100245"/>
    <n v="14520001"/>
    <n v="765"/>
    <s v="LSR-SINGAPORE"/>
    <s v="IMRB MILLWARD BROWN INTERNATIONAL PTE LTDBROWN SINGAPORE"/>
    <s v="192112 - DBS BHM Tracking 2013 - Leong (SGP)"/>
    <x v="4"/>
    <n v="612"/>
    <x v="3"/>
  </r>
  <r>
    <n v="805"/>
    <n v="2013"/>
    <n v="7"/>
    <n v="145100245"/>
    <n v="14520001"/>
    <n v="2894.5"/>
    <s v="LSR-SINGAPORE"/>
    <s v="IMRB MILLWARD BROWN INTERNATIONAL PTE LTDBROWN SINGAPORE"/>
    <s v="192112 - DBS BHM Tracking 2013 - Leong (SGP)"/>
    <x v="7"/>
    <n v="2315.6"/>
    <x v="3"/>
  </r>
  <r>
    <n v="805"/>
    <n v="2013"/>
    <n v="9"/>
    <n v="145100245"/>
    <n v="14520001"/>
    <n v="1463.33"/>
    <s v="LSR-SINGAPORE"/>
    <s v="IMRB MILLWARD BROWN INTERNATIONAL PTE LTDBROWN SINGAPORE"/>
    <s v="192112 - DBS BHM Tracking 2013 - Leong (SGP)"/>
    <x v="0"/>
    <n v="1170.664"/>
    <x v="3"/>
  </r>
  <r>
    <n v="805"/>
    <n v="2013"/>
    <n v="11"/>
    <n v="145100245"/>
    <n v="14520001"/>
    <n v="1380"/>
    <s v="LSR-SINGAPORE"/>
    <s v="IMRB MILLWARD BROWN INTERNATIONAL PTE LTDBROWN SINGAPORE"/>
    <s v="192112 - DBS BHM Tracking 2013 - Leong (SGP)"/>
    <x v="9"/>
    <n v="1104"/>
    <x v="3"/>
  </r>
  <r>
    <n v="805"/>
    <n v="2014"/>
    <n v="1"/>
    <n v="145100245"/>
    <n v="14520001"/>
    <n v="1132.5"/>
    <s v="LSR-SINGAPORE"/>
    <s v="IMRB MILLWARD BROWN INTERNATIONAL PTE LTDBROWN SINGAPORE"/>
    <s v="192112 - DBS BHM Tracking 2013 - Leong (SGP)"/>
    <x v="11"/>
    <n v="906"/>
    <x v="3"/>
  </r>
  <r>
    <n v="805"/>
    <n v="2014"/>
    <n v="2"/>
    <n v="145100245"/>
    <n v="14520001"/>
    <n v="277.5"/>
    <s v="LSR-SINGAPORE"/>
    <s v="IMRB MILLWARD BROWN INTERNATIONAL PTE LTDBROWN SINGAPORE"/>
    <s v="192112 - DBS BHM Tracking 2013 - Leong (SGP)"/>
    <x v="12"/>
    <n v="222"/>
    <x v="3"/>
  </r>
  <r>
    <n v="805"/>
    <n v="2013"/>
    <n v="2"/>
    <n v="145100248"/>
    <n v="14520033"/>
    <n v="526.70000000000005"/>
    <s v="LSR-TAIWAN"/>
    <s v="IMRB MILLWARD BROWN INTERNATIONAL PTE LTD"/>
    <s v="192112 - DBS BHM Tracking 2013 - Leong (TWN)"/>
    <x v="2"/>
    <n v="421.36000000000007"/>
    <x v="3"/>
  </r>
  <r>
    <n v="805"/>
    <n v="2013"/>
    <n v="4"/>
    <n v="145100248"/>
    <n v="14520033"/>
    <n v="541.59"/>
    <s v="LSR-TAIWAN"/>
    <s v="IMRB MILLWARD BROWN INTERNATIONAL PTE LTD"/>
    <s v="192112 - DBS BHM Tracking 2013 - Leong (TWN)"/>
    <x v="5"/>
    <n v="433.27200000000005"/>
    <x v="3"/>
  </r>
  <r>
    <n v="805"/>
    <n v="2013"/>
    <n v="5"/>
    <n v="145100248"/>
    <n v="14520033"/>
    <n v="565.99"/>
    <s v="LSR-TAIWAN"/>
    <s v="IMRB MILLWARD BROWN INTERNATIONAL PTE LTD"/>
    <s v="192112 - DBS BHM Tracking 2013 - Leong (TWN)"/>
    <x v="4"/>
    <n v="452.79200000000003"/>
    <x v="3"/>
  </r>
  <r>
    <n v="805"/>
    <n v="2013"/>
    <n v="7"/>
    <n v="145100248"/>
    <n v="14520033"/>
    <n v="1420.86"/>
    <s v="LSR-TAIWAN"/>
    <s v="IMRB MILLWARD BROWN INTERNATIONAL PTE LTD"/>
    <s v="192112 - DBS BHM Tracking 2013 - Leong (TWN)"/>
    <x v="7"/>
    <n v="1136.6879999999999"/>
    <x v="3"/>
  </r>
  <r>
    <n v="805"/>
    <n v="2013"/>
    <n v="9"/>
    <n v="145100248"/>
    <n v="14520026"/>
    <n v="602.54999999999995"/>
    <s v="LSR-TAIWAN"/>
    <s v="IMRB MILLWARD BROWN INTERNATIONAL PTE LTD"/>
    <s v="192112 - DBS BHM Tracking 2013 - Leong (TWN)"/>
    <x v="0"/>
    <n v="482.03999999999996"/>
    <x v="3"/>
  </r>
  <r>
    <n v="805"/>
    <n v="2013"/>
    <n v="9"/>
    <n v="145100248"/>
    <n v="14520033"/>
    <n v="1042.8599999999999"/>
    <s v="LSR-TAIWAN"/>
    <s v="IMRB MILLWARD BROWN INTERNATIONAL PTE LTD"/>
    <s v="192112 - DBS BHM Tracking 2013 - Leong (TWN)"/>
    <x v="0"/>
    <n v="834.28800000000001"/>
    <x v="3"/>
  </r>
  <r>
    <n v="805"/>
    <n v="2013"/>
    <n v="10"/>
    <n v="145100248"/>
    <n v="14520026"/>
    <n v="562.01"/>
    <s v="LSR-TAIWAN"/>
    <s v="IMRB MILLWARD BROWN INTERNATIONAL PTE LTD"/>
    <s v="192112 - DBS BHM Tracking 2013 - Leong (TWN)"/>
    <x v="8"/>
    <n v="449.608"/>
    <x v="3"/>
  </r>
  <r>
    <n v="805"/>
    <n v="2013"/>
    <n v="11"/>
    <n v="145100248"/>
    <n v="14520026"/>
    <n v="608.20000000000005"/>
    <s v="LSR-TAIWAN"/>
    <s v="IMRB MILLWARD BROWN INTERNATIONAL PTE LTD"/>
    <s v="192112 - DBS BHM Tracking 2013 - Leong (TWN)"/>
    <x v="9"/>
    <n v="486.56000000000006"/>
    <x v="3"/>
  </r>
  <r>
    <n v="805"/>
    <n v="2014"/>
    <n v="2"/>
    <n v="145100248"/>
    <n v="14520033"/>
    <n v="450.71"/>
    <s v="LSR-TAIWAN"/>
    <s v="IMRB MILLWARD BROWN INTERNATIONAL PTE LTD"/>
    <s v="192112 - DBS BHM Tracking 2013 - Leong (TWN)"/>
    <x v="12"/>
    <n v="360.56799999999998"/>
    <x v="3"/>
  </r>
  <r>
    <n v="805"/>
    <n v="2014"/>
    <n v="3"/>
    <n v="145100248"/>
    <n v="14520026"/>
    <n v="1215.9000000000001"/>
    <s v="LSR-TAIWAN"/>
    <s v="IMRB MILLWARD BROWN INTERNATIONAL PTE LTD"/>
    <s v="192112 - DBS BHM Tracking 2013 - Leong (TWN)"/>
    <x v="16"/>
    <n v="972.72000000000014"/>
    <x v="3"/>
  </r>
  <r>
    <n v="805"/>
    <n v="2013"/>
    <n v="2"/>
    <n v="145100254"/>
    <n v="14520029"/>
    <n v="1546.95"/>
    <s v="LSR-SAUDI ARABIA"/>
    <s v="HEWLETT-PACKARD ASIA PACIFIC PTE LTD"/>
    <s v="184521 - Primary Research on Compaq - Hwee Hoon (SAU)"/>
    <x v="2"/>
    <n v="1237.5600000000002"/>
    <x v="3"/>
  </r>
  <r>
    <n v="805"/>
    <n v="2013"/>
    <n v="2"/>
    <n v="145100254"/>
    <n v="14520051"/>
    <n v="1967.1"/>
    <s v="LSR-SAUDI ARABIA"/>
    <s v="HEWLETT-PACKARD ASIA PACIFIC PTE LTD"/>
    <s v="184521 - Primary Research on Compaq - Hwee Hoon (SAU)"/>
    <x v="2"/>
    <n v="1573.68"/>
    <x v="3"/>
  </r>
  <r>
    <n v="805"/>
    <n v="2013"/>
    <n v="2"/>
    <n v="145100255"/>
    <n v="14520051"/>
    <n v="31.56"/>
    <s v="LSR-UKRAINE"/>
    <s v="HEWLETT-PACKARD ASIA PACIFIC PTE LTD"/>
    <s v="184521 - Primary Research on Compaq - Hwee Hoon (UKR)"/>
    <x v="2"/>
    <n v="25.248000000000001"/>
    <x v="3"/>
  </r>
  <r>
    <n v="805"/>
    <n v="2013"/>
    <n v="3"/>
    <n v="145100260"/>
    <n v="14520001"/>
    <n v="627"/>
    <s v="LSR-SINGAPORE"/>
    <s v="OMNICOM MEDIA GROUP PTE LTD"/>
    <s v="192842 - Click testing study - Gray (SGP)"/>
    <x v="3"/>
    <n v="501.6"/>
    <x v="3"/>
  </r>
  <r>
    <n v="805"/>
    <n v="2013"/>
    <n v="4"/>
    <n v="145100260"/>
    <n v="14520001"/>
    <n v="791.8"/>
    <s v="LSR-SINGAPORE"/>
    <s v="OMNICOM MEDIA GROUP PTE LTD"/>
    <s v="192842 - Click testing study - Gray (SGP)"/>
    <x v="5"/>
    <n v="633.44000000000005"/>
    <x v="3"/>
  </r>
  <r>
    <n v="805"/>
    <n v="2013"/>
    <n v="5"/>
    <n v="145100260"/>
    <n v="14520001"/>
    <n v="1211.8699999999999"/>
    <s v="LSR-SINGAPORE"/>
    <s v="OMNICOM MEDIA GROUP PTE LTD"/>
    <s v="192842 - Click testing study - Gray (SGP)"/>
    <x v="4"/>
    <n v="969.49599999999998"/>
    <x v="3"/>
  </r>
  <r>
    <n v="805"/>
    <n v="2013"/>
    <n v="3"/>
    <n v="145100270"/>
    <n v="14520001"/>
    <n v="607.5"/>
    <s v="LSR-SINGAPORE"/>
    <s v="IMRB MILLWARD BROWN INTERNATIONAL PTE LTD"/>
    <s v="190002 - AIA Life 2013 Tracker - Leong (SGP)"/>
    <x v="3"/>
    <n v="486"/>
    <x v="3"/>
  </r>
  <r>
    <n v="805"/>
    <n v="2013"/>
    <n v="5"/>
    <n v="145100270"/>
    <n v="14520001"/>
    <n v="825"/>
    <s v="LSR-SINGAPORE"/>
    <s v="IMRB MILLWARD BROWN INTERNATIONAL PTE LTD"/>
    <s v="190002 - AIA Life 2013 Tracker - Leong (SGP)"/>
    <x v="4"/>
    <n v="660"/>
    <x v="3"/>
  </r>
  <r>
    <n v="805"/>
    <n v="2013"/>
    <n v="7"/>
    <n v="145100270"/>
    <n v="14520001"/>
    <n v="675"/>
    <s v="LSR-SINGAPORE"/>
    <s v="IMRB MILLWARD BROWN INTERNATIONAL PTE LTD"/>
    <s v="190002 - AIA Life 2013 Tracker - Leong (SGP)"/>
    <x v="7"/>
    <n v="540"/>
    <x v="3"/>
  </r>
  <r>
    <n v="805"/>
    <n v="2013"/>
    <n v="9"/>
    <n v="145100270"/>
    <n v="14520001"/>
    <n v="1621.8"/>
    <s v="LSR-SINGAPORE"/>
    <s v="IMRB MILLWARD BROWN INTERNATIONAL PTE LTD"/>
    <s v="190002 - AIA Life 2013 Tracker - Leong (SGP)"/>
    <x v="0"/>
    <n v="1297.44"/>
    <x v="3"/>
  </r>
  <r>
    <n v="805"/>
    <n v="2013"/>
    <n v="11"/>
    <n v="145100270"/>
    <n v="14520001"/>
    <n v="1995"/>
    <s v="LSR-SINGAPORE"/>
    <s v="IMRB MILLWARD BROWN INTERNATIONAL PTE LTD"/>
    <s v="190002 - AIA Life 2013 Tracker - Leong (SGP)"/>
    <x v="9"/>
    <n v="1596"/>
    <x v="3"/>
  </r>
  <r>
    <n v="805"/>
    <n v="2014"/>
    <n v="1"/>
    <n v="145100270"/>
    <n v="14520001"/>
    <n v="1336.5"/>
    <s v="LSR-SINGAPORE"/>
    <s v="IMRB MILLWARD BROWN INTERNATIONAL PTE LTD"/>
    <s v="190002 - AIA Life 2013 Tracker - Leong (SGP)"/>
    <x v="11"/>
    <n v="1069.2"/>
    <x v="3"/>
  </r>
  <r>
    <n v="805"/>
    <n v="2014"/>
    <n v="2"/>
    <n v="145100270"/>
    <n v="14520001"/>
    <n v="907.5"/>
    <s v="LSR-SINGAPORE"/>
    <s v="IMRB MILLWARD BROWN INTERNATIONAL PTE LTD"/>
    <s v="190002 - AIA Life 2013 Tracker - Leong (SGP)"/>
    <x v="12"/>
    <n v="726"/>
    <x v="3"/>
  </r>
  <r>
    <n v="805"/>
    <n v="2013"/>
    <n v="2"/>
    <n v="145100272"/>
    <n v="14520046"/>
    <n v="556.9"/>
    <s v="LSR-SINGAPORE"/>
    <s v="DISCOVERY NETWORK LATIN AMERICA"/>
    <s v="186731 - Intel Post - Lewis (SGP)"/>
    <x v="2"/>
    <n v="445.52"/>
    <x v="3"/>
  </r>
  <r>
    <n v="805"/>
    <n v="2013"/>
    <n v="2"/>
    <n v="145100274"/>
    <n v="14520027"/>
    <n v="618.78"/>
    <s v="LSR-VIETNAM"/>
    <s v="DISCOVERY NETWORK LATIN AMERICA"/>
    <s v="186731 - Intel Post - Lewis (VNM)"/>
    <x v="2"/>
    <n v="495.024"/>
    <x v="3"/>
  </r>
  <r>
    <n v="805"/>
    <n v="2013"/>
    <n v="3"/>
    <n v="145100293"/>
    <n v="14520001"/>
    <n v="360"/>
    <s v="LSR-SINGAPORE"/>
    <s v="IPSOS SINGAPORE PTE LTD (SGD)"/>
    <s v="191796 - BHT SG aka MGC Devondale Post study - Fairbrother (SGP)"/>
    <x v="3"/>
    <n v="288"/>
    <x v="3"/>
  </r>
  <r>
    <n v="805"/>
    <n v="2013"/>
    <n v="3"/>
    <n v="145100295"/>
    <n v="14520001"/>
    <n v="1248.5"/>
    <s v="LSR-SINGAPORE"/>
    <s v="IPSOS SINGAPORE PTE LTD (USD)"/>
    <s v="188036 - Gourmet Coffee 2012 - Yoke (SGP)"/>
    <x v="3"/>
    <n v="998.80000000000007"/>
    <x v="3"/>
  </r>
  <r>
    <n v="805"/>
    <n v="2013"/>
    <n v="5"/>
    <n v="145100295"/>
    <n v="14520001"/>
    <n v="862.42"/>
    <s v="LSR-SINGAPORE"/>
    <s v="IPSOS SINGAPORE PTE LTD (USD)"/>
    <s v="188036 - Gourmet Coffee 2012 - Yoke (SGP)"/>
    <x v="4"/>
    <n v="689.93600000000004"/>
    <x v="3"/>
  </r>
  <r>
    <n v="805"/>
    <n v="2013"/>
    <n v="3"/>
    <n v="145100304"/>
    <n v="14520054"/>
    <n v="905.03"/>
    <s v="LSR-VIETNAM"/>
    <s v="IPSOS SINGAPORE PTE LTD (USD)"/>
    <s v="192867 - Video calling main study - Robinson (VNM)"/>
    <x v="3"/>
    <n v="724.024"/>
    <x v="3"/>
  </r>
  <r>
    <n v="805"/>
    <n v="2014"/>
    <n v="5"/>
    <n v="145101788"/>
    <n v="14520068"/>
    <n v="602.5"/>
    <s v="LSR-MALAYSIA"/>
    <s v="MILLWARD BROWN MALAYSIA SDN BHD"/>
    <s v="241067 - Razor and Battery study - Kumar (MYS)"/>
    <x v="14"/>
    <n v="482"/>
    <x v="3"/>
  </r>
  <r>
    <n v="805"/>
    <n v="2013"/>
    <n v="2"/>
    <n v="145100321"/>
    <n v="14520029"/>
    <n v="2264.73"/>
    <s v="LSR-SAUDI ARABIA"/>
    <s v="HEWLETT PACKARD CO"/>
    <s v="192627 - Message claim test EMEA - Ghosh (SAU)"/>
    <x v="2"/>
    <n v="1811.7840000000001"/>
    <x v="3"/>
  </r>
  <r>
    <n v="805"/>
    <n v="2013"/>
    <n v="5"/>
    <n v="145100330"/>
    <n v="14520031"/>
    <n v="1227.21"/>
    <s v="LSR-MALAYSIA"/>
    <s v="IPSOS SINGAPORE PTE LTD (USD)"/>
    <s v="194565 - Female Lifestyle Survey - Robinson (MYS)"/>
    <x v="4"/>
    <n v="981.76800000000003"/>
    <x v="3"/>
  </r>
  <r>
    <n v="805"/>
    <n v="2013"/>
    <n v="5"/>
    <n v="145100334"/>
    <n v="14520031"/>
    <n v="7927.84"/>
    <s v="LSR-HONG KONG"/>
    <s v="IPSOS SINGAPORE PTE LTD (USD)"/>
    <s v="194565 - Female Lifestyle Survey - Robinson (HKG)"/>
    <x v="4"/>
    <n v="6342.2720000000008"/>
    <x v="3"/>
  </r>
  <r>
    <n v="805"/>
    <n v="2013"/>
    <n v="7"/>
    <n v="145100334"/>
    <n v="14520051"/>
    <n v="3518.52"/>
    <s v="LSR-HONG KONG"/>
    <s v="IPSOS SINGAPORE PTE LTD (USD)"/>
    <s v="194565 - Female Lifestyle Survey - Robinson (HKG)"/>
    <x v="7"/>
    <n v="2814.8160000000003"/>
    <x v="3"/>
  </r>
  <r>
    <n v="805"/>
    <n v="2013"/>
    <n v="9"/>
    <n v="145100334"/>
    <n v="14520051"/>
    <n v="133.93"/>
    <s v="LSR-HONG KONG"/>
    <s v="IPSOS SINGAPORE PTE LTD (USD)"/>
    <s v="194565 - Female Lifestyle Survey - Robinson (HKG)"/>
    <x v="0"/>
    <n v="107.14400000000001"/>
    <x v="3"/>
  </r>
  <r>
    <n v="805"/>
    <n v="2013"/>
    <n v="3"/>
    <n v="145100342"/>
    <n v="14520026"/>
    <n v="1761.81"/>
    <s v="LSR-TAIWAN"/>
    <s v="THE NIELSEN COMPANY (SINGAPORE) PTE LTD"/>
    <s v="194514 - High end premium camera study - Ng (TWN)"/>
    <x v="3"/>
    <n v="1409.4480000000001"/>
    <x v="3"/>
  </r>
  <r>
    <n v="805"/>
    <n v="2013"/>
    <n v="3"/>
    <n v="145100343"/>
    <n v="14520027"/>
    <n v="618.61"/>
    <s v="LSR-MALAYSIA"/>
    <s v="THE NIELSEN COMPANY (SINGAPORE) PTE LTD"/>
    <s v="194514 - High end premium camera study - Ng (MYS)"/>
    <x v="3"/>
    <n v="494.88800000000003"/>
    <x v="3"/>
  </r>
  <r>
    <n v="805"/>
    <n v="2013"/>
    <n v="7"/>
    <n v="145100343"/>
    <n v="14520046"/>
    <n v="114.18"/>
    <s v="LSR-MALAYSIA"/>
    <s v="THE NIELSEN COMPANY (SINGAPORE) PTE LTD"/>
    <s v="194514 - High end premium camera study - Ng (MYS)"/>
    <x v="7"/>
    <n v="91.344000000000008"/>
    <x v="3"/>
  </r>
  <r>
    <n v="805"/>
    <n v="2013"/>
    <n v="5"/>
    <n v="145100344"/>
    <n v="14520027"/>
    <n v="10995.68"/>
    <s v="LSR-MALAYSIA"/>
    <s v="THE NIELSEN COMPANY (MALAYSIA) SDN BHD"/>
    <s v="186512 - Project mobile guru study - Elahi (MYS)"/>
    <x v="4"/>
    <n v="8796.5439999999999"/>
    <x v="3"/>
  </r>
  <r>
    <n v="805"/>
    <n v="2013"/>
    <n v="6"/>
    <n v="145100344"/>
    <n v="14520027"/>
    <n v="478.14"/>
    <s v="LSR-MALAYSIA"/>
    <s v="THE NIELSEN COMPANY (MALAYSIA) SDN BHD"/>
    <s v="186512 - Project mobile guru study - Elahi (MYS)"/>
    <x v="6"/>
    <n v="382.512"/>
    <x v="3"/>
  </r>
  <r>
    <n v="805"/>
    <n v="2013"/>
    <n v="7"/>
    <n v="145100344"/>
    <n v="14520027"/>
    <n v="772.59"/>
    <s v="LSR-MALAYSIA"/>
    <s v="THE NIELSEN COMPANY (MALAYSIA) SDN BHD"/>
    <s v="186512 - Project mobile guru study - Elahi (MYS)"/>
    <x v="7"/>
    <n v="618.07200000000012"/>
    <x v="3"/>
  </r>
  <r>
    <n v="805"/>
    <n v="2013"/>
    <n v="7"/>
    <n v="145100344"/>
    <n v="14520051"/>
    <n v="618.45000000000005"/>
    <s v="LSR-MALAYSIA"/>
    <s v="THE NIELSEN COMPANY (MALAYSIA) SDN BHD"/>
    <s v="186512 - Project mobile guru study - Elahi (MYS)"/>
    <x v="7"/>
    <n v="494.76000000000005"/>
    <x v="3"/>
  </r>
  <r>
    <n v="805"/>
    <n v="2013"/>
    <n v="8"/>
    <n v="145100344"/>
    <n v="14520027"/>
    <n v="1026.23"/>
    <s v="LSR-MALAYSIA"/>
    <s v="THE NIELSEN COMPANY (MALAYSIA) SDN BHD"/>
    <s v="186512 - Project mobile guru study - Elahi (MYS)"/>
    <x v="13"/>
    <n v="820.98400000000004"/>
    <x v="3"/>
  </r>
  <r>
    <n v="805"/>
    <n v="2013"/>
    <n v="9"/>
    <n v="145100344"/>
    <n v="14520027"/>
    <n v="571.42999999999995"/>
    <s v="LSR-MALAYSIA"/>
    <s v="THE NIELSEN COMPANY (MALAYSIA) SDN BHD"/>
    <s v="186512 - Project mobile guru study - Elahi (MYS)"/>
    <x v="0"/>
    <n v="457.14400000000001"/>
    <x v="3"/>
  </r>
  <r>
    <n v="805"/>
    <n v="2013"/>
    <n v="11"/>
    <n v="145100344"/>
    <n v="14520027"/>
    <n v="563.09"/>
    <s v="LSR-MALAYSIA"/>
    <s v="THE NIELSEN COMPANY (MALAYSIA) SDN BHD"/>
    <s v="186512 - Project mobile guru study - Elahi (MYS)"/>
    <x v="9"/>
    <n v="450.47200000000004"/>
    <x v="3"/>
  </r>
  <r>
    <n v="805"/>
    <n v="2014"/>
    <n v="1"/>
    <n v="145100344"/>
    <n v="14520027"/>
    <n v="385.5"/>
    <s v="LSR-MALAYSIA"/>
    <s v="THE NIELSEN COMPANY (MALAYSIA) SDN BHD"/>
    <s v="186512 - Project mobile guru study - Elahi (MYS)"/>
    <x v="11"/>
    <n v="308.40000000000003"/>
    <x v="3"/>
  </r>
  <r>
    <n v="805"/>
    <n v="2014"/>
    <n v="1"/>
    <n v="145100344"/>
    <n v="14520051"/>
    <n v="18.559999999999999"/>
    <s v="LSR-MALAYSIA"/>
    <s v="THE NIELSEN COMPANY (MALAYSIA) SDN BHD"/>
    <s v="186512 - Project mobile guru study - Elahi (MYS)"/>
    <x v="11"/>
    <n v="14.847999999999999"/>
    <x v="3"/>
  </r>
  <r>
    <n v="805"/>
    <n v="2014"/>
    <n v="2"/>
    <n v="145100344"/>
    <n v="14520027"/>
    <n v="129.94"/>
    <s v="LSR-MALAYSIA"/>
    <s v="THE NIELSEN COMPANY (MALAYSIA) SDN BHD"/>
    <s v="186512 - Project mobile guru study - Elahi (MYS)"/>
    <x v="12"/>
    <n v="103.952"/>
    <x v="3"/>
  </r>
  <r>
    <n v="805"/>
    <n v="2014"/>
    <n v="3"/>
    <n v="145100344"/>
    <n v="14520027"/>
    <n v="684.37"/>
    <s v="LSR-MALAYSIA"/>
    <s v="THE NIELSEN COMPANY (MALAYSIA) SDN BHD"/>
    <s v="186512 - Project mobile guru study - Elahi (MYS)"/>
    <x v="16"/>
    <n v="547.49599999999998"/>
    <x v="3"/>
  </r>
  <r>
    <n v="805"/>
    <n v="2014"/>
    <n v="5"/>
    <n v="145101808"/>
    <n v="14520001"/>
    <n v="742"/>
    <s v="LSR-SINGAPORE"/>
    <s v="IMRB MILLWARD BROWN INTERNATIONAL PTE LTD"/>
    <s v="244194 - SK-II SG XM - Banh (SGP)"/>
    <x v="14"/>
    <n v="593.6"/>
    <x v="3"/>
  </r>
  <r>
    <n v="805"/>
    <n v="2013"/>
    <n v="5"/>
    <n v="145100349"/>
    <n v="14520014"/>
    <n v="-121.39"/>
    <s v="LSR-SINGAPORE"/>
    <s v="DISCOVERY NETWORK LATIN AMERICA"/>
    <s v="186734 - Nissan Post - Lewis (SGP)"/>
    <x v="4"/>
    <n v="-97.112000000000009"/>
    <x v="3"/>
  </r>
  <r>
    <n v="805"/>
    <n v="2013"/>
    <n v="3"/>
    <n v="145100359"/>
    <n v="14520001"/>
    <n v="271"/>
    <s v="LSR-SINGAPORE"/>
    <s v="BLACKBOX RESEARCH"/>
    <s v="197039 - PMEB Parents - Tan (SGP)"/>
    <x v="3"/>
    <n v="216.8"/>
    <x v="3"/>
  </r>
  <r>
    <n v="805"/>
    <n v="2013"/>
    <n v="3"/>
    <n v="145100365"/>
    <n v="14520075"/>
    <n v="247.44"/>
    <s v="LSR-SINGAPORE"/>
    <s v="MEC, A DIVISION OF GROUPM SINGAPORE PTE LTD&quot;"/>
    <s v="192099 - Citroen - Toh (SGP)"/>
    <x v="3"/>
    <n v="197.952"/>
    <x v="3"/>
  </r>
  <r>
    <n v="805"/>
    <n v="2013"/>
    <n v="5"/>
    <n v="145100379"/>
    <n v="14520031"/>
    <n v="8793.0300000000007"/>
    <s v="LSR-SOUTH KOREA"/>
    <s v="IPSOS SINGAPORE PTE LTD (SGD)"/>
    <s v="197216 - Google smartphone study - Ho (KOR)"/>
    <x v="4"/>
    <n v="7034.4240000000009"/>
    <x v="3"/>
  </r>
  <r>
    <n v="805"/>
    <n v="2013"/>
    <n v="2"/>
    <n v="145100383"/>
    <n v="14520017"/>
    <n v="2869.9"/>
    <s v="LSR-INDIA"/>
    <s v="IPSOS SINGAPORE PTE LTD (SGD)"/>
    <s v="197216 - Google smartphone study - Ho (IND)"/>
    <x v="2"/>
    <n v="2295.92"/>
    <x v="3"/>
  </r>
  <r>
    <n v="805"/>
    <n v="2013"/>
    <n v="5"/>
    <n v="145100384"/>
    <n v="14520031"/>
    <n v="1521.99"/>
    <s v="LSR-THAILAND"/>
    <s v="IPSOS SINGAPORE PTE LTD (SGD)"/>
    <s v="197216 - Google smartphone study - Ho (THA)"/>
    <x v="4"/>
    <n v="1217.5920000000001"/>
    <x v="3"/>
  </r>
  <r>
    <n v="805"/>
    <n v="2013"/>
    <n v="5"/>
    <n v="145100386"/>
    <n v="14520026"/>
    <n v="5775.78"/>
    <s v="LSR-TAIWAN"/>
    <s v="ESSILOR AMERA PTE LTD"/>
    <s v="197462 - TW Glasses W2 2013 - Sum (TWN)"/>
    <x v="4"/>
    <n v="4620.6239999999998"/>
    <x v="3"/>
  </r>
  <r>
    <n v="805"/>
    <n v="2013"/>
    <n v="2"/>
    <n v="145100387"/>
    <n v="14520026"/>
    <n v="5016.4399999999996"/>
    <s v="LSR-TAIWAN"/>
    <s v="ESSILOR AMERA PTE LTD"/>
    <s v="197219 - Taiwan glasses study - Sum (TWN)"/>
    <x v="2"/>
    <n v="4013.152"/>
    <x v="3"/>
  </r>
  <r>
    <n v="805"/>
    <n v="2013"/>
    <n v="3"/>
    <n v="145100388"/>
    <n v="14520001"/>
    <n v="1747.5"/>
    <s v="LSR-SINGAPORE"/>
    <s v="MEDIACOM SINGAPORE"/>
    <s v="197218 - PG Premium skincare Singapore - Bhattacharjee (SGP)"/>
    <x v="3"/>
    <n v="1398"/>
    <x v="3"/>
  </r>
  <r>
    <n v="805"/>
    <n v="2013"/>
    <n v="5"/>
    <n v="145100388"/>
    <n v="14520001"/>
    <n v="637.5"/>
    <s v="LSR-SINGAPORE"/>
    <s v="MEDIACOM SINGAPORE"/>
    <s v="197218 - PG Premium skincare Singapore - Bhattacharjee (SGP)"/>
    <x v="4"/>
    <n v="510"/>
    <x v="3"/>
  </r>
  <r>
    <n v="805"/>
    <n v="2013"/>
    <n v="4"/>
    <n v="145100390"/>
    <n v="14520062"/>
    <n v="223"/>
    <s v="LSR-CHINA"/>
    <s v="OMNICOM ASIA PACIFIC - SINGAPORE"/>
    <s v="197467 - Hilton Hhonors post study 2013 - Gray (CHN)"/>
    <x v="5"/>
    <n v="178.4"/>
    <x v="3"/>
  </r>
  <r>
    <n v="805"/>
    <n v="2013"/>
    <n v="5"/>
    <n v="145100391"/>
    <n v="14520046"/>
    <n v="677.91"/>
    <s v="LSR-SINGAPORE"/>
    <s v="MINDSHARE SINGAPORE"/>
    <s v="197104 - Youth culture - Padhy (SGP)"/>
    <x v="4"/>
    <n v="542.32799999999997"/>
    <x v="3"/>
  </r>
  <r>
    <n v="805"/>
    <n v="2013"/>
    <n v="11"/>
    <n v="145100393"/>
    <n v="14520086"/>
    <n v="2194.19"/>
    <s v="LSR-NEW ZEALAND"/>
    <s v="THE NIELSEN COMPANY (SINGAPORE) PTE LTD"/>
    <s v="197061 - Sophie w20 study - Chin Siong Cayden (NZL)"/>
    <x v="9"/>
    <n v="1755.3520000000001"/>
    <x v="3"/>
  </r>
  <r>
    <n v="805"/>
    <n v="2013"/>
    <n v="4"/>
    <n v="145100394"/>
    <n v="14520026"/>
    <n v="1566.75"/>
    <s v="LSR-TAIWAN"/>
    <s v="THE NIELSEN COMPANY (SINGAPORE) PTE LTD"/>
    <s v="197061 - Sophie w20 study - Chin Siong Cayden (TWN)"/>
    <x v="5"/>
    <n v="1253.4000000000001"/>
    <x v="3"/>
  </r>
  <r>
    <n v="805"/>
    <n v="2013"/>
    <n v="4"/>
    <n v="145100396"/>
    <n v="14520041"/>
    <n v="614.9"/>
    <s v="LSR-JAPAN"/>
    <s v="MILLWARD BROWN SINGAPORE"/>
    <s v="197248 - DCT manly - Leong (JPN)"/>
    <x v="5"/>
    <n v="491.92"/>
    <x v="3"/>
  </r>
  <r>
    <n v="805"/>
    <n v="2013"/>
    <n v="5"/>
    <n v="145100396"/>
    <n v="14520041"/>
    <n v="143"/>
    <s v="LSR-JAPAN"/>
    <s v="MILLWARD BROWN SINGAPORE"/>
    <s v="197248 - DCT manly - Leong (JPN)"/>
    <x v="4"/>
    <n v="114.4"/>
    <x v="3"/>
  </r>
  <r>
    <n v="805"/>
    <n v="2013"/>
    <n v="4"/>
    <n v="145100397"/>
    <n v="14520001"/>
    <n v="702.46"/>
    <s v="LSR-SINGAPORE"/>
    <s v="ORC RESEARCH AND CONSULTING PTE.LTD"/>
    <s v="194543 - Muse study - Anso (SGP)"/>
    <x v="5"/>
    <n v="561.96800000000007"/>
    <x v="3"/>
  </r>
  <r>
    <n v="805"/>
    <n v="2013"/>
    <n v="3"/>
    <n v="145100401"/>
    <n v="14520001"/>
    <n v="1553.5"/>
    <s v="LSR-SINGAPORE"/>
    <s v="IPSOS SINGAPORE PTE LTD (SGD)"/>
    <s v="198414 - Retirement Concept Testing Study part 1 - Nugroho (SGP)"/>
    <x v="3"/>
    <n v="1242.8000000000002"/>
    <x v="3"/>
  </r>
  <r>
    <n v="805"/>
    <n v="2013"/>
    <n v="3"/>
    <n v="145100410"/>
    <n v="14520001"/>
    <n v="710.5"/>
    <s v="LSR-SINGAPORE"/>
    <s v="ANTZWORKZ CONSULTANTS PTE.LTD."/>
    <s v="193844 - Singapore gen pop - Eng (SGP)"/>
    <x v="3"/>
    <n v="568.4"/>
    <x v="3"/>
  </r>
  <r>
    <n v="805"/>
    <n v="2013"/>
    <n v="5"/>
    <n v="145100411"/>
    <n v="14520001"/>
    <n v="1342.5"/>
    <s v="LSR-SINGAPORE"/>
    <s v="BLACKBOX RESEARCH"/>
    <s v="199025 - Childcare Parents - Zhou (SGP)"/>
    <x v="4"/>
    <n v="1074"/>
    <x v="3"/>
  </r>
  <r>
    <n v="805"/>
    <n v="2013"/>
    <n v="5"/>
    <n v="145100414"/>
    <n v="14520046"/>
    <n v="1325"/>
    <s v="LSR-INDIA"/>
    <s v="HEWLETT-PACKARD ASIA PACIFIC PTE LTD"/>
    <s v="191998 - Bring your own devices consumer - Hwee Hoon (IND)"/>
    <x v="4"/>
    <n v="1060"/>
    <x v="3"/>
  </r>
  <r>
    <n v="805"/>
    <n v="2013"/>
    <n v="5"/>
    <n v="145100421"/>
    <n v="14520027"/>
    <n v="1241.19"/>
    <s v="LSR-MALAYSIA"/>
    <s v="THE NIELSEN COMPANY (SINGAPORE) PTE LTD"/>
    <s v="198005 - SPI MY - Carissa (MYS)"/>
    <x v="4"/>
    <n v="992.95200000000011"/>
    <x v="3"/>
  </r>
  <r>
    <n v="805"/>
    <n v="2013"/>
    <n v="4"/>
    <n v="145100426"/>
    <n v="14520001"/>
    <n v="1372.28"/>
    <s v="LSR-SINGAPORE"/>
    <s v="IPSOS SINGAPORE PTE LTD (SGD)"/>
    <s v="199678 - Fast food study - Loh (SGP)"/>
    <x v="5"/>
    <n v="1097.8240000000001"/>
    <x v="3"/>
  </r>
  <r>
    <n v="805"/>
    <n v="2013"/>
    <n v="4"/>
    <n v="145100430"/>
    <n v="14520051"/>
    <n v="141.35"/>
    <s v="LSR-INDIA"/>
    <s v="2CV LIMITED"/>
    <s v="199872 - Nemo study - Butler (IND)"/>
    <x v="5"/>
    <n v="113.08"/>
    <x v="3"/>
  </r>
  <r>
    <n v="805"/>
    <n v="2013"/>
    <n v="5"/>
    <n v="145100432"/>
    <n v="14520027"/>
    <n v="2115.0700000000002"/>
    <s v="LSR-THAILAND"/>
    <s v="2CV LIMITED"/>
    <s v="199872 - Nemo study - Butler (THA)"/>
    <x v="4"/>
    <n v="1692.0560000000003"/>
    <x v="3"/>
  </r>
  <r>
    <n v="805"/>
    <n v="2013"/>
    <n v="6"/>
    <n v="145100432"/>
    <n v="14520070"/>
    <n v="948.7"/>
    <s v="LSR-THAILAND"/>
    <s v="2CV LIMITED"/>
    <s v="199872 - Nemo study - Butler (THA)"/>
    <x v="6"/>
    <n v="758.96"/>
    <x v="3"/>
  </r>
  <r>
    <n v="805"/>
    <n v="2013"/>
    <n v="5"/>
    <n v="145100433"/>
    <n v="14520027"/>
    <n v="9924.59"/>
    <s v="LSR-INDONESIA"/>
    <s v="2CV LIMITED"/>
    <s v="199872 - Nemo study - Butler (IDN)"/>
    <x v="4"/>
    <n v="7939.6720000000005"/>
    <x v="3"/>
  </r>
  <r>
    <n v="805"/>
    <n v="2013"/>
    <n v="6"/>
    <n v="145100433"/>
    <n v="14520070"/>
    <n v="632.46"/>
    <s v="LSR-INDONESIA"/>
    <s v="2CV LIMITED"/>
    <s v="199872 - Nemo study - Butler (IDN)"/>
    <x v="6"/>
    <n v="505.96800000000007"/>
    <x v="3"/>
  </r>
  <r>
    <n v="805"/>
    <n v="2013"/>
    <n v="5"/>
    <n v="145100439"/>
    <n v="14520027"/>
    <n v="789.13"/>
    <s v="LSR-INDONESIA"/>
    <s v="ESPN STAR SPORTS"/>
    <s v="189441 - Football Airline Qatar Pre and post - Rego (IDN)"/>
    <x v="4"/>
    <n v="631.30400000000009"/>
    <x v="3"/>
  </r>
  <r>
    <n v="805"/>
    <n v="2013"/>
    <n v="7"/>
    <n v="145100444"/>
    <n v="14520001"/>
    <n v="1456"/>
    <s v="LSR-SINGAPORE"/>
    <s v="IPSOS SINGAPORE PTE LTD (SGD)"/>
    <s v="200080 - EPL Pricing - Ho (SGP)"/>
    <x v="7"/>
    <n v="1164.8"/>
    <x v="3"/>
  </r>
  <r>
    <n v="805"/>
    <n v="2013"/>
    <n v="9"/>
    <n v="145100444"/>
    <n v="14520001"/>
    <n v="108.5"/>
    <s v="LSR-SINGAPORE"/>
    <s v="IPSOS SINGAPORE PTE LTD (SGD)"/>
    <s v="200080 - EPL Pricing - Ho (SGP)"/>
    <x v="0"/>
    <n v="86.800000000000011"/>
    <x v="3"/>
  </r>
  <r>
    <n v="805"/>
    <n v="2013"/>
    <n v="5"/>
    <n v="145100455"/>
    <n v="14520027"/>
    <n v="660.04"/>
    <s v="LSR-INDONESIA"/>
    <s v="IMRB MILLWARD BROWN INTERNATIONAL PTE LTD"/>
    <s v="197182 - PG2 - Leong (IDN)"/>
    <x v="4"/>
    <n v="528.03200000000004"/>
    <x v="3"/>
  </r>
  <r>
    <n v="805"/>
    <n v="2013"/>
    <n v="4"/>
    <n v="145100457"/>
    <n v="14520062"/>
    <n v="4450"/>
    <s v="LSR-CHINA"/>
    <s v="IPSOS SINGAPORE PTE LTD (SGD)"/>
    <s v="201108 - Oil and Petroleum Distributor Experience with Marketing Program 2012 - Chen (CHN)"/>
    <x v="5"/>
    <n v="3560"/>
    <x v="3"/>
  </r>
  <r>
    <n v="805"/>
    <n v="2013"/>
    <n v="4"/>
    <n v="145100463"/>
    <n v="14520001"/>
    <n v="729.74"/>
    <s v="LSR-SINGAPORE"/>
    <s v="SAFFRON HILL RESEARCH"/>
    <s v="201075 - Women PME study - Ng (SGP)"/>
    <x v="5"/>
    <n v="583.79200000000003"/>
    <x v="3"/>
  </r>
  <r>
    <n v="805"/>
    <n v="2013"/>
    <n v="5"/>
    <n v="145100463"/>
    <n v="14520027"/>
    <n v="859.84"/>
    <s v="LSR-SINGAPORE"/>
    <s v="SAFFRON HILL RESEARCH"/>
    <s v="201075 - Women PME study - Ng (SGP)"/>
    <x v="4"/>
    <n v="687.87200000000007"/>
    <x v="3"/>
  </r>
  <r>
    <n v="805"/>
    <n v="2013"/>
    <n v="4"/>
    <n v="145100466"/>
    <n v="14520014"/>
    <n v="219.15"/>
    <s v="LSR-CHINA"/>
    <s v="IPSOS SINGAPORE PTE LTD (SGD)"/>
    <s v="193287 - Anniversary campaign - Ho (CHN)"/>
    <x v="5"/>
    <n v="175.32000000000002"/>
    <x v="3"/>
  </r>
  <r>
    <n v="805"/>
    <n v="2013"/>
    <n v="5"/>
    <n v="145100466"/>
    <n v="14520046"/>
    <n v="1294.19"/>
    <s v="LSR-CHINA"/>
    <s v="IPSOS SINGAPORE PTE LTD (SGD)"/>
    <s v="193287 - Anniversary campaign - Ho (CHN)"/>
    <x v="4"/>
    <n v="1035.3520000000001"/>
    <x v="3"/>
  </r>
  <r>
    <n v="805"/>
    <n v="2013"/>
    <n v="5"/>
    <n v="145100475"/>
    <n v="14520046"/>
    <n v="770.35"/>
    <s v="LSR-SINGAPORE"/>
    <s v="IPSOS SINGAPORE PTE LTD (USD)"/>
    <s v="197593 - cam enthusiasts - Suguitan (SGP)"/>
    <x v="4"/>
    <n v="616.28000000000009"/>
    <x v="3"/>
  </r>
  <r>
    <n v="805"/>
    <n v="2013"/>
    <n v="5"/>
    <n v="145100476"/>
    <n v="14520001"/>
    <n v="715"/>
    <s v="LSR-SINGAPORE"/>
    <s v="THE NIELSEN COMPANY (SINGAPORE) PTE LTD"/>
    <s v="200083 - Identify 2 study - Sandeep (SGP)"/>
    <x v="4"/>
    <n v="572"/>
    <x v="3"/>
  </r>
  <r>
    <n v="805"/>
    <n v="2013"/>
    <n v="5"/>
    <n v="145100481"/>
    <n v="14520027"/>
    <n v="1200.1400000000001"/>
    <s v="LSR-INDONESIA"/>
    <s v="DENTSU ASIA PTE LTD"/>
    <s v="197252 - D Air Wave 9 Feb 2013 - Hasegawa (IDN)"/>
    <x v="4"/>
    <n v="960.11200000000008"/>
    <x v="3"/>
  </r>
  <r>
    <n v="805"/>
    <n v="2013"/>
    <n v="5"/>
    <n v="145100482"/>
    <n v="14520027"/>
    <n v="616.28"/>
    <s v="LSR-MALAYSIA"/>
    <s v="DENTSU ASIA PTE LTD"/>
    <s v="197252 - D Air Wave 9 Feb 2013 - Hasegawa (MYS)"/>
    <x v="4"/>
    <n v="493.024"/>
    <x v="3"/>
  </r>
  <r>
    <n v="805"/>
    <n v="2013"/>
    <n v="5"/>
    <n v="145100483"/>
    <n v="14520027"/>
    <n v="2557.3200000000002"/>
    <s v="LSR-PHILIPPINES"/>
    <s v="DENTSU ASIA PTE LTD"/>
    <s v="197252 - D Air Wave 9 Feb 2013 - Hasegawa (PHL)"/>
    <x v="4"/>
    <n v="2045.8560000000002"/>
    <x v="3"/>
  </r>
  <r>
    <n v="805"/>
    <n v="2013"/>
    <n v="7"/>
    <n v="145100484"/>
    <n v="14520001"/>
    <n v="870"/>
    <s v="LSR-SINGAPORE"/>
    <s v="DENTSU ASIA PTE LTD"/>
    <s v="197252 - D Air Wave 9 Feb 2013 - Hasegawa (SGP)"/>
    <x v="7"/>
    <n v="696"/>
    <x v="3"/>
  </r>
  <r>
    <n v="805"/>
    <n v="2013"/>
    <n v="5"/>
    <n v="145100485"/>
    <n v="14520027"/>
    <n v="2714.35"/>
    <s v="LSR-THAILAND"/>
    <s v="DENTSU ASIA PTE LTD"/>
    <s v="197252 - D Air Wave 9 Feb 2013 - Hasegawa (THA)"/>
    <x v="4"/>
    <n v="2171.48"/>
    <x v="3"/>
  </r>
  <r>
    <n v="805"/>
    <n v="2013"/>
    <n v="5"/>
    <n v="145100486"/>
    <n v="14520027"/>
    <n v="1502.98"/>
    <s v="LSR-VIETNAM"/>
    <s v="DENTSU ASIA PTE LTD"/>
    <s v="197252 - D Air Wave 9 Feb 2013 - Hasegawa (VNM)"/>
    <x v="4"/>
    <n v="1202.384"/>
    <x v="3"/>
  </r>
  <r>
    <n v="805"/>
    <n v="2013"/>
    <n v="5"/>
    <n v="145100486"/>
    <n v="14520054"/>
    <n v="3459.8"/>
    <s v="LSR-VIETNAM"/>
    <s v="DENTSU ASIA PTE LTD"/>
    <s v="197252 - D Air Wave 9 Feb 2013 - Hasegawa (VNM)"/>
    <x v="4"/>
    <n v="2767.84"/>
    <x v="3"/>
  </r>
  <r>
    <n v="805"/>
    <n v="2013"/>
    <n v="11"/>
    <n v="145100486"/>
    <n v="14520053"/>
    <n v="675.52"/>
    <s v="LSR-VIETNAM"/>
    <s v="DENTSU ASIA PTE LTD"/>
    <s v="197252 - D Air Wave 9 Feb 2013 - Hasegawa (VNM)"/>
    <x v="9"/>
    <n v="540.41600000000005"/>
    <x v="3"/>
  </r>
  <r>
    <n v="805"/>
    <n v="2013"/>
    <n v="5"/>
    <n v="145100498"/>
    <n v="14520014"/>
    <n v="942.68"/>
    <s v="LSR-SINGAPORE"/>
    <s v="DISCOVERY NETWORK LATIN AMERICA"/>
    <s v="202370 - Nissan Post - Lewis (SGP)"/>
    <x v="4"/>
    <n v="754.14400000000001"/>
    <x v="3"/>
  </r>
  <r>
    <n v="805"/>
    <n v="2013"/>
    <n v="5"/>
    <n v="145100498"/>
    <n v="14520046"/>
    <n v="677.91"/>
    <s v="LSR-SINGAPORE"/>
    <s v="DISCOVERY NETWORK LATIN AMERICA"/>
    <s v="202370 - Nissan Post - Lewis (SGP)"/>
    <x v="4"/>
    <n v="542.32799999999997"/>
    <x v="3"/>
  </r>
  <r>
    <n v="805"/>
    <n v="2013"/>
    <n v="4"/>
    <n v="145100500"/>
    <n v="14520054"/>
    <n v="1584.85"/>
    <s v="LSR-VIETNAM"/>
    <s v="DISCOVERY NETWORK LATIN AMERICA"/>
    <s v="202370 - Nissan Post - Lewis (VNM)"/>
    <x v="5"/>
    <n v="1267.8800000000001"/>
    <x v="3"/>
  </r>
  <r>
    <n v="805"/>
    <n v="2013"/>
    <n v="3"/>
    <n v="145100504"/>
    <n v="14520041"/>
    <n v="309.31"/>
    <s v="LSR-JAPAN"/>
    <s v="DISCOVERY NETWORK LATIN AMERICA"/>
    <s v="202370 - Nissan Post - Lewis (JPN)"/>
    <x v="3"/>
    <n v="247.44800000000001"/>
    <x v="3"/>
  </r>
  <r>
    <n v="805"/>
    <n v="2013"/>
    <n v="6"/>
    <n v="145100513"/>
    <n v="14520001"/>
    <n v="1492.65"/>
    <s v="LSR-SINGAPORE"/>
    <s v="ZENITH MEDIA"/>
    <s v="202097 - Beer 2013 study - Wincott (SGP)"/>
    <x v="6"/>
    <n v="1194.1200000000001"/>
    <x v="3"/>
  </r>
  <r>
    <n v="805"/>
    <n v="2013"/>
    <n v="11"/>
    <n v="145100516"/>
    <n v="14520027"/>
    <n v="3000.27"/>
    <s v="LSR-INDONESIA"/>
    <s v="THE NIELSEN COMPANY (SINGAPORE) PTE LTD"/>
    <s v="202488 - Project gameon - Cheung (IDN)"/>
    <x v="9"/>
    <n v="2400.2159999999999"/>
    <x v="3"/>
  </r>
  <r>
    <n v="805"/>
    <n v="2013"/>
    <n v="11"/>
    <n v="145100516"/>
    <n v="14520068"/>
    <n v="3789.37"/>
    <s v="LSR-INDONESIA"/>
    <s v="THE NIELSEN COMPANY (SINGAPORE) PTE LTD"/>
    <s v="202488 - Project gameon - Cheung (IDN)"/>
    <x v="9"/>
    <n v="3031.4960000000001"/>
    <x v="3"/>
  </r>
  <r>
    <n v="805"/>
    <n v="2013"/>
    <n v="11"/>
    <n v="145100517"/>
    <n v="14520001"/>
    <n v="1501.5"/>
    <s v="LSR-SINGAPORE"/>
    <s v="THE NIELSEN COMPANY (SINGAPORE) PTE LTD"/>
    <s v="202488 - Project gameon - Cheung (SGP)"/>
    <x v="9"/>
    <n v="1201.2"/>
    <x v="3"/>
  </r>
  <r>
    <n v="805"/>
    <n v="2013"/>
    <n v="6"/>
    <n v="145100522"/>
    <n v="14520001"/>
    <n v="16.5"/>
    <s v="LSR-SINGAPORE"/>
    <s v="LEO BURNETT SINGAPORE"/>
    <s v="203019 - Grocery dm Singapore - rashid (SGP)"/>
    <x v="6"/>
    <n v="13.200000000000001"/>
    <x v="3"/>
  </r>
  <r>
    <n v="805"/>
    <n v="2013"/>
    <n v="6"/>
    <n v="145100535"/>
    <n v="14520041"/>
    <n v="1155.51"/>
    <s v="LSR-JAPAN"/>
    <s v="MEDIACOM SINGAPORE"/>
    <s v="199680 - Mediacom Japan Fine fragances study - Bhattacharjee (JPN)"/>
    <x v="6"/>
    <n v="924.40800000000002"/>
    <x v="3"/>
  </r>
  <r>
    <n v="805"/>
    <n v="2013"/>
    <n v="7"/>
    <n v="145100535"/>
    <n v="14520041"/>
    <n v="1832.14"/>
    <s v="LSR-JAPAN"/>
    <s v="MEDIACOM SINGAPORE"/>
    <s v="199680 - Mediacom Japan Fine fragances study - Bhattacharjee (JPN)"/>
    <x v="7"/>
    <n v="1465.7120000000002"/>
    <x v="3"/>
  </r>
  <r>
    <n v="805"/>
    <n v="2013"/>
    <n v="9"/>
    <n v="145100535"/>
    <n v="14520041"/>
    <n v="1390.81"/>
    <s v="LSR-JAPAN"/>
    <s v="MEDIACOM SINGAPORE"/>
    <s v="199680 - Mediacom Japan Fine fragances study - Bhattacharjee (JPN)"/>
    <x v="0"/>
    <n v="1112.6479999999999"/>
    <x v="3"/>
  </r>
  <r>
    <n v="805"/>
    <n v="2013"/>
    <n v="10"/>
    <n v="145100535"/>
    <n v="14520041"/>
    <n v="1944.18"/>
    <s v="LSR-JAPAN"/>
    <s v="MEDIACOM SINGAPORE"/>
    <s v="199680 - Mediacom Japan Fine fragances study - Bhattacharjee (JPN)"/>
    <x v="8"/>
    <n v="1555.3440000000001"/>
    <x v="3"/>
  </r>
  <r>
    <n v="805"/>
    <n v="2013"/>
    <n v="5"/>
    <n v="145100537"/>
    <n v="14520046"/>
    <n v="634.52"/>
    <s v="LSR-CHINA"/>
    <s v="THE NIELSEN COMPANY (SINGAPORE) PTE LTD"/>
    <s v="203241 - Nat rep mcp - Akbar (CHN)"/>
    <x v="4"/>
    <n v="507.61599999999999"/>
    <x v="3"/>
  </r>
  <r>
    <n v="805"/>
    <n v="2013"/>
    <n v="5"/>
    <n v="145100541"/>
    <n v="14520026"/>
    <n v="406.25"/>
    <s v="LSR-TAIWAN"/>
    <s v="THE NIELSEN COMPANY (SINGAPORE) PTE LTD"/>
    <s v="203241 - Nat rep mcp - Akbar (TWN)"/>
    <x v="4"/>
    <n v="325"/>
    <x v="3"/>
  </r>
  <r>
    <n v="805"/>
    <n v="2013"/>
    <n v="5"/>
    <n v="145100542"/>
    <n v="14520027"/>
    <n v="369.77"/>
    <s v="LSR-INDONESIA"/>
    <s v="THE NIELSEN COMPANY (SINGAPORE) PTE LTD"/>
    <s v="203241 - Nat rep mcp - Akbar (IDN)"/>
    <x v="4"/>
    <n v="295.81599999999997"/>
    <x v="3"/>
  </r>
  <r>
    <n v="805"/>
    <n v="2013"/>
    <n v="5"/>
    <n v="145100547"/>
    <n v="14520051"/>
    <n v="46.22"/>
    <s v="LSR-VIETNAM"/>
    <s v="THE NIELSEN COMPANY (SINGAPORE) PTE LTD"/>
    <s v="203241 - Nat rep mcp - Akbar (VNM)"/>
    <x v="4"/>
    <n v="36.975999999999999"/>
    <x v="3"/>
  </r>
  <r>
    <n v="805"/>
    <n v="2013"/>
    <n v="5"/>
    <n v="145100547"/>
    <n v="14520054"/>
    <n v="905.93"/>
    <s v="LSR-VIETNAM"/>
    <s v="THE NIELSEN COMPANY (SINGAPORE) PTE LTD"/>
    <s v="203241 - Nat rep mcp - Akbar (VNM)"/>
    <x v="4"/>
    <n v="724.74400000000003"/>
    <x v="3"/>
  </r>
  <r>
    <n v="805"/>
    <n v="2013"/>
    <n v="6"/>
    <n v="145100547"/>
    <n v="14520084"/>
    <n v="702.03"/>
    <s v="LSR-VIETNAM"/>
    <s v="THE NIELSEN COMPANY (SINGAPORE) PTE LTD"/>
    <s v="203241 - Nat rep mcp - Akbar (VNM)"/>
    <x v="6"/>
    <n v="561.62400000000002"/>
    <x v="3"/>
  </r>
  <r>
    <n v="805"/>
    <n v="2013"/>
    <n v="5"/>
    <n v="145100550"/>
    <n v="14520042"/>
    <n v="634.52"/>
    <s v="LSR-CHINA"/>
    <s v="THE NIELSEN COMPANY (SINGAPORE) PTE LTD"/>
    <s v="203299 - Nat rep mcp - Akbar (CHN)"/>
    <x v="4"/>
    <n v="507.61599999999999"/>
    <x v="3"/>
  </r>
  <r>
    <n v="805"/>
    <n v="2013"/>
    <n v="5"/>
    <n v="145100550"/>
    <n v="14520046"/>
    <n v="-634.52"/>
    <s v="LSR-CHINA"/>
    <s v="THE NIELSEN COMPANY (SINGAPORE) PTE LTD"/>
    <s v="203299 - Nat rep mcp - Akbar (CHN)"/>
    <x v="4"/>
    <n v="-507.61599999999999"/>
    <x v="3"/>
  </r>
  <r>
    <n v="805"/>
    <n v="2013"/>
    <n v="6"/>
    <n v="145100565"/>
    <n v="14520001"/>
    <n v="607.5"/>
    <s v="LSR-SINGAPORE"/>
    <s v="MILLWARD BROWN SINGAPORE"/>
    <s v="203954 - Workforce aka transformation study - Leong (SGP)"/>
    <x v="6"/>
    <n v="486"/>
    <x v="3"/>
  </r>
  <r>
    <n v="805"/>
    <n v="2013"/>
    <n v="7"/>
    <n v="145100567"/>
    <n v="14520001"/>
    <n v="397.5"/>
    <s v="LSR-SINGAPORE"/>
    <s v="OVERSEA-CHINESE BANKING CORPORATION LIMITED"/>
    <s v="202965 - premier ATL campaign - YimLing (SGP)"/>
    <x v="7"/>
    <n v="318"/>
    <x v="3"/>
  </r>
  <r>
    <n v="805"/>
    <n v="2013"/>
    <n v="5"/>
    <n v="145100577"/>
    <n v="14520027"/>
    <n v="2002.54"/>
    <s v="LSR-INDONESIA"/>
    <s v="IMRB MILLWARD BROWN INTERNATIONAL PTE LTD"/>
    <s v="205175 - Crossmedia Gillette JKT - Leong (IDN)"/>
    <x v="4"/>
    <n v="1602.0320000000002"/>
    <x v="3"/>
  </r>
  <r>
    <n v="805"/>
    <n v="2013"/>
    <n v="6"/>
    <n v="145100577"/>
    <n v="14520027"/>
    <n v="2228.17"/>
    <s v="LSR-INDONESIA"/>
    <s v="IMRB MILLWARD BROWN INTERNATIONAL PTE LTD"/>
    <s v="205175 - Crossmedia Gillette JKT - Leong (IDN)"/>
    <x v="6"/>
    <n v="1782.5360000000001"/>
    <x v="3"/>
  </r>
  <r>
    <n v="805"/>
    <n v="2013"/>
    <n v="7"/>
    <n v="145100577"/>
    <n v="14520027"/>
    <n v="3182.97"/>
    <s v="LSR-INDONESIA"/>
    <s v="IMRB MILLWARD BROWN INTERNATIONAL PTE LTD"/>
    <s v="205175 - Crossmedia Gillette JKT - Leong (IDN)"/>
    <x v="7"/>
    <n v="2546.3760000000002"/>
    <x v="3"/>
  </r>
  <r>
    <n v="805"/>
    <n v="2013"/>
    <n v="9"/>
    <n v="145100593"/>
    <n v="14520060"/>
    <n v="554.85"/>
    <s v="LSR-TAIWAN"/>
    <s v="MEDIACOM HONG KONG"/>
    <s v="205239 - Oceanpark 2012 - Chan (TWN)"/>
    <x v="0"/>
    <n v="443.88000000000005"/>
    <x v="3"/>
  </r>
  <r>
    <n v="805"/>
    <n v="2013"/>
    <n v="3"/>
    <n v="145100598"/>
    <n v="14520023"/>
    <n v="1090.49"/>
    <s v="LSR-JAPAN"/>
    <s v="IPSOS SINGAPORE PTE LTD (USD)"/>
    <s v="205585 - Babycare BHDD 2013 Japan study - Rustagi (JPN)"/>
    <x v="3"/>
    <n v="872.39200000000005"/>
    <x v="3"/>
  </r>
  <r>
    <n v="805"/>
    <n v="2013"/>
    <n v="3"/>
    <n v="145100598"/>
    <n v="14520041"/>
    <n v="3720.58"/>
    <s v="LSR-JAPAN"/>
    <s v="IPSOS SINGAPORE PTE LTD (USD)"/>
    <s v="205585 - Babycare BHDD 2013 Japan study - Rustagi (JPN)"/>
    <x v="3"/>
    <n v="2976.4639999999999"/>
    <x v="3"/>
  </r>
  <r>
    <n v="805"/>
    <n v="2013"/>
    <n v="3"/>
    <n v="145100598"/>
    <n v="14520069"/>
    <n v="544.5"/>
    <s v="LSR-JAPAN"/>
    <s v="IPSOS SINGAPORE PTE LTD (USD)"/>
    <s v="205585 - Babycare BHDD 2013 Japan study - Rustagi (JPN)"/>
    <x v="3"/>
    <n v="435.6"/>
    <x v="3"/>
  </r>
  <r>
    <n v="805"/>
    <n v="2013"/>
    <n v="6"/>
    <n v="145100599"/>
    <n v="14520046"/>
    <n v="1454.67"/>
    <s v="LSR-UNITED KINGDOM"/>
    <s v="IPSOS SINGAPORE PTE LTD (USD)"/>
    <s v="205583 - Babycare BHDD 2013 UK study - Rustagi (GBR)"/>
    <x v="6"/>
    <n v="1163.7360000000001"/>
    <x v="3"/>
  </r>
  <r>
    <n v="805"/>
    <n v="2013"/>
    <n v="6"/>
    <n v="145100601"/>
    <n v="14520027"/>
    <n v="3262.88"/>
    <s v="LSR-THAILAND"/>
    <s v="IMRB MILLWARD BROWN INTERNATIONAL PTE LTD"/>
    <s v="205205 - Crossmedia Pantene Thailand study - Leong (THA)"/>
    <x v="6"/>
    <n v="2610.3040000000001"/>
    <x v="3"/>
  </r>
  <r>
    <n v="805"/>
    <n v="2013"/>
    <n v="7"/>
    <n v="145100601"/>
    <n v="14520027"/>
    <n v="4727.8900000000003"/>
    <s v="LSR-THAILAND"/>
    <s v="IMRB MILLWARD BROWN INTERNATIONAL PTE LTD"/>
    <s v="205205 - Crossmedia Pantene Thailand study - Leong (THA)"/>
    <x v="7"/>
    <n v="3782.3120000000004"/>
    <x v="3"/>
  </r>
  <r>
    <n v="805"/>
    <n v="2013"/>
    <n v="5"/>
    <n v="145100605"/>
    <n v="14520027"/>
    <n v="1053.8399999999999"/>
    <s v="LSR-MALAYSIA"/>
    <s v="INSIGHTASIA RESEARCH GROUP PTE LTD"/>
    <s v="205961 - Picasso Study - Lim (MYS)"/>
    <x v="4"/>
    <n v="843.072"/>
    <x v="3"/>
  </r>
  <r>
    <n v="805"/>
    <n v="2013"/>
    <n v="5"/>
    <n v="145100605"/>
    <n v="14520046"/>
    <n v="893.61"/>
    <s v="LSR-MALAYSIA"/>
    <s v="INSIGHTASIA RESEARCH GROUP PTE LTD"/>
    <s v="205961 - Picasso Study - Lim (MYS)"/>
    <x v="4"/>
    <n v="714.88800000000003"/>
    <x v="3"/>
  </r>
  <r>
    <n v="805"/>
    <n v="2013"/>
    <n v="2"/>
    <n v="145100606"/>
    <n v="14520027"/>
    <n v="1272.83"/>
    <s v="LSR-INDONESIA"/>
    <s v="INSIGHTASIA RESEARCH GROUP PTE LTD"/>
    <s v="205961 - Picasso Study - Lim (IDN)"/>
    <x v="2"/>
    <n v="1018.264"/>
    <x v="3"/>
  </r>
  <r>
    <n v="805"/>
    <n v="2013"/>
    <n v="7"/>
    <n v="145100613"/>
    <n v="14520046"/>
    <n v="63.43"/>
    <s v="LSR-SINGAPORE"/>
    <s v="IPSOS SINGAPORE PTE LTD (SGD)"/>
    <s v="205958 - Project Greenbelt - Suguitan (SGP)"/>
    <x v="7"/>
    <n v="50.744"/>
    <x v="3"/>
  </r>
  <r>
    <n v="805"/>
    <n v="2013"/>
    <n v="5"/>
    <n v="145100617"/>
    <n v="14520001"/>
    <n v="1245"/>
    <s v="LSR-SINGAPORE"/>
    <s v="IPSOS SINGAPORE PTE LTD (SGD)"/>
    <s v="204776 - VOD Home Tuition study - Ho (SGP)"/>
    <x v="4"/>
    <n v="996"/>
    <x v="3"/>
  </r>
  <r>
    <n v="805"/>
    <n v="2013"/>
    <n v="7"/>
    <n v="145100642"/>
    <n v="14520051"/>
    <n v="317.16000000000003"/>
    <s v="LSR-PHILIPPINES"/>
    <s v="IMRB MILLWARD BROWN INTERNATIONAL PTE LTD"/>
    <s v="208400 - Crossmedia Philippines study - Leong (PHL)"/>
    <x v="7"/>
    <n v="253.72800000000004"/>
    <x v="3"/>
  </r>
  <r>
    <n v="805"/>
    <n v="2013"/>
    <n v="7"/>
    <n v="145100642"/>
    <n v="14520068"/>
    <n v="779.44"/>
    <s v="LSR-PHILIPPINES"/>
    <s v="IMRB MILLWARD BROWN INTERNATIONAL PTE LTD"/>
    <s v="208400 - Crossmedia Philippines study - Leong (PHL)"/>
    <x v="7"/>
    <n v="623.55200000000013"/>
    <x v="3"/>
  </r>
  <r>
    <n v="805"/>
    <n v="2013"/>
    <n v="7"/>
    <n v="145100643"/>
    <n v="14520001"/>
    <n v="750.5"/>
    <s v="LSR-SINGAPORE"/>
    <s v="GFK ASIA PTE LTD"/>
    <s v="205965 - Euphoria - Ng (SGP)"/>
    <x v="7"/>
    <n v="600.4"/>
    <x v="3"/>
  </r>
  <r>
    <n v="805"/>
    <n v="2013"/>
    <n v="8"/>
    <n v="145100643"/>
    <n v="14520001"/>
    <n v="1470"/>
    <s v="LSR-SINGAPORE"/>
    <s v="GFK ASIA PTE LTD"/>
    <s v="205965 - Euphoria - Ng (SGP)"/>
    <x v="13"/>
    <n v="1176"/>
    <x v="3"/>
  </r>
  <r>
    <n v="805"/>
    <n v="2013"/>
    <n v="8"/>
    <n v="145100650"/>
    <n v="14520020"/>
    <n v="1028.42"/>
    <s v="LSR-AUSTRALIA"/>
    <s v="IMRB MILLWARD BROWN INTERNATIONAL PTE LTD"/>
    <s v="208586 - Crossmedia Olay Australia - Leong (AUS)"/>
    <x v="13"/>
    <n v="822.7360000000001"/>
    <x v="3"/>
  </r>
  <r>
    <n v="805"/>
    <n v="2013"/>
    <n v="6"/>
    <n v="145100654"/>
    <n v="14520027"/>
    <n v="1839.71"/>
    <s v="LSR-MALAYSIA"/>
    <s v="PRUDENTIAL FINANCIAL"/>
    <s v="208450 - MY Banks affluent - Cho (MYS)"/>
    <x v="6"/>
    <n v="1471.768"/>
    <x v="3"/>
  </r>
  <r>
    <n v="805"/>
    <n v="2013"/>
    <n v="6"/>
    <n v="145100654"/>
    <n v="14520051"/>
    <n v="25.3"/>
    <s v="LSR-MALAYSIA"/>
    <s v="PRUDENTIAL FINANCIAL"/>
    <s v="208450 - MY Banks affluent - Cho (MYS)"/>
    <x v="6"/>
    <n v="20.240000000000002"/>
    <x v="3"/>
  </r>
  <r>
    <n v="805"/>
    <n v="2013"/>
    <n v="7"/>
    <n v="145100658"/>
    <n v="14520001"/>
    <n v="364"/>
    <s v="LSR-SINGAPORE"/>
    <s v="OVERSEA-CHINESE BANKING CORPORATION LIMITED"/>
    <s v="206925 - OCBC ad test - Si Guan (SGP)"/>
    <x v="7"/>
    <n v="291.2"/>
    <x v="3"/>
  </r>
  <r>
    <n v="805"/>
    <n v="2013"/>
    <n v="9"/>
    <n v="145100659"/>
    <n v="14520001"/>
    <n v="650.03"/>
    <s v="LSR-SINGAPORE"/>
    <s v="IMRB MILLWARD BROWN INTERNATIONAL PTE LTD"/>
    <s v="208991 - Cheers - Leong (SGP)"/>
    <x v="0"/>
    <n v="520.024"/>
    <x v="3"/>
  </r>
  <r>
    <n v="805"/>
    <n v="2013"/>
    <n v="7"/>
    <n v="145100662"/>
    <n v="14520001"/>
    <n v="292.5"/>
    <s v="LSR-SINGAPORE"/>
    <s v="THE NIELSEN COMPANY (SINGAPORE) PTE LTD"/>
    <s v="209387 - Identity wave 2 additional sample 2013 - Soti (SGP)"/>
    <x v="7"/>
    <n v="234"/>
    <x v="3"/>
  </r>
  <r>
    <n v="805"/>
    <n v="2013"/>
    <n v="6"/>
    <n v="145100676"/>
    <n v="14520027"/>
    <n v="1504.2"/>
    <s v="LSR-PHILIPPINES"/>
    <s v="MEC, A DIVISION OF GROUPM SINGAPORE PTE LTD"/>
    <s v="201344 - LLC airline study - Kumari (PHL)"/>
    <x v="6"/>
    <n v="1203.3600000000001"/>
    <x v="3"/>
  </r>
  <r>
    <n v="805"/>
    <n v="2013"/>
    <n v="6"/>
    <n v="145100704"/>
    <n v="14520041"/>
    <n v="2052.2199999999998"/>
    <s v="LSR-JAPAN"/>
    <s v="HEWLETT PACKARD CO"/>
    <s v="205226 - Cloud computing study - Ghosh (JPN)"/>
    <x v="6"/>
    <n v="1641.7759999999998"/>
    <x v="3"/>
  </r>
  <r>
    <n v="805"/>
    <n v="2013"/>
    <n v="8"/>
    <n v="145100709"/>
    <n v="14520051"/>
    <n v="862.42"/>
    <s v="LSR-GERMANY"/>
    <s v="HEWLETT-PACKARD ASIA PACIFIC PTE LTD"/>
    <s v="209573 - wireless printing phrase 1 - Praveen Kumar (DEU)"/>
    <x v="13"/>
    <n v="689.93600000000004"/>
    <x v="3"/>
  </r>
  <r>
    <n v="805"/>
    <n v="2013"/>
    <n v="9"/>
    <n v="145100709"/>
    <n v="14520086"/>
    <n v="1275.51"/>
    <s v="LSR-GERMANY"/>
    <s v="HEWLETT-PACKARD ASIA PACIFIC PTE LTD"/>
    <s v="209573 - wireless printing phrase 1 - Praveen Kumar (DEU)"/>
    <x v="0"/>
    <n v="1020.408"/>
    <x v="3"/>
  </r>
  <r>
    <n v="805"/>
    <n v="2013"/>
    <n v="8"/>
    <n v="145100710"/>
    <n v="14520051"/>
    <n v="6377.31"/>
    <s v="LSR-USA"/>
    <s v="HEWLETT-PACKARD ASIA PACIFIC PTE LTD"/>
    <s v="209573 - wireless printing phrase 1 - Praveen Kumar (USA)"/>
    <x v="13"/>
    <n v="5101.8480000000009"/>
    <x v="3"/>
  </r>
  <r>
    <n v="805"/>
    <n v="2013"/>
    <n v="11"/>
    <n v="145100712"/>
    <n v="14520001"/>
    <n v="1957.5"/>
    <s v="LSR-SINGAPORE"/>
    <s v="IMRB MILLWARD BROWN INTERNATIONAL PTE LTD"/>
    <s v="189657 - mark brand health - Leong (SGP)"/>
    <x v="9"/>
    <n v="1566"/>
    <x v="3"/>
  </r>
  <r>
    <n v="805"/>
    <n v="2013"/>
    <n v="7"/>
    <n v="145100723"/>
    <n v="14520001"/>
    <n v="722"/>
    <s v="LSR-SINGAPORE"/>
    <s v="IPSOS SINGAPORE PTE LTD (SGD)"/>
    <s v="209798 - Lux products study - Buenaventura (SGP)"/>
    <x v="7"/>
    <n v="577.6"/>
    <x v="3"/>
  </r>
  <r>
    <n v="805"/>
    <n v="2013"/>
    <n v="10"/>
    <n v="145100728"/>
    <n v="14520017"/>
    <n v="2456"/>
    <s v="LSR-INDONESIA"/>
    <s v="MEC, A DIVISION OF GROUPM SINGAPORE PTE LTD"/>
    <s v="203766 - MSIG 2013 - Wright (IDN)"/>
    <x v="8"/>
    <n v="1964.8000000000002"/>
    <x v="3"/>
  </r>
  <r>
    <n v="805"/>
    <n v="2013"/>
    <n v="5"/>
    <n v="145100731"/>
    <n v="14520001"/>
    <n v="654.5"/>
    <s v="LSR-SINGAPORE"/>
    <s v="IPSOS SINGAPORE PTE LTD (SGD)"/>
    <s v="210147 - Nippon Paint 2013 study - Kapur (SGP)"/>
    <x v="4"/>
    <n v="523.6"/>
    <x v="3"/>
  </r>
  <r>
    <n v="805"/>
    <n v="2013"/>
    <n v="5"/>
    <n v="145100742"/>
    <n v="14520046"/>
    <n v="739.54"/>
    <s v="LSR-INDIA"/>
    <s v="HEWLETT-PACKARD ASIA PACIFIC PTE LTD"/>
    <s v="176397 - AP claims study - Hwee Hoon (IND)"/>
    <x v="4"/>
    <n v="591.63199999999995"/>
    <x v="3"/>
  </r>
  <r>
    <n v="805"/>
    <n v="2013"/>
    <n v="7"/>
    <n v="145100757"/>
    <n v="14520014"/>
    <n v="562.21"/>
    <s v="LSR-TAIWAN"/>
    <s v="A.MENARINI ASIA-PACIFIC PTE.LTD"/>
    <s v="210328 - Atopiclair creative testing study - Borlongan (TWN)"/>
    <x v="7"/>
    <n v="449.76800000000003"/>
    <x v="3"/>
  </r>
  <r>
    <n v="805"/>
    <n v="2013"/>
    <n v="8"/>
    <n v="145100757"/>
    <n v="14520027"/>
    <n v="254.96"/>
    <s v="LSR-TAIWAN"/>
    <s v="A.MENARINI ASIA-PACIFIC PTE.LTD"/>
    <s v="210328 - Atopiclair creative testing study - Borlongan (TWN)"/>
    <x v="13"/>
    <n v="203.96800000000002"/>
    <x v="3"/>
  </r>
  <r>
    <n v="805"/>
    <n v="2013"/>
    <n v="9"/>
    <n v="145100769"/>
    <n v="14520046"/>
    <n v="765.3"/>
    <s v="LSR-INDIA"/>
    <s v="A.MENARINI ASIA-PACIFIC PTE.LTD"/>
    <s v="210126 - Papulex creative testing brief - Borlongan (IND)"/>
    <x v="0"/>
    <n v="612.24"/>
    <x v="3"/>
  </r>
  <r>
    <n v="805"/>
    <n v="2014"/>
    <n v="1"/>
    <n v="145100773"/>
    <n v="14520068"/>
    <n v="3559.88"/>
    <s v="LSR-CHINA"/>
    <s v="TNS SINGAPORE"/>
    <s v="210593 - Leo Burnett Mid Tier Study - Junaidi (CHN)"/>
    <x v="11"/>
    <n v="2847.9040000000005"/>
    <x v="3"/>
  </r>
  <r>
    <n v="805"/>
    <n v="2014"/>
    <n v="1"/>
    <n v="145100774"/>
    <n v="14520068"/>
    <n v="1937.49"/>
    <s v="LSR-INDONESIA"/>
    <s v="TNS SINGAPORE"/>
    <s v="210593 - Leo Burnett Mid Tier Study - Junaidi (IDN)"/>
    <x v="11"/>
    <n v="1549.9920000000002"/>
    <x v="3"/>
  </r>
  <r>
    <n v="805"/>
    <n v="2014"/>
    <n v="1"/>
    <n v="145100775"/>
    <n v="14520068"/>
    <n v="965.39"/>
    <s v="LSR-THAILAND"/>
    <s v="TNS SINGAPORE"/>
    <s v="210593 - Leo Burnett Mid Tier Study - Junaidi (THA)"/>
    <x v="11"/>
    <n v="772.31200000000001"/>
    <x v="3"/>
  </r>
  <r>
    <n v="805"/>
    <n v="2013"/>
    <n v="9"/>
    <n v="145100776"/>
    <n v="14520042"/>
    <n v="928.57"/>
    <s v="LSR-CHINA"/>
    <s v="IMRB MILLWARD BROWN INTERNATIONAL PTE LTD"/>
    <s v="210665 - Shaver China Dip 4 study - Leong (CHN)"/>
    <x v="0"/>
    <n v="742.85600000000011"/>
    <x v="3"/>
  </r>
  <r>
    <n v="805"/>
    <n v="2013"/>
    <n v="9"/>
    <n v="145100776"/>
    <n v="14520045"/>
    <n v="110.97"/>
    <s v="LSR-CHINA"/>
    <s v="IMRB MILLWARD BROWN INTERNATIONAL PTE LTD"/>
    <s v="210665 - Shaver China Dip 4 study - Leong (CHN)"/>
    <x v="0"/>
    <n v="88.77600000000001"/>
    <x v="3"/>
  </r>
  <r>
    <n v="805"/>
    <n v="2013"/>
    <n v="11"/>
    <n v="145100779"/>
    <n v="14520034"/>
    <n v="4042.88"/>
    <s v="LSR-RUSSIA"/>
    <s v="TNS SINGAPORE"/>
    <s v="210662 - Russian Traveller study - Junaidi (RUS)"/>
    <x v="9"/>
    <n v="3234.3040000000001"/>
    <x v="3"/>
  </r>
  <r>
    <n v="805"/>
    <n v="2013"/>
    <n v="11"/>
    <n v="145100779"/>
    <n v="14520037"/>
    <n v="1085.31"/>
    <s v="LSR-RUSSIA"/>
    <s v="TNS SINGAPORE"/>
    <s v="210662 - Russian Traveller study - Junaidi (RUS)"/>
    <x v="9"/>
    <n v="868.24800000000005"/>
    <x v="3"/>
  </r>
  <r>
    <n v="805"/>
    <n v="2014"/>
    <n v="1"/>
    <n v="145100779"/>
    <n v="14520121"/>
    <n v="351.78"/>
    <s v="LSR-RUSSIA"/>
    <s v="TNS SINGAPORE"/>
    <s v="210662 - Russian Traveller study - Junaidi (RUS)"/>
    <x v="11"/>
    <n v="281.42399999999998"/>
    <x v="3"/>
  </r>
  <r>
    <n v="805"/>
    <n v="2013"/>
    <n v="8"/>
    <n v="145100781"/>
    <n v="14520001"/>
    <n v="71.5"/>
    <s v="LSR-SINGAPORE"/>
    <s v="THE NIELSEN COMPANY (SINGAPORE) PTE LTD"/>
    <s v="211224 - Paid_apps aka Apollo - Payable (SGP)"/>
    <x v="13"/>
    <n v="57.2"/>
    <x v="3"/>
  </r>
  <r>
    <n v="805"/>
    <n v="2013"/>
    <n v="7"/>
    <n v="145100783"/>
    <n v="14520027"/>
    <n v="634.30999999999995"/>
    <s v="LSR-MALAYSIA"/>
    <s v="TAYLOR NELSON SOFRES MALAYSIA SDN BHD"/>
    <s v="211259 - NPD Malaysia study - A Qureshi (MYS)"/>
    <x v="7"/>
    <n v="507.44799999999998"/>
    <x v="3"/>
  </r>
  <r>
    <n v="805"/>
    <n v="2013"/>
    <n v="9"/>
    <n v="145100784"/>
    <n v="14520068"/>
    <n v="1109.69"/>
    <s v="LSR-MALAYSIA"/>
    <s v="THE NIELSEN COMPANY (MALAYSIA) SDN BHD"/>
    <s v="211567 - Yoghurt Incidence Study - Devi (MYS)"/>
    <x v="0"/>
    <n v="887.75200000000007"/>
    <x v="3"/>
  </r>
  <r>
    <n v="805"/>
    <n v="2013"/>
    <n v="11"/>
    <n v="145100784"/>
    <n v="14520068"/>
    <n v="151.79"/>
    <s v="LSR-MALAYSIA"/>
    <s v="THE NIELSEN COMPANY (MALAYSIA) SDN BHD"/>
    <s v="211567 - Yoghurt Incidence Study - Devi (MYS)"/>
    <x v="9"/>
    <n v="121.432"/>
    <x v="3"/>
  </r>
  <r>
    <n v="805"/>
    <n v="2013"/>
    <n v="7"/>
    <n v="145100786"/>
    <n v="14520027"/>
    <n v="2074.9499999999998"/>
    <s v="LSR-INDONESIA"/>
    <s v="IMRB MILLWARD BROWN INTERNATIONAL PTE LTD"/>
    <s v="211432 - Digital Link Indo study - Leong (IDN)"/>
    <x v="7"/>
    <n v="1659.96"/>
    <x v="3"/>
  </r>
  <r>
    <n v="805"/>
    <n v="2013"/>
    <n v="7"/>
    <n v="145100791"/>
    <n v="14520027"/>
    <n v="1811.59"/>
    <s v="LSR-PHILIPPINES"/>
    <s v="IMRB MILLWARD BROWN INTERNATIONAL PTE LTD"/>
    <s v="211263 - Ambipur study - Leong (PHL)"/>
    <x v="7"/>
    <n v="1449.2719999999999"/>
    <x v="3"/>
  </r>
  <r>
    <n v="805"/>
    <n v="2013"/>
    <n v="9"/>
    <n v="145100793"/>
    <n v="14520042"/>
    <n v="177.81"/>
    <s v="LSR-HONG KONG"/>
    <s v="IMRB MILLWARD BROWN INTERNATIONAL PTE LTD"/>
    <s v="212698 - Beauty Segmentation - Leong (HKG)"/>
    <x v="0"/>
    <n v="142.24800000000002"/>
    <x v="3"/>
  </r>
  <r>
    <n v="805"/>
    <n v="2013"/>
    <n v="9"/>
    <n v="145100794"/>
    <n v="14520001"/>
    <n v="2473.98"/>
    <s v="LSR-SINGAPORE"/>
    <s v="IMRB MILLWARD BROWN INTERNATIONAL PTE LTD"/>
    <s v="212698 - Beauty Segmentation - Leong (SGP)"/>
    <x v="0"/>
    <n v="1979.1840000000002"/>
    <x v="3"/>
  </r>
  <r>
    <n v="805"/>
    <n v="2013"/>
    <n v="7"/>
    <n v="145100801"/>
    <n v="14520042"/>
    <n v="828.16"/>
    <s v="LSR-CHINA"/>
    <s v="THE RESEARCH PARTNERSHIP"/>
    <s v="212731 - Women Health attitude study - Neo (CHN)"/>
    <x v="7"/>
    <n v="662.52800000000002"/>
    <x v="3"/>
  </r>
  <r>
    <n v="805"/>
    <n v="2013"/>
    <n v="7"/>
    <n v="145100801"/>
    <n v="14520045"/>
    <n v="114.18"/>
    <s v="LSR-CHINA"/>
    <s v="THE RESEARCH PARTNERSHIP"/>
    <s v="212731 - Women Health attitude study - Neo (CHN)"/>
    <x v="7"/>
    <n v="91.344000000000008"/>
    <x v="3"/>
  </r>
  <r>
    <n v="805"/>
    <n v="2013"/>
    <n v="8"/>
    <n v="145100802"/>
    <n v="14520054"/>
    <n v="669.28"/>
    <s v="LSR-VIETNAM"/>
    <s v="THE RESEARCH PARTNERSHIP"/>
    <s v="212731 - Women Health attitude study - Neo (VNM)"/>
    <x v="13"/>
    <n v="535.42399999999998"/>
    <x v="3"/>
  </r>
  <r>
    <n v="805"/>
    <n v="2013"/>
    <n v="8"/>
    <n v="145100802"/>
    <n v="14520069"/>
    <n v="378.37"/>
    <s v="LSR-VIETNAM"/>
    <s v="THE RESEARCH PARTNERSHIP"/>
    <s v="212731 - Women Health attitude study - Neo (VNM)"/>
    <x v="13"/>
    <n v="302.69600000000003"/>
    <x v="3"/>
  </r>
  <r>
    <n v="805"/>
    <n v="2013"/>
    <n v="11"/>
    <n v="145100802"/>
    <n v="14520053"/>
    <n v="733.66"/>
    <s v="LSR-VIETNAM"/>
    <s v="THE RESEARCH PARTNERSHIP"/>
    <s v="212731 - Women Health attitude study - Neo (VNM)"/>
    <x v="9"/>
    <n v="586.928"/>
    <x v="3"/>
  </r>
  <r>
    <n v="805"/>
    <n v="2013"/>
    <n v="9"/>
    <n v="145100809"/>
    <n v="14520033"/>
    <n v="637.75"/>
    <s v="LSR-SOUTH KOREA"/>
    <s v="IPSOS SINGAPORE PTE LTD (SGD)"/>
    <s v="212526 - Sony headphone 2013 study - Ho (KOR)"/>
    <x v="0"/>
    <n v="510.20000000000005"/>
    <x v="3"/>
  </r>
  <r>
    <n v="805"/>
    <n v="2013"/>
    <n v="7"/>
    <n v="145100810"/>
    <n v="14520026"/>
    <n v="2374.86"/>
    <s v="LSR-TAIWAN"/>
    <s v="IPSOS SINGAPORE PTE LTD (SGD)"/>
    <s v="212526 - Sony headphone 2013 study - Ho (TWN)"/>
    <x v="7"/>
    <n v="1899.8880000000001"/>
    <x v="3"/>
  </r>
  <r>
    <n v="805"/>
    <n v="2013"/>
    <n v="8"/>
    <n v="145100818"/>
    <n v="14520051"/>
    <n v="286.07"/>
    <s v="LSR-MALAYSIA"/>
    <s v="THE NIELSEN COMPANY (SINGAPORE) PTE LTD"/>
    <s v="203610 - Stripes 2013 - Soriano (MYS)"/>
    <x v="13"/>
    <n v="228.85599999999999"/>
    <x v="3"/>
  </r>
  <r>
    <n v="805"/>
    <n v="2013"/>
    <n v="8"/>
    <n v="145100818"/>
    <n v="14520068"/>
    <n v="254.96"/>
    <s v="LSR-MALAYSIA"/>
    <s v="THE NIELSEN COMPANY (SINGAPORE) PTE LTD"/>
    <s v="203610 - Stripes 2013 - Soriano (MYS)"/>
    <x v="13"/>
    <n v="203.96800000000002"/>
    <x v="3"/>
  </r>
  <r>
    <n v="805"/>
    <n v="2013"/>
    <n v="10"/>
    <n v="145100818"/>
    <n v="14520027"/>
    <n v="2127.61"/>
    <s v="LSR-MALAYSIA"/>
    <s v="THE NIELSEN COMPANY (SINGAPORE) PTE LTD"/>
    <s v="203610 - Stripes 2013 - Soriano (MYS)"/>
    <x v="8"/>
    <n v="1702.0880000000002"/>
    <x v="3"/>
  </r>
  <r>
    <n v="805"/>
    <n v="2013"/>
    <n v="8"/>
    <n v="145100819"/>
    <n v="14520051"/>
    <n v="161.58000000000001"/>
    <s v="LSR-THAILAND"/>
    <s v="THE NIELSEN COMPANY (SINGAPORE) PTE LTD"/>
    <s v="203610 - Stripes 2013 - Soriano (THA)"/>
    <x v="13"/>
    <n v="129.26400000000001"/>
    <x v="3"/>
  </r>
  <r>
    <n v="805"/>
    <n v="2013"/>
    <n v="10"/>
    <n v="145100819"/>
    <n v="14520027"/>
    <n v="2443.84"/>
    <s v="LSR-THAILAND"/>
    <s v="THE NIELSEN COMPANY (SINGAPORE) PTE LTD"/>
    <s v="203610 - Stripes 2013 - Soriano (THA)"/>
    <x v="8"/>
    <n v="1955.0720000000001"/>
    <x v="3"/>
  </r>
  <r>
    <n v="805"/>
    <n v="2013"/>
    <n v="7"/>
    <n v="145100821"/>
    <n v="14520054"/>
    <n v="804.91"/>
    <s v="LSR-VIETNAM"/>
    <s v="THE NIELSEN COMPANY (SINGAPORE) PTE LTD"/>
    <s v="203610 - Stripes 2013 - Soriano (VNM)"/>
    <x v="7"/>
    <n v="643.928"/>
    <x v="3"/>
  </r>
  <r>
    <n v="805"/>
    <n v="2013"/>
    <n v="8"/>
    <n v="145100821"/>
    <n v="14520051"/>
    <n v="691.02"/>
    <s v="LSR-VIETNAM"/>
    <s v="THE NIELSEN COMPANY (SINGAPORE) PTE LTD"/>
    <s v="203610 - Stripes 2013 - Soriano (VNM)"/>
    <x v="13"/>
    <n v="552.81600000000003"/>
    <x v="3"/>
  </r>
  <r>
    <n v="805"/>
    <n v="2013"/>
    <n v="10"/>
    <n v="145100821"/>
    <n v="14520027"/>
    <n v="1499.95"/>
    <s v="LSR-VIETNAM"/>
    <s v="THE NIELSEN COMPANY (SINGAPORE) PTE LTD"/>
    <s v="203610 - Stripes 2013 - Soriano (VNM)"/>
    <x v="8"/>
    <n v="1199.96"/>
    <x v="3"/>
  </r>
  <r>
    <n v="805"/>
    <n v="2013"/>
    <n v="11"/>
    <n v="145100821"/>
    <n v="14520053"/>
    <n v="1097.96"/>
    <s v="LSR-VIETNAM"/>
    <s v="THE NIELSEN COMPANY (SINGAPORE) PTE LTD"/>
    <s v="203610 - Stripes 2013 - Soriano (VNM)"/>
    <x v="9"/>
    <n v="878.36800000000005"/>
    <x v="3"/>
  </r>
  <r>
    <n v="805"/>
    <n v="2013"/>
    <n v="8"/>
    <n v="145100822"/>
    <n v="14520051"/>
    <n v="610.58000000000004"/>
    <s v="LSR-PHILIPPINES"/>
    <s v="THE NIELSEN COMPANY (SINGAPORE) PTE LTD"/>
    <s v="203610 - Stripes 2013 - Soriano (PHL)"/>
    <x v="13"/>
    <n v="488.46400000000006"/>
    <x v="3"/>
  </r>
  <r>
    <n v="805"/>
    <n v="2013"/>
    <n v="8"/>
    <n v="145100822"/>
    <n v="14520068"/>
    <n v="430.9"/>
    <s v="LSR-PHILIPPINES"/>
    <s v="THE NIELSEN COMPANY (SINGAPORE) PTE LTD"/>
    <s v="203610 - Stripes 2013 - Soriano (PHL)"/>
    <x v="13"/>
    <n v="344.72"/>
    <x v="3"/>
  </r>
  <r>
    <n v="805"/>
    <n v="2013"/>
    <n v="10"/>
    <n v="145100822"/>
    <n v="14520027"/>
    <n v="2362.38"/>
    <s v="LSR-PHILIPPINES"/>
    <s v="THE NIELSEN COMPANY (SINGAPORE) PTE LTD"/>
    <s v="203610 - Stripes 2013 - Soriano (PHL)"/>
    <x v="8"/>
    <n v="1889.9040000000002"/>
    <x v="3"/>
  </r>
  <r>
    <n v="805"/>
    <n v="2013"/>
    <n v="8"/>
    <n v="145100833"/>
    <n v="14520068"/>
    <n v="493.23"/>
    <s v="LSR-MALAYSIA"/>
    <s v="THE NIELSEN COMPANY (SINGAPORE) PTE LTD"/>
    <s v="213581 - Regional online study on PE wave 1 - Tan (MYS)"/>
    <x v="13"/>
    <n v="394.58400000000006"/>
    <x v="3"/>
  </r>
  <r>
    <n v="805"/>
    <n v="2013"/>
    <n v="8"/>
    <n v="145100836"/>
    <n v="14520026"/>
    <n v="847.5"/>
    <s v="LSR-TAIWAN"/>
    <s v="THE NIELSEN COMPANY (SINGAPORE) PTE LTD"/>
    <s v="213581 - Regional online study on PE wave 1 - Tan (TWN)"/>
    <x v="13"/>
    <n v="678"/>
    <x v="3"/>
  </r>
  <r>
    <n v="805"/>
    <n v="2013"/>
    <n v="8"/>
    <n v="145100836"/>
    <n v="14520042"/>
    <n v="342.67"/>
    <s v="LSR-TAIWAN"/>
    <s v="THE NIELSEN COMPANY (SINGAPORE) PTE LTD"/>
    <s v="213581 - Regional online study on PE wave 1 - Tan (TWN)"/>
    <x v="13"/>
    <n v="274.13600000000002"/>
    <x v="3"/>
  </r>
  <r>
    <n v="805"/>
    <n v="2013"/>
    <n v="8"/>
    <n v="145100837"/>
    <n v="14520068"/>
    <n v="481.88"/>
    <s v="LSR-PHILIPPINES"/>
    <s v="THE NIELSEN COMPANY (SINGAPORE) PTE LTD"/>
    <s v="213581 - Regional online study on PE wave 1 - Tan (PHL)"/>
    <x v="13"/>
    <n v="385.50400000000002"/>
    <x v="3"/>
  </r>
  <r>
    <n v="805"/>
    <n v="2013"/>
    <n v="7"/>
    <n v="145100876"/>
    <n v="14520027"/>
    <n v="380.59"/>
    <s v="LSR-INDONESIA"/>
    <s v="ALLIANCE EXPERTS SINGAPORE PTE LTD"/>
    <s v="212711 - Indonesia nat rep study-Freeze - Kumar Ramachandran (IDN)"/>
    <x v="7"/>
    <n v="304.47199999999998"/>
    <x v="3"/>
  </r>
  <r>
    <n v="805"/>
    <n v="2013"/>
    <n v="11"/>
    <n v="145100877"/>
    <n v="14520001"/>
    <n v="97.5"/>
    <s v="LSR-SINGAPORE"/>
    <s v="OVERSEA-CHINESE BANKING CORPORATION LIMITED"/>
    <s v="212710 - GE research - Si Guan (SGP)"/>
    <x v="9"/>
    <n v="78"/>
    <x v="3"/>
  </r>
  <r>
    <n v="805"/>
    <n v="2013"/>
    <n v="9"/>
    <n v="145100881"/>
    <n v="14520027"/>
    <n v="1496.17"/>
    <s v="LSR-INDONESIA"/>
    <s v="ELECTROLUX SEA PTE LTD"/>
    <s v="213281 - Brandscore card SEA 2013 - Wee (IDN)"/>
    <x v="0"/>
    <n v="1196.9360000000001"/>
    <x v="3"/>
  </r>
  <r>
    <n v="805"/>
    <n v="2013"/>
    <n v="9"/>
    <n v="145100883"/>
    <n v="14520027"/>
    <n v="382.65"/>
    <s v="LSR-VIETNAM"/>
    <s v="ELECTROLUX SEA PTE LTD"/>
    <s v="213281 - Brandscore card SEA 2013 - Wee (VNM)"/>
    <x v="0"/>
    <n v="306.12"/>
    <x v="3"/>
  </r>
  <r>
    <n v="805"/>
    <n v="2013"/>
    <n v="9"/>
    <n v="145100883"/>
    <n v="14520054"/>
    <n v="2130.4"/>
    <s v="LSR-VIETNAM"/>
    <s v="ELECTROLUX SEA PTE LTD"/>
    <s v="213281 - Brandscore card SEA 2013 - Wee (VNM)"/>
    <x v="0"/>
    <n v="1704.3200000000002"/>
    <x v="3"/>
  </r>
  <r>
    <n v="805"/>
    <n v="2013"/>
    <n v="9"/>
    <n v="145100883"/>
    <n v="14520084"/>
    <n v="751.02"/>
    <s v="LSR-VIETNAM"/>
    <s v="ELECTROLUX SEA PTE LTD"/>
    <s v="213281 - Brandscore card SEA 2013 - Wee (VNM)"/>
    <x v="0"/>
    <n v="600.81600000000003"/>
    <x v="3"/>
  </r>
  <r>
    <n v="805"/>
    <n v="2013"/>
    <n v="9"/>
    <n v="145100886"/>
    <n v="14520027"/>
    <n v="1584.18"/>
    <s v="LSR-PHILIPPINES"/>
    <s v="ELECTROLUX SEA PTE LTD"/>
    <s v="213281 - Brandscore card SEA 2013 - Wee (PHL)"/>
    <x v="0"/>
    <n v="1267.3440000000001"/>
    <x v="3"/>
  </r>
  <r>
    <n v="805"/>
    <n v="2013"/>
    <n v="9"/>
    <n v="145100888"/>
    <n v="14520027"/>
    <n v="1392.85"/>
    <s v="LSR-MALAYSIA"/>
    <s v="THE NIELSEN COMPANY (MALAYSIA) SDN BHD"/>
    <s v="210504 - MY Teleco community panel 2 - Elahi (MYS)"/>
    <x v="0"/>
    <n v="1114.28"/>
    <x v="3"/>
  </r>
  <r>
    <n v="805"/>
    <n v="2013"/>
    <n v="9"/>
    <n v="145100888"/>
    <n v="14520051"/>
    <n v="1069.3800000000001"/>
    <s v="LSR-MALAYSIA"/>
    <s v="THE NIELSEN COMPANY (MALAYSIA) SDN BHD"/>
    <s v="210504 - MY Teleco community panel 2 - Elahi (MYS)"/>
    <x v="0"/>
    <n v="855.50400000000013"/>
    <x v="3"/>
  </r>
  <r>
    <n v="805"/>
    <n v="2013"/>
    <n v="10"/>
    <n v="145100888"/>
    <n v="14520027"/>
    <n v="2636.99"/>
    <s v="LSR-MALAYSIA"/>
    <s v="THE NIELSEN COMPANY (MALAYSIA) SDN BHD"/>
    <s v="210504 - MY Teleco community panel 2 - Elahi (MYS)"/>
    <x v="8"/>
    <n v="2109.5920000000001"/>
    <x v="3"/>
  </r>
  <r>
    <n v="805"/>
    <n v="2013"/>
    <n v="11"/>
    <n v="145100888"/>
    <n v="14520068"/>
    <n v="218.2"/>
    <s v="LSR-MALAYSIA"/>
    <s v="THE NIELSEN COMPANY (MALAYSIA) SDN BHD"/>
    <s v="210504 - MY Teleco community panel 2 - Elahi (MYS)"/>
    <x v="9"/>
    <n v="174.56"/>
    <x v="3"/>
  </r>
  <r>
    <n v="805"/>
    <n v="2014"/>
    <n v="1"/>
    <n v="145100888"/>
    <n v="14520051"/>
    <n v="1187.01"/>
    <s v="LSR-MALAYSIA"/>
    <s v="THE NIELSEN COMPANY (MALAYSIA) SDN BHD"/>
    <s v="210504 - MY Teleco community panel 2 - Elahi (MYS)"/>
    <x v="11"/>
    <n v="949.60800000000006"/>
    <x v="3"/>
  </r>
  <r>
    <n v="805"/>
    <n v="2014"/>
    <n v="1"/>
    <n v="145100888"/>
    <n v="14520068"/>
    <n v="841.18"/>
    <s v="LSR-MALAYSIA"/>
    <s v="THE NIELSEN COMPANY (MALAYSIA) SDN BHD"/>
    <s v="210504 - MY Teleco community panel 2 - Elahi (MYS)"/>
    <x v="11"/>
    <n v="672.94399999999996"/>
    <x v="3"/>
  </r>
  <r>
    <n v="805"/>
    <n v="2014"/>
    <n v="3"/>
    <n v="145100888"/>
    <n v="14520027"/>
    <n v="159.38"/>
    <s v="LSR-MALAYSIA"/>
    <s v="THE NIELSEN COMPANY (MALAYSIA) SDN BHD"/>
    <s v="210504 - MY Teleco community panel 2 - Elahi (MYS)"/>
    <x v="16"/>
    <n v="127.504"/>
    <x v="3"/>
  </r>
  <r>
    <n v="805"/>
    <n v="2014"/>
    <n v="3"/>
    <n v="145100888"/>
    <n v="14520051"/>
    <n v="287.77"/>
    <s v="LSR-MALAYSIA"/>
    <s v="THE NIELSEN COMPANY (MALAYSIA) SDN BHD"/>
    <s v="210504 - MY Teleco community panel 2 - Elahi (MYS)"/>
    <x v="16"/>
    <n v="230.21600000000001"/>
    <x v="3"/>
  </r>
  <r>
    <n v="805"/>
    <n v="2014"/>
    <n v="4"/>
    <n v="145100888"/>
    <n v="14520027"/>
    <n v="48.7"/>
    <s v="LSR-MALAYSIA"/>
    <s v="THE NIELSEN COMPANY (MALAYSIA) SDN BHD"/>
    <s v="210504 - MY Teleco community panel 2 - Elahi (MYS)"/>
    <x v="15"/>
    <n v="38.960000000000008"/>
    <x v="3"/>
  </r>
  <r>
    <n v="805"/>
    <n v="2014"/>
    <n v="4"/>
    <n v="145100888"/>
    <n v="14520051"/>
    <n v="28.46"/>
    <s v="LSR-MALAYSIA"/>
    <s v="THE NIELSEN COMPANY (MALAYSIA) SDN BHD"/>
    <s v="210504 - MY Teleco community panel 2 - Elahi (MYS)"/>
    <x v="15"/>
    <n v="22.768000000000001"/>
    <x v="3"/>
  </r>
  <r>
    <n v="805"/>
    <n v="2014"/>
    <n v="4"/>
    <n v="145100888"/>
    <n v="14520068"/>
    <n v="22.14"/>
    <s v="LSR-MALAYSIA"/>
    <s v="THE NIELSEN COMPANY (MALAYSIA) SDN BHD"/>
    <s v="210504 - MY Teleco community panel 2 - Elahi (MYS)"/>
    <x v="15"/>
    <n v="17.712"/>
    <x v="3"/>
  </r>
  <r>
    <n v="805"/>
    <n v="2014"/>
    <n v="5"/>
    <n v="145101843"/>
    <n v="14520027"/>
    <n v="1245.1600000000001"/>
    <s v="LSR-MALAYSIA"/>
    <s v="TAYLOR NELSON SOFRES MALAYSIA SDN BHD"/>
    <s v="246167 - Peanuts - Verma (MYS)"/>
    <x v="14"/>
    <n v="996.12800000000016"/>
    <x v="3"/>
  </r>
  <r>
    <n v="805"/>
    <n v="2014"/>
    <n v="5"/>
    <n v="145101843"/>
    <n v="14520068"/>
    <n v="670.28"/>
    <s v="LSR-MALAYSIA"/>
    <s v="TAYLOR NELSON SOFRES MALAYSIA SDN BHD"/>
    <s v="246167 - Peanuts - Verma (MYS)"/>
    <x v="14"/>
    <n v="536.22400000000005"/>
    <x v="3"/>
  </r>
  <r>
    <n v="805"/>
    <n v="2014"/>
    <n v="5"/>
    <n v="145101870"/>
    <n v="14520068"/>
    <n v="2824.2"/>
    <s v="LSR-PHILIPPINES"/>
    <s v="IMRB MILLWARD BROWN INTERNATIONAL PTE LTD"/>
    <s v="246738 - Philippines Tide Cross Media - Banh (PHL)"/>
    <x v="14"/>
    <n v="2259.36"/>
    <x v="3"/>
  </r>
  <r>
    <n v="805"/>
    <n v="2013"/>
    <n v="9"/>
    <n v="145100907"/>
    <n v="14520033"/>
    <n v="815.81"/>
    <s v="LSR-SOUTH KOREA"/>
    <s v="ORC RESEARCH AND CONSULTING PTE.LTD"/>
    <s v="210868 - Female kitchenware decision makers study - Mardolker (KOR)"/>
    <x v="0"/>
    <n v="652.64800000000002"/>
    <x v="3"/>
  </r>
  <r>
    <n v="805"/>
    <n v="2013"/>
    <n v="7"/>
    <n v="145100918"/>
    <n v="14520027"/>
    <n v="757.05"/>
    <s v="LSR-THAILAND"/>
    <s v="IPSOS SINGAPORE PTE LTD (SGD)"/>
    <s v="216105 - delights - Suguitan (THA)"/>
    <x v="7"/>
    <n v="605.64"/>
    <x v="3"/>
  </r>
  <r>
    <n v="805"/>
    <n v="2013"/>
    <n v="9"/>
    <n v="145100931"/>
    <n v="14520001"/>
    <n v="667.5"/>
    <s v="LSR-SINGAPORE"/>
    <s v="TNS SINGAPORE"/>
    <s v="216481 - Direct Mail study - Weng (SGP)"/>
    <x v="0"/>
    <n v="534"/>
    <x v="3"/>
  </r>
  <r>
    <n v="805"/>
    <n v="2013"/>
    <n v="9"/>
    <n v="145100941"/>
    <n v="14520046"/>
    <n v="159.44"/>
    <s v="LSR-CHINA"/>
    <s v="RESEARCH IN MOTION SINGAPORE PTE LTD"/>
    <s v="211225 - China_Dual_Sim_app - Payable (CHN)"/>
    <x v="0"/>
    <n v="127.55200000000001"/>
    <x v="3"/>
  </r>
  <r>
    <n v="805"/>
    <n v="2014"/>
    <n v="5"/>
    <n v="145101887"/>
    <n v="14520001"/>
    <n v="500.5"/>
    <s v="LSR-SINGAPORE"/>
    <s v="THE NIELSEN COMPANY (SINGAPORE) PTE LTD"/>
    <s v="247307 - Retirement Study - Chia (SGP)"/>
    <x v="14"/>
    <n v="400.40000000000003"/>
    <x v="3"/>
  </r>
  <r>
    <n v="805"/>
    <n v="2013"/>
    <n v="9"/>
    <n v="145100949"/>
    <n v="14520001"/>
    <n v="1179.68"/>
    <s v="LSR-SINGAPORE"/>
    <s v="OVERSEA-CHINESE BANKING CORPORATION LIMITED"/>
    <s v="215417 - OCBC ad track 2013 - Si Guan (SGP)"/>
    <x v="0"/>
    <n v="943.74400000000014"/>
    <x v="3"/>
  </r>
  <r>
    <n v="805"/>
    <n v="2013"/>
    <n v="11"/>
    <n v="145100949"/>
    <n v="14520001"/>
    <n v="712.5"/>
    <s v="LSR-SINGAPORE"/>
    <s v="OVERSEA-CHINESE BANKING CORPORATION LIMITED"/>
    <s v="215417 - OCBC ad track 2013 - Si Guan (SGP)"/>
    <x v="9"/>
    <n v="570"/>
    <x v="3"/>
  </r>
  <r>
    <n v="805"/>
    <n v="2014"/>
    <n v="3"/>
    <n v="145100949"/>
    <n v="14520083"/>
    <n v="3064"/>
    <s v="LSR-SINGAPORE"/>
    <s v="OVERSEA-CHINESE BANKING CORPORATION LIMITED"/>
    <s v="215417 - OCBC ad track 2013 - Si Guan (SGP)"/>
    <x v="16"/>
    <n v="2451.2000000000003"/>
    <x v="3"/>
  </r>
  <r>
    <n v="805"/>
    <n v="2013"/>
    <n v="3"/>
    <n v="145100956"/>
    <n v="14520001"/>
    <n v="721.5"/>
    <s v="LSR-SINGAPORE"/>
    <s v="OVERSEA-CHINESE BANKING CORPORATION LIMITED"/>
    <s v="217686 - OCBC brand track 2013 - Si Guan (SGP)"/>
    <x v="3"/>
    <n v="577.20000000000005"/>
    <x v="3"/>
  </r>
  <r>
    <n v="805"/>
    <n v="2013"/>
    <n v="4"/>
    <n v="145100956"/>
    <n v="14520001"/>
    <n v="3978.26"/>
    <s v="LSR-SINGAPORE"/>
    <s v="OVERSEA-CHINESE BANKING CORPORATION LIMITED"/>
    <s v="217686 - OCBC brand track 2013 - Si Guan (SGP)"/>
    <x v="5"/>
    <n v="3182.6080000000002"/>
    <x v="3"/>
  </r>
  <r>
    <n v="805"/>
    <n v="2013"/>
    <n v="5"/>
    <n v="145100956"/>
    <n v="14520001"/>
    <n v="3880.5"/>
    <s v="LSR-SINGAPORE"/>
    <s v="OVERSEA-CHINESE BANKING CORPORATION LIMITED"/>
    <s v="217686 - OCBC brand track 2013 - Si Guan (SGP)"/>
    <x v="4"/>
    <n v="3104.4"/>
    <x v="3"/>
  </r>
  <r>
    <n v="805"/>
    <n v="2013"/>
    <n v="5"/>
    <n v="145100956"/>
    <n v="14520062"/>
    <n v="2250"/>
    <s v="LSR-SINGAPORE"/>
    <s v="OVERSEA-CHINESE BANKING CORPORATION LIMITED"/>
    <s v="217686 - OCBC brand track 2013 - Si Guan (SGP)"/>
    <x v="4"/>
    <n v="1800"/>
    <x v="3"/>
  </r>
  <r>
    <n v="805"/>
    <n v="2013"/>
    <n v="5"/>
    <n v="145100956"/>
    <n v="14520083"/>
    <n v="720"/>
    <s v="LSR-SINGAPORE"/>
    <s v="OVERSEA-CHINESE BANKING CORPORATION LIMITED"/>
    <s v="217686 - OCBC brand track 2013 - Si Guan (SGP)"/>
    <x v="4"/>
    <n v="576"/>
    <x v="3"/>
  </r>
  <r>
    <n v="805"/>
    <n v="2013"/>
    <n v="7"/>
    <n v="145100956"/>
    <n v="14520001"/>
    <n v="4618.5"/>
    <s v="LSR-SINGAPORE"/>
    <s v="OVERSEA-CHINESE BANKING CORPORATION LIMITED"/>
    <s v="217686 - OCBC brand track 2013 - Si Guan (SGP)"/>
    <x v="7"/>
    <n v="3694.8"/>
    <x v="3"/>
  </r>
  <r>
    <n v="805"/>
    <n v="2013"/>
    <n v="9"/>
    <n v="145100956"/>
    <n v="14520001"/>
    <n v="1224.08"/>
    <s v="LSR-SINGAPORE"/>
    <s v="OVERSEA-CHINESE BANKING CORPORATION LIMITED"/>
    <s v="217686 - OCBC brand track 2013 - Si Guan (SGP)"/>
    <x v="0"/>
    <n v="979.26400000000001"/>
    <x v="3"/>
  </r>
  <r>
    <n v="805"/>
    <n v="2013"/>
    <n v="10"/>
    <n v="145100956"/>
    <n v="14520027"/>
    <n v="3262.89"/>
    <s v="LSR-SINGAPORE"/>
    <s v="OVERSEA-CHINESE BANKING CORPORATION LIMITED"/>
    <s v="217686 - OCBC brand track 2013 - Si Guan (SGP)"/>
    <x v="8"/>
    <n v="2610.3119999999999"/>
    <x v="3"/>
  </r>
  <r>
    <n v="805"/>
    <n v="2013"/>
    <n v="11"/>
    <n v="145100956"/>
    <n v="14520001"/>
    <n v="3997.5"/>
    <s v="LSR-SINGAPORE"/>
    <s v="OVERSEA-CHINESE BANKING CORPORATION LIMITED"/>
    <s v="217686 - OCBC brand track 2013 - Si Guan (SGP)"/>
    <x v="9"/>
    <n v="3198"/>
    <x v="3"/>
  </r>
  <r>
    <n v="805"/>
    <n v="2014"/>
    <n v="5"/>
    <n v="145101891"/>
    <n v="14520001"/>
    <n v="1053"/>
    <s v="LSR-SINGAPORE"/>
    <s v="AGILITY RESEARCH &amp; STRATEGY PTE LTD"/>
    <s v="246616 - Life Insurance - Widodo (SGP)"/>
    <x v="14"/>
    <n v="842.40000000000009"/>
    <x v="3"/>
  </r>
  <r>
    <n v="805"/>
    <n v="2013"/>
    <n v="7"/>
    <n v="145100986"/>
    <n v="14520001"/>
    <n v="448.5"/>
    <s v="LSR-SINGAPORE"/>
    <s v="IPSOS SINGAPORE PTE LTD (SGD)"/>
    <s v="217919 - AdStrat Study for Candy Singapore - Buenaventura (SGP)"/>
    <x v="7"/>
    <n v="358.8"/>
    <x v="3"/>
  </r>
  <r>
    <n v="805"/>
    <n v="2013"/>
    <n v="11"/>
    <n v="145100986"/>
    <n v="14520109"/>
    <n v="953.4"/>
    <s v="LSR-SINGAPORE"/>
    <s v="IPSOS SINGAPORE PTE LTD (SGD)"/>
    <s v="217919 - AdStrat Study for Candy Singapore - Buenaventura (SGP)"/>
    <x v="9"/>
    <n v="762.72"/>
    <x v="3"/>
  </r>
  <r>
    <n v="805"/>
    <n v="2013"/>
    <n v="9"/>
    <n v="145100989"/>
    <n v="14520027"/>
    <n v="637.75"/>
    <s v="LSR-INDONESIA"/>
    <s v="DENTSU SINGAPORE PTE LTD"/>
    <s v="215974 - Canon ad effectiveness study in Indo and Thailand - (IDN)"/>
    <x v="0"/>
    <n v="510.20000000000005"/>
    <x v="3"/>
  </r>
  <r>
    <n v="805"/>
    <n v="2014"/>
    <n v="5"/>
    <n v="145101898"/>
    <n v="14520046"/>
    <n v="753.12"/>
    <s v="LSR-AUSTRALIA"/>
    <s v="SONY ELECTRONICS ASIA PACIFIC PTE.LTD."/>
    <s v="246959 - Project Headphones Australia - Peihiang (AUS)"/>
    <x v="14"/>
    <n v="602.49599999999998"/>
    <x v="3"/>
  </r>
  <r>
    <n v="805"/>
    <n v="2013"/>
    <n v="10"/>
    <n v="145100996"/>
    <n v="14520001"/>
    <n v="806"/>
    <s v="LSR-SINGAPORE"/>
    <s v="KADENCE INTERNATIONAL PTE LTD"/>
    <s v="206568 - Online Credit Card - Clayton (SGP)"/>
    <x v="8"/>
    <n v="644.80000000000007"/>
    <x v="3"/>
  </r>
  <r>
    <n v="805"/>
    <n v="2013"/>
    <n v="10"/>
    <n v="145100996"/>
    <n v="14520027"/>
    <n v="627.48"/>
    <s v="LSR-SINGAPORE"/>
    <s v="KADENCE INTERNATIONAL PTE LTD"/>
    <s v="206568 - Online Credit Card - Clayton (SGP)"/>
    <x v="8"/>
    <n v="501.98400000000004"/>
    <x v="3"/>
  </r>
  <r>
    <n v="805"/>
    <n v="2013"/>
    <n v="10"/>
    <n v="145100996"/>
    <n v="14520070"/>
    <n v="941.21"/>
    <s v="LSR-SINGAPORE"/>
    <s v="KADENCE INTERNATIONAL PTE LTD"/>
    <s v="206568 - Online Credit Card - Clayton (SGP)"/>
    <x v="8"/>
    <n v="752.96800000000007"/>
    <x v="3"/>
  </r>
  <r>
    <n v="805"/>
    <n v="2013"/>
    <n v="3"/>
    <n v="145101016"/>
    <n v="14520001"/>
    <n v="1837.5"/>
    <s v="LSR-SINGAPORE"/>
    <s v="IMRB MILLWARD BROWN INTERNATIONAL PTE LTD"/>
    <s v="218281 - Draft 2013 boosters study - Leong (SGP)"/>
    <x v="3"/>
    <n v="1470"/>
    <x v="3"/>
  </r>
  <r>
    <n v="805"/>
    <n v="2013"/>
    <n v="4"/>
    <n v="145101016"/>
    <n v="14520001"/>
    <n v="754.35"/>
    <s v="LSR-SINGAPORE"/>
    <s v="IMRB MILLWARD BROWN INTERNATIONAL PTE LTD"/>
    <s v="218281 - Draft 2013 boosters study - Leong (SGP)"/>
    <x v="5"/>
    <n v="603.48"/>
    <x v="3"/>
  </r>
  <r>
    <n v="805"/>
    <n v="2013"/>
    <n v="7"/>
    <n v="145101016"/>
    <n v="14520001"/>
    <n v="3675"/>
    <s v="LSR-SINGAPORE"/>
    <s v="IMRB MILLWARD BROWN INTERNATIONAL PTE LTD"/>
    <s v="218281 - Draft 2013 boosters study - Leong (SGP)"/>
    <x v="7"/>
    <n v="2940"/>
    <x v="3"/>
  </r>
  <r>
    <n v="805"/>
    <n v="2013"/>
    <n v="8"/>
    <n v="145101016"/>
    <n v="14520027"/>
    <n v="637.41"/>
    <s v="LSR-SINGAPORE"/>
    <s v="IMRB MILLWARD BROWN INTERNATIONAL PTE LTD"/>
    <s v="218281 - Draft 2013 boosters study - Leong (SGP)"/>
    <x v="13"/>
    <n v="509.928"/>
    <x v="3"/>
  </r>
  <r>
    <n v="805"/>
    <n v="2013"/>
    <n v="9"/>
    <n v="145101017"/>
    <n v="14520001"/>
    <n v="757.5"/>
    <s v="LSR-SINGAPORE"/>
    <s v="IMRB MILLWARD BROWN INTERNATIONAL PTE LTD"/>
    <s v="218276 - Draft 2013 main study - Leong (SGP)"/>
    <x v="0"/>
    <n v="606"/>
    <x v="3"/>
  </r>
  <r>
    <n v="805"/>
    <n v="2013"/>
    <n v="11"/>
    <n v="145101017"/>
    <n v="14520001"/>
    <n v="1672.5"/>
    <s v="LSR-SINGAPORE"/>
    <s v="IMRB MILLWARD BROWN INTERNATIONAL PTE LTD"/>
    <s v="218276 - Draft 2013 main study - Leong (SGP)"/>
    <x v="9"/>
    <n v="1338"/>
    <x v="3"/>
  </r>
  <r>
    <n v="805"/>
    <n v="2014"/>
    <n v="1"/>
    <n v="145101017"/>
    <n v="14520001"/>
    <n v="960"/>
    <s v="LSR-SINGAPORE"/>
    <s v="IMRB MILLWARD BROWN INTERNATIONAL PTE LTD"/>
    <s v="218276 - Draft 2013 main study - Leong (SGP)"/>
    <x v="11"/>
    <n v="768"/>
    <x v="3"/>
  </r>
  <r>
    <n v="805"/>
    <n v="2014"/>
    <n v="2"/>
    <n v="145101017"/>
    <n v="14520001"/>
    <n v="722.25"/>
    <s v="LSR-SINGAPORE"/>
    <s v="IMRB MILLWARD BROWN INTERNATIONAL PTE LTD"/>
    <s v="218276 - Draft 2013 main study - Leong (SGP)"/>
    <x v="12"/>
    <n v="577.80000000000007"/>
    <x v="3"/>
  </r>
  <r>
    <n v="805"/>
    <n v="2013"/>
    <n v="10"/>
    <n v="145101036"/>
    <n v="14520027"/>
    <n v="1096.3499999999999"/>
    <s v="LSR-MALAYSIA"/>
    <s v="IMRB MILLWARD BROWN INTERNATIONAL PTE LTD"/>
    <s v="220041 - Travel Brand Health study - Leong (MYS)"/>
    <x v="8"/>
    <n v="877.07999999999993"/>
    <x v="3"/>
  </r>
  <r>
    <n v="805"/>
    <n v="2014"/>
    <n v="1"/>
    <n v="145101036"/>
    <n v="14520109"/>
    <n v="809.41"/>
    <s v="LSR-MALAYSIA"/>
    <s v="IMRB MILLWARD BROWN INTERNATIONAL PTE LTD"/>
    <s v="220041 - Travel Brand Health study - Leong (MYS)"/>
    <x v="11"/>
    <n v="647.52800000000002"/>
    <x v="3"/>
  </r>
  <r>
    <n v="805"/>
    <n v="2013"/>
    <n v="9"/>
    <n v="145101038"/>
    <n v="14520071"/>
    <n v="1373.24"/>
    <s v="LSR-UNITED KINGDOM"/>
    <s v="IMRB MILLWARD BROWN INTERNATIONAL PTE LTD"/>
    <s v="220041 - Travel Brand Health study - Leong (GBR)"/>
    <x v="0"/>
    <n v="1098.5920000000001"/>
    <x v="3"/>
  </r>
  <r>
    <n v="805"/>
    <n v="2013"/>
    <n v="10"/>
    <n v="145101039"/>
    <n v="14520069"/>
    <n v="382.45"/>
    <s v="LSR-JAPAN"/>
    <s v="IMRB MILLWARD BROWN INTERNATIONAL PTE LTD"/>
    <s v="220041 - Travel Brand Health study - Leong (JPN)"/>
    <x v="8"/>
    <n v="305.95999999999998"/>
    <x v="3"/>
  </r>
  <r>
    <n v="805"/>
    <n v="2013"/>
    <n v="11"/>
    <n v="145101039"/>
    <n v="14520041"/>
    <n v="5222.83"/>
    <s v="LSR-JAPAN"/>
    <s v="IMRB MILLWARD BROWN INTERNATIONAL PTE LTD"/>
    <s v="220041 - Travel Brand Health study - Leong (JPN)"/>
    <x v="9"/>
    <n v="4178.2640000000001"/>
    <x v="3"/>
  </r>
  <r>
    <n v="805"/>
    <n v="2013"/>
    <n v="10"/>
    <n v="145101040"/>
    <n v="14520027"/>
    <n v="994.36"/>
    <s v="LSR-THAILAND"/>
    <s v="IMRB MILLWARD BROWN INTERNATIONAL PTE LTD"/>
    <s v="220041 - Travel Brand Health study - Leong (THA)"/>
    <x v="8"/>
    <n v="795.48800000000006"/>
    <x v="3"/>
  </r>
  <r>
    <n v="805"/>
    <n v="2013"/>
    <n v="11"/>
    <n v="145101040"/>
    <n v="14520068"/>
    <n v="1630.24"/>
    <s v="LSR-THAILAND"/>
    <s v="IMRB MILLWARD BROWN INTERNATIONAL PTE LTD"/>
    <s v="220041 - Travel Brand Health study - Leong (THA)"/>
    <x v="9"/>
    <n v="1304.192"/>
    <x v="3"/>
  </r>
  <r>
    <n v="805"/>
    <n v="2014"/>
    <n v="1"/>
    <n v="145101040"/>
    <n v="14520109"/>
    <n v="1274.18"/>
    <s v="LSR-THAILAND"/>
    <s v="IMRB MILLWARD BROWN INTERNATIONAL PTE LTD"/>
    <s v="220041 - Travel Brand Health study - Leong (THA)"/>
    <x v="11"/>
    <n v="1019.3440000000001"/>
    <x v="3"/>
  </r>
  <r>
    <n v="805"/>
    <n v="2013"/>
    <n v="9"/>
    <n v="145101057"/>
    <n v="14520069"/>
    <n v="767.44"/>
    <s v="LSR-VIETNAM"/>
    <s v="TNS SINGAPORE"/>
    <s v="221289 - Fonterra study - Jha (VNM)"/>
    <x v="0"/>
    <n v="613.95200000000011"/>
    <x v="3"/>
  </r>
  <r>
    <n v="805"/>
    <n v="2013"/>
    <n v="10"/>
    <n v="145101057"/>
    <n v="14520068"/>
    <n v="678.21"/>
    <s v="LSR-VIETNAM"/>
    <s v="TNS SINGAPORE"/>
    <s v="221289 - Fonterra study - Jha (VNM)"/>
    <x v="8"/>
    <n v="542.5680000000001"/>
    <x v="3"/>
  </r>
  <r>
    <n v="805"/>
    <n v="2013"/>
    <n v="9"/>
    <n v="145101064"/>
    <n v="14520041"/>
    <n v="3501.26"/>
    <s v="LSR-JAPAN"/>
    <s v="TNS SINGAPORE"/>
    <s v="221490 - Social Media research facebook - Junaidi (JPN)"/>
    <x v="0"/>
    <n v="2801.0080000000003"/>
    <x v="3"/>
  </r>
  <r>
    <n v="805"/>
    <n v="2013"/>
    <n v="10"/>
    <n v="145101076"/>
    <n v="14520086"/>
    <n v="2467.3200000000002"/>
    <s v="LSR-NORWAY"/>
    <s v="IMRB MILLWARD BROWN INTERNATIONAL PTE LTD"/>
    <s v="222171 - Mini GTI - Leong (NOR)"/>
    <x v="8"/>
    <n v="1973.8560000000002"/>
    <x v="3"/>
  </r>
  <r>
    <n v="805"/>
    <n v="2013"/>
    <n v="10"/>
    <n v="145101077"/>
    <n v="14520068"/>
    <n v="530.96"/>
    <s v="LSR-THAILAND"/>
    <s v="TNS THAILAND"/>
    <s v="222575 - Uni Location study - Temsukanan (THA)"/>
    <x v="8"/>
    <n v="424.76800000000003"/>
    <x v="3"/>
  </r>
  <r>
    <n v="805"/>
    <n v="2013"/>
    <n v="11"/>
    <n v="145101077"/>
    <n v="14520027"/>
    <n v="937"/>
    <s v="LSR-THAILAND"/>
    <s v="TNS THAILAND"/>
    <s v="222575 - Uni Location study - Temsukanan (THA)"/>
    <x v="9"/>
    <n v="749.6"/>
    <x v="3"/>
  </r>
  <r>
    <n v="805"/>
    <n v="2013"/>
    <n v="11"/>
    <n v="145101084"/>
    <n v="14520001"/>
    <n v="588.5"/>
    <s v="LSR-SINGAPORE"/>
    <s v="THE NIELSEN COMPANY (SINGAPORE) PTE LTD"/>
    <s v="222949 - Project FNZ Conjoint Study SG - Neo (SGP)"/>
    <x v="9"/>
    <n v="470.8"/>
    <x v="3"/>
  </r>
  <r>
    <n v="805"/>
    <n v="2013"/>
    <n v="12"/>
    <n v="145101084"/>
    <n v="14520109"/>
    <n v="993.69"/>
    <s v="LSR-SINGAPORE"/>
    <s v="THE NIELSEN COMPANY (SINGAPORE) PTE LTD"/>
    <s v="222949 - Project FNZ Conjoint Study SG - Neo (SGP)"/>
    <x v="10"/>
    <n v="794.95200000000011"/>
    <x v="3"/>
  </r>
  <r>
    <n v="805"/>
    <n v="2013"/>
    <n v="10"/>
    <n v="145101108"/>
    <n v="14520042"/>
    <n v="742.03"/>
    <s v="LSR-CHINA"/>
    <s v="IMRB MILLWARD BROWN INTERNATIONAL PTE LTD"/>
    <s v="223382 - Shaver China Dip 4 Boosters - Leong (CHN)"/>
    <x v="8"/>
    <n v="593.62400000000002"/>
    <x v="3"/>
  </r>
  <r>
    <n v="805"/>
    <n v="2013"/>
    <n v="10"/>
    <n v="145101108"/>
    <n v="14520108"/>
    <n v="383.93"/>
    <s v="LSR-CHINA"/>
    <s v="IMRB MILLWARD BROWN INTERNATIONAL PTE LTD"/>
    <s v="223382 - Shaver China Dip 4 Boosters - Leong (CHN)"/>
    <x v="8"/>
    <n v="307.14400000000001"/>
    <x v="3"/>
  </r>
  <r>
    <n v="805"/>
    <n v="2014"/>
    <n v="4"/>
    <n v="145101108"/>
    <n v="14520045"/>
    <n v="76.53"/>
    <s v="LSR-CHINA"/>
    <s v="IMRB MILLWARD BROWN INTERNATIONAL PTE LTD"/>
    <s v="223382 - Shaver China Dip 4 Boosters - Leong (CHN)"/>
    <x v="15"/>
    <n v="61.224000000000004"/>
    <x v="3"/>
  </r>
  <r>
    <n v="805"/>
    <n v="2013"/>
    <n v="10"/>
    <n v="145101116"/>
    <n v="14520020"/>
    <n v="1785.24"/>
    <s v="LSR-AUSTRALIA"/>
    <s v="TNS SINGAPORE"/>
    <s v="223774 - Visa Affluent - Pham (AUS)"/>
    <x v="8"/>
    <n v="1428.192"/>
    <x v="3"/>
  </r>
  <r>
    <n v="805"/>
    <n v="2013"/>
    <n v="11"/>
    <n v="145101116"/>
    <n v="14520020"/>
    <n v="322.75"/>
    <s v="LSR-AUSTRALIA"/>
    <s v="TNS SINGAPORE"/>
    <s v="223774 - Visa Affluent - Pham (AUS)"/>
    <x v="9"/>
    <n v="258.2"/>
    <x v="3"/>
  </r>
  <r>
    <n v="805"/>
    <n v="2013"/>
    <n v="10"/>
    <n v="145101119"/>
    <n v="14520068"/>
    <n v="290.82"/>
    <s v="LSR-INDIA"/>
    <s v="TNS SINGAPORE"/>
    <s v="223774 - Visa Affluent - Pham (IND)"/>
    <x v="8"/>
    <n v="232.65600000000001"/>
    <x v="3"/>
  </r>
  <r>
    <n v="805"/>
    <n v="2013"/>
    <n v="11"/>
    <n v="145101120"/>
    <n v="14520041"/>
    <n v="196.05"/>
    <s v="LSR-JAPAN"/>
    <s v="TNS SINGAPORE"/>
    <s v="223774 - Visa Affluent - Pham (JPN)"/>
    <x v="9"/>
    <n v="156.84000000000003"/>
    <x v="3"/>
  </r>
  <r>
    <n v="805"/>
    <n v="2013"/>
    <n v="11"/>
    <n v="145101120"/>
    <n v="14520069"/>
    <n v="2198.9699999999998"/>
    <s v="LSR-JAPAN"/>
    <s v="TNS SINGAPORE"/>
    <s v="223774 - Visa Affluent - Pham (JPN)"/>
    <x v="9"/>
    <n v="1759.1759999999999"/>
    <x v="3"/>
  </r>
  <r>
    <n v="805"/>
    <n v="2013"/>
    <n v="11"/>
    <n v="145101121"/>
    <n v="14520110"/>
    <n v="661.22"/>
    <s v="LSR-SOUTH KOREA"/>
    <s v="TNS SINGAPORE"/>
    <s v="223774 - Visa Affluent - Pham (KOR)"/>
    <x v="9"/>
    <n v="528.976"/>
    <x v="3"/>
  </r>
  <r>
    <n v="805"/>
    <n v="2013"/>
    <n v="11"/>
    <n v="145101123"/>
    <n v="14520034"/>
    <n v="4783.24"/>
    <s v="LSR-RUSSIA"/>
    <s v="TNS SINGAPORE"/>
    <s v="223774 - Visa Affluent - Pham (RUS)"/>
    <x v="9"/>
    <n v="3826.5920000000001"/>
    <x v="3"/>
  </r>
  <r>
    <n v="805"/>
    <n v="2013"/>
    <n v="12"/>
    <n v="145101123"/>
    <n v="14520086"/>
    <n v="252.55"/>
    <s v="LSR-RUSSIA"/>
    <s v="TNS SINGAPORE"/>
    <s v="223774 - Visa Affluent - Pham (RUS)"/>
    <x v="10"/>
    <n v="202.04000000000002"/>
    <x v="3"/>
  </r>
  <r>
    <n v="805"/>
    <n v="2014"/>
    <n v="4"/>
    <n v="145101123"/>
    <n v="14520037"/>
    <n v="331.63"/>
    <s v="LSR-RUSSIA"/>
    <s v="TNS SINGAPORE"/>
    <s v="223774 - Visa Affluent - Pham (RUS)"/>
    <x v="15"/>
    <n v="265.30400000000003"/>
    <x v="3"/>
  </r>
  <r>
    <n v="805"/>
    <n v="2013"/>
    <n v="11"/>
    <n v="145101124"/>
    <n v="14520102"/>
    <n v="956.63"/>
    <s v="LSR-UNITED ARAB EMIRATES"/>
    <s v="TNS SINGAPORE"/>
    <s v="223774 - Visa Affluent - Pham (ARE)"/>
    <x v="9"/>
    <n v="765.30400000000009"/>
    <x v="3"/>
  </r>
  <r>
    <n v="805"/>
    <n v="2013"/>
    <n v="12"/>
    <n v="145101124"/>
    <n v="14520086"/>
    <n v="1751.4"/>
    <s v="LSR-UNITED ARAB EMIRATES"/>
    <s v="TNS SINGAPORE"/>
    <s v="223774 - Visa Affluent - Pham (ARE)"/>
    <x v="10"/>
    <n v="1401.1200000000001"/>
    <x v="3"/>
  </r>
  <r>
    <n v="805"/>
    <n v="2014"/>
    <n v="1"/>
    <n v="145101124"/>
    <n v="14520051"/>
    <n v="483.54"/>
    <s v="LSR-UNITED ARAB EMIRATES"/>
    <s v="TNS SINGAPORE"/>
    <s v="223774 - Visa Affluent - Pham (ARE)"/>
    <x v="11"/>
    <n v="386.83200000000005"/>
    <x v="3"/>
  </r>
  <r>
    <n v="805"/>
    <n v="2013"/>
    <n v="11"/>
    <n v="145101127"/>
    <n v="14520068"/>
    <n v="74.62"/>
    <s v="LSR-HONG KONG"/>
    <s v="IPSOS SDN BHD"/>
    <s v="223986 - Trusted Brand - Mak (HKG)"/>
    <x v="9"/>
    <n v="59.696000000000005"/>
    <x v="3"/>
  </r>
  <r>
    <n v="805"/>
    <n v="2013"/>
    <n v="11"/>
    <n v="145101128"/>
    <n v="14520068"/>
    <n v="126.28"/>
    <s v="LSR-MALAYSIA"/>
    <s v="IPSOS SDN BHD"/>
    <s v="223986 - Trusted Brand - Mak (MYS)"/>
    <x v="9"/>
    <n v="101.024"/>
    <x v="3"/>
  </r>
  <r>
    <n v="805"/>
    <n v="2013"/>
    <n v="11"/>
    <n v="145101129"/>
    <n v="14520027"/>
    <n v="637.75"/>
    <s v="LSR-PHILIPPINES"/>
    <s v="IPSOS SDN BHD"/>
    <s v="223986 - Trusted Brand - Mak (PHL)"/>
    <x v="9"/>
    <n v="510.20000000000005"/>
    <x v="3"/>
  </r>
  <r>
    <n v="805"/>
    <n v="2013"/>
    <n v="11"/>
    <n v="145101129"/>
    <n v="14520068"/>
    <n v="602.67999999999995"/>
    <s v="LSR-PHILIPPINES"/>
    <s v="IPSOS SDN BHD"/>
    <s v="223986 - Trusted Brand - Mak (PHL)"/>
    <x v="9"/>
    <n v="482.14400000000001"/>
    <x v="3"/>
  </r>
  <r>
    <n v="805"/>
    <n v="2013"/>
    <n v="11"/>
    <n v="145101130"/>
    <n v="14520026"/>
    <n v="1945.15"/>
    <s v="LSR-TAIWAN"/>
    <s v="IPSOS SDN BHD"/>
    <s v="223986 - Trusted Brand - Mak (TWN)"/>
    <x v="9"/>
    <n v="1556.1200000000001"/>
    <x v="3"/>
  </r>
  <r>
    <n v="805"/>
    <n v="2014"/>
    <n v="2"/>
    <n v="145101130"/>
    <n v="14520125"/>
    <n v="446.43"/>
    <s v="LSR-TAIWAN"/>
    <s v="IPSOS SDN BHD"/>
    <s v="223986 - Trusted Brand - Mak (TWN)"/>
    <x v="12"/>
    <n v="357.14400000000001"/>
    <x v="3"/>
  </r>
  <r>
    <n v="805"/>
    <n v="2013"/>
    <n v="10"/>
    <n v="145101134"/>
    <n v="14520051"/>
    <n v="318.88"/>
    <s v="LSR-USA"/>
    <s v="THE NIELSEN COMPANY (SINGAPORE) PTE LTD"/>
    <s v="223307 - BlackBird - (USA)"/>
    <x v="8"/>
    <n v="255.10400000000001"/>
    <x v="3"/>
  </r>
  <r>
    <n v="805"/>
    <n v="2013"/>
    <n v="10"/>
    <n v="145101135"/>
    <n v="14520020"/>
    <n v="757.71"/>
    <s v="LSR-AUSTRALIA"/>
    <s v="TNS SINGAPORE"/>
    <s v="224391 - Citi NPS 2013 - Manickam (AUS)"/>
    <x v="8"/>
    <n v="606.16800000000001"/>
    <x v="3"/>
  </r>
  <r>
    <n v="805"/>
    <n v="2013"/>
    <n v="11"/>
    <n v="145101135"/>
    <n v="14520020"/>
    <n v="290.16000000000003"/>
    <s v="LSR-AUSTRALIA"/>
    <s v="TNS SINGAPORE"/>
    <s v="224391 - Citi NPS 2013 - Manickam (AUS)"/>
    <x v="9"/>
    <n v="232.12800000000004"/>
    <x v="3"/>
  </r>
  <r>
    <n v="805"/>
    <n v="2013"/>
    <n v="10"/>
    <n v="145101171"/>
    <n v="14520027"/>
    <n v="1320.79"/>
    <s v="LSR-MALAYSIA"/>
    <s v="ZENITHOPTIMEDIA"/>
    <s v="222605 - Milk GUM - Wincott (MYS)"/>
    <x v="8"/>
    <n v="1056.6320000000001"/>
    <x v="3"/>
  </r>
  <r>
    <n v="805"/>
    <n v="2013"/>
    <n v="10"/>
    <n v="145101178"/>
    <n v="14520069"/>
    <n v="1100.3499999999999"/>
    <s v="LSR-VIETNAM"/>
    <s v="DENTSU ASIA PTE LTD"/>
    <s v="225553 - Dentsu SenseAsia 2013 profiler - Desai (VNM)"/>
    <x v="8"/>
    <n v="880.28"/>
    <x v="3"/>
  </r>
  <r>
    <n v="805"/>
    <n v="2013"/>
    <n v="11"/>
    <n v="145101178"/>
    <n v="14520068"/>
    <n v="491.45"/>
    <s v="LSR-VIETNAM"/>
    <s v="DENTSU ASIA PTE LTD"/>
    <s v="225553 - Dentsu SenseAsia 2013 profiler - Desai (VNM)"/>
    <x v="9"/>
    <n v="393.16"/>
    <x v="3"/>
  </r>
  <r>
    <n v="805"/>
    <n v="2014"/>
    <n v="5"/>
    <n v="145101909"/>
    <n v="14520132"/>
    <n v="5072.2700000000004"/>
    <s v="LSR-VIETNAM"/>
    <s v="QAIS CONSULTING PTE LTD"/>
    <s v="239407 - GenAsia Power Vietnam - Talwar (VNM)"/>
    <x v="14"/>
    <n v="4057.8160000000007"/>
    <x v="3"/>
  </r>
  <r>
    <n v="805"/>
    <n v="2013"/>
    <n v="11"/>
    <n v="145101182"/>
    <n v="14520001"/>
    <n v="363"/>
    <s v="LSR-SINGAPORE"/>
    <s v="TNS SINGAPORE"/>
    <s v="225720 - Milk Consumption study - Purangao (SGP)"/>
    <x v="9"/>
    <n v="290.40000000000003"/>
    <x v="3"/>
  </r>
  <r>
    <n v="805"/>
    <n v="2013"/>
    <n v="10"/>
    <n v="145101183"/>
    <n v="14520084"/>
    <n v="363.52"/>
    <s v="LSR-THAILAND"/>
    <s v="THE NIELSEN COMPANY (THAILAND)"/>
    <s v="225112 - Sweet Sixteen - Sasinipa (THA)"/>
    <x v="8"/>
    <n v="290.81599999999997"/>
    <x v="3"/>
  </r>
  <r>
    <n v="805"/>
    <n v="2013"/>
    <n v="11"/>
    <n v="145101183"/>
    <n v="14520051"/>
    <n v="181.76"/>
    <s v="LSR-THAILAND"/>
    <s v="THE NIELSEN COMPANY (THAILAND)"/>
    <s v="225112 - Sweet Sixteen - Sasinipa (THA)"/>
    <x v="9"/>
    <n v="145.40799999999999"/>
    <x v="3"/>
  </r>
  <r>
    <n v="805"/>
    <n v="2013"/>
    <n v="11"/>
    <n v="145101183"/>
    <n v="14520068"/>
    <n v="1533.8"/>
    <s v="LSR-THAILAND"/>
    <s v="THE NIELSEN COMPANY (THAILAND)"/>
    <s v="225112 - Sweet Sixteen - Sasinipa (THA)"/>
    <x v="9"/>
    <n v="1227.04"/>
    <x v="3"/>
  </r>
  <r>
    <n v="805"/>
    <n v="2013"/>
    <n v="11"/>
    <n v="145101183"/>
    <n v="14520109"/>
    <n v="2739.73"/>
    <s v="LSR-THAILAND"/>
    <s v="THE NIELSEN COMPANY (THAILAND)"/>
    <s v="225112 - Sweet Sixteen - Sasinipa (THA)"/>
    <x v="9"/>
    <n v="2191.7840000000001"/>
    <x v="3"/>
  </r>
  <r>
    <n v="805"/>
    <n v="2013"/>
    <n v="5"/>
    <n v="145101186"/>
    <n v="14520041"/>
    <n v="1223.93"/>
    <s v="LSR-JAPAN"/>
    <s v="GFK CUSTOM RESEARCH PTE LTD"/>
    <s v="225348 - GFK PG BHT JPY Ferncare - Dennison (JPN)"/>
    <x v="4"/>
    <n v="979.14400000000012"/>
    <x v="3"/>
  </r>
  <r>
    <n v="805"/>
    <n v="2013"/>
    <n v="6"/>
    <n v="145101186"/>
    <n v="14520041"/>
    <n v="1087.46"/>
    <s v="LSR-JAPAN"/>
    <s v="GFK CUSTOM RESEARCH PTE LTD"/>
    <s v="225348 - GFK PG BHT JPY Ferncare - Dennison (JPN)"/>
    <x v="6"/>
    <n v="869.96800000000007"/>
    <x v="3"/>
  </r>
  <r>
    <n v="805"/>
    <n v="2013"/>
    <n v="9"/>
    <n v="145101186"/>
    <n v="14520041"/>
    <n v="2376.2600000000002"/>
    <s v="LSR-JAPAN"/>
    <s v="GFK CUSTOM RESEARCH PTE LTD"/>
    <s v="225348 - GFK PG BHT JPY Ferncare - Dennison (JPN)"/>
    <x v="0"/>
    <n v="1901.0080000000003"/>
    <x v="3"/>
  </r>
  <r>
    <n v="805"/>
    <n v="2013"/>
    <n v="10"/>
    <n v="145101186"/>
    <n v="14520041"/>
    <n v="2329.58"/>
    <s v="LSR-JAPAN"/>
    <s v="GFK CUSTOM RESEARCH PTE LTD"/>
    <s v="225348 - GFK PG BHT JPY Ferncare - Dennison (JPN)"/>
    <x v="8"/>
    <n v="1863.664"/>
    <x v="3"/>
  </r>
  <r>
    <n v="805"/>
    <n v="2013"/>
    <n v="12"/>
    <n v="145101186"/>
    <n v="14520041"/>
    <n v="1182.3900000000001"/>
    <s v="LSR-JAPAN"/>
    <s v="GFK CUSTOM RESEARCH PTE LTD"/>
    <s v="225348 - GFK PG BHT JPY Ferncare - Dennison (JPN)"/>
    <x v="10"/>
    <n v="945.91200000000015"/>
    <x v="3"/>
  </r>
  <r>
    <n v="805"/>
    <n v="2014"/>
    <n v="1"/>
    <n v="145101186"/>
    <n v="14520041"/>
    <n v="1174.74"/>
    <s v="LSR-JAPAN"/>
    <s v="GFK CUSTOM RESEARCH PTE LTD"/>
    <s v="225348 - GFK PG BHT JPY Ferncare - Dennison (JPN)"/>
    <x v="11"/>
    <n v="939.79200000000003"/>
    <x v="3"/>
  </r>
  <r>
    <n v="805"/>
    <n v="2014"/>
    <n v="2"/>
    <n v="145101186"/>
    <n v="14520041"/>
    <n v="1163.26"/>
    <s v="LSR-JAPAN"/>
    <s v="GFK CUSTOM RESEARCH PTE LTD"/>
    <s v="225348 - GFK PG BHT JPY Ferncare - Dennison (JPN)"/>
    <x v="12"/>
    <n v="930.60800000000006"/>
    <x v="3"/>
  </r>
  <r>
    <n v="805"/>
    <n v="2014"/>
    <n v="2"/>
    <n v="145101186"/>
    <n v="14520046"/>
    <n v="6377.53"/>
    <s v="LSR-JAPAN"/>
    <s v="GFK CUSTOM RESEARCH PTE LTD"/>
    <s v="225348 - GFK PG BHT JPY Ferncare - Dennison (JPN)"/>
    <x v="12"/>
    <n v="5102.0240000000003"/>
    <x v="3"/>
  </r>
  <r>
    <n v="805"/>
    <n v="2014"/>
    <n v="4"/>
    <n v="145101186"/>
    <n v="14520041"/>
    <n v="88.01"/>
    <s v="LSR-JAPAN"/>
    <s v="GFK CUSTOM RESEARCH PTE LTD"/>
    <s v="225348 - GFK PG BHT JPY Ferncare - Dennison (JPN)"/>
    <x v="15"/>
    <n v="70.408000000000001"/>
    <x v="3"/>
  </r>
  <r>
    <n v="805"/>
    <n v="2014"/>
    <n v="1"/>
    <n v="145101189"/>
    <n v="14520041"/>
    <n v="352.04"/>
    <s v="LSR-SOUTH KOREA"/>
    <s v="GFK CUSTOM RESEARCH PTE LTD"/>
    <s v="226244 - GFK PG BHT KR BATT - Dennison (KOR)"/>
    <x v="11"/>
    <n v="281.63200000000001"/>
    <x v="3"/>
  </r>
  <r>
    <n v="805"/>
    <n v="2014"/>
    <n v="4"/>
    <n v="145101189"/>
    <n v="14520041"/>
    <n v="525.51"/>
    <s v="LSR-SOUTH KOREA"/>
    <s v="GFK CUSTOM RESEARCH PTE LTD"/>
    <s v="226244 - GFK PG BHT KR BATT - Dennison (KOR)"/>
    <x v="15"/>
    <n v="420.40800000000002"/>
    <x v="3"/>
  </r>
  <r>
    <n v="805"/>
    <n v="2014"/>
    <n v="2"/>
    <n v="145101190"/>
    <n v="14520046"/>
    <n v="765.3"/>
    <s v="LSR-AUSTRALIA"/>
    <s v="GFK CUSTOM RESEARCH PTE LTD"/>
    <s v="226241 - GFK PG BHT AU BATT - Dennison (AUS)"/>
    <x v="12"/>
    <n v="612.24"/>
    <x v="3"/>
  </r>
  <r>
    <n v="805"/>
    <n v="2014"/>
    <n v="1"/>
    <n v="145101191"/>
    <n v="14520041"/>
    <n v="464.92"/>
    <s v="LSR-JAPAN"/>
    <s v="GFK CUSTOM RESEARCH PTE LTD"/>
    <s v="226227 - GFK PG BHT JPY AIR - Dennison (JPN)"/>
    <x v="11"/>
    <n v="371.93600000000004"/>
    <x v="3"/>
  </r>
  <r>
    <n v="805"/>
    <n v="2014"/>
    <n v="5"/>
    <n v="145101917"/>
    <n v="14520001"/>
    <n v="1230"/>
    <s v="LSR-SINGAPORE"/>
    <s v="IPSOS SINGAPORE PTE LTD (SGD)"/>
    <s v="248021 - Chocolate Spread SG AdStrat - Bramble (SGP)"/>
    <x v="14"/>
    <n v="984"/>
    <x v="3"/>
  </r>
  <r>
    <n v="805"/>
    <n v="2014"/>
    <n v="2"/>
    <n v="145101192"/>
    <n v="14520046"/>
    <n v="408.16"/>
    <s v="LSR-JAPAN"/>
    <s v="GFK CUSTOM RESEARCH PTE LTD"/>
    <s v="226223 - GFK PG BHT JPY Dish - Dennison (JPN)"/>
    <x v="12"/>
    <n v="326.52800000000002"/>
    <x v="3"/>
  </r>
  <r>
    <n v="805"/>
    <n v="2014"/>
    <n v="4"/>
    <n v="145101192"/>
    <n v="14520041"/>
    <n v="260.2"/>
    <s v="LSR-JAPAN"/>
    <s v="GFK CUSTOM RESEARCH PTE LTD"/>
    <s v="226223 - GFK PG BHT JPY Dish - Dennison (JPN)"/>
    <x v="15"/>
    <n v="208.16"/>
    <x v="3"/>
  </r>
  <r>
    <n v="805"/>
    <n v="2013"/>
    <n v="12"/>
    <n v="145101193"/>
    <n v="14520033"/>
    <n v="925"/>
    <s v="LSR-SOUTH KOREA"/>
    <s v="GFK CUSTOM RESEARCH PTE LTD"/>
    <s v="226238 - GFK PG BHT KR FEMC - Dennison (KOR)"/>
    <x v="10"/>
    <n v="740"/>
    <x v="3"/>
  </r>
  <r>
    <n v="805"/>
    <n v="2014"/>
    <n v="1"/>
    <n v="145101193"/>
    <n v="14520033"/>
    <n v="679.59"/>
    <s v="LSR-SOUTH KOREA"/>
    <s v="GFK CUSTOM RESEARCH PTE LTD"/>
    <s v="226238 - GFK PG BHT KR FEMC - Dennison (KOR)"/>
    <x v="11"/>
    <n v="543.67200000000003"/>
    <x v="3"/>
  </r>
  <r>
    <n v="805"/>
    <n v="2014"/>
    <n v="2"/>
    <n v="145101193"/>
    <n v="14520033"/>
    <n v="626.74"/>
    <s v="LSR-SOUTH KOREA"/>
    <s v="GFK CUSTOM RESEARCH PTE LTD"/>
    <s v="226238 - GFK PG BHT KR FEMC - Dennison (KOR)"/>
    <x v="12"/>
    <n v="501.39200000000005"/>
    <x v="3"/>
  </r>
  <r>
    <n v="805"/>
    <n v="2014"/>
    <n v="2"/>
    <n v="145101193"/>
    <n v="14520046"/>
    <n v="1147.96"/>
    <s v="LSR-SOUTH KOREA"/>
    <s v="GFK CUSTOM RESEARCH PTE LTD"/>
    <s v="226238 - GFK PG BHT KR FEMC - Dennison (KOR)"/>
    <x v="12"/>
    <n v="918.36800000000005"/>
    <x v="3"/>
  </r>
  <r>
    <n v="805"/>
    <n v="2013"/>
    <n v="5"/>
    <n v="145101200"/>
    <n v="14520041"/>
    <n v="288.42"/>
    <s v="LSR-JAPAN"/>
    <s v="GFK CUSTOM RESEARCH PTE LTD"/>
    <s v="225349 - GFK PG BHT JPY Hair - Dennison (JPN)"/>
    <x v="4"/>
    <n v="230.73600000000002"/>
    <x v="3"/>
  </r>
  <r>
    <n v="805"/>
    <n v="2013"/>
    <n v="7"/>
    <n v="145101200"/>
    <n v="14520041"/>
    <n v="397.71"/>
    <s v="LSR-JAPAN"/>
    <s v="GFK CUSTOM RESEARCH PTE LTD"/>
    <s v="225349 - GFK PG BHT JPY Hair - Dennison (JPN)"/>
    <x v="7"/>
    <n v="318.16800000000001"/>
    <x v="3"/>
  </r>
  <r>
    <n v="805"/>
    <n v="2013"/>
    <n v="9"/>
    <n v="145101200"/>
    <n v="14520041"/>
    <n v="394.13"/>
    <s v="LSR-JAPAN"/>
    <s v="GFK CUSTOM RESEARCH PTE LTD"/>
    <s v="225349 - GFK PG BHT JPY Hair - Dennison (JPN)"/>
    <x v="0"/>
    <n v="315.30400000000003"/>
    <x v="3"/>
  </r>
  <r>
    <n v="805"/>
    <n v="2013"/>
    <n v="10"/>
    <n v="145101200"/>
    <n v="14520041"/>
    <n v="388.39"/>
    <s v="LSR-JAPAN"/>
    <s v="GFK CUSTOM RESEARCH PTE LTD"/>
    <s v="225349 - GFK PG BHT JPY Hair - Dennison (JPN)"/>
    <x v="8"/>
    <n v="310.71199999999999"/>
    <x v="3"/>
  </r>
  <r>
    <n v="805"/>
    <n v="2013"/>
    <n v="11"/>
    <n v="145101200"/>
    <n v="14520041"/>
    <n v="386.48"/>
    <s v="LSR-JAPAN"/>
    <s v="GFK CUSTOM RESEARCH PTE LTD"/>
    <s v="225349 - GFK PG BHT JPY Hair - Dennison (JPN)"/>
    <x v="9"/>
    <n v="309.18400000000003"/>
    <x v="3"/>
  </r>
  <r>
    <n v="805"/>
    <n v="2014"/>
    <n v="4"/>
    <n v="145101200"/>
    <n v="14520041"/>
    <n v="382.65"/>
    <s v="LSR-JAPAN"/>
    <s v="GFK CUSTOM RESEARCH PTE LTD"/>
    <s v="225349 - GFK PG BHT JPY Hair - Dennison (JPN)"/>
    <x v="15"/>
    <n v="306.12"/>
    <x v="3"/>
  </r>
  <r>
    <n v="805"/>
    <n v="2013"/>
    <n v="8"/>
    <n v="145101203"/>
    <n v="14520051"/>
    <n v="263.89"/>
    <s v="LSR-TURKEY"/>
    <s v="CONSUMER CONNECTIONS INC"/>
    <s v="226132 - IA EMEA study - Turk (TUR)"/>
    <x v="13"/>
    <n v="211.11199999999999"/>
    <x v="3"/>
  </r>
  <r>
    <n v="805"/>
    <n v="2013"/>
    <n v="10"/>
    <n v="145101214"/>
    <n v="14520086"/>
    <n v="306.12"/>
    <s v="LSR-GERMANY"/>
    <s v="IPSOS SINGAPORE PTE LTD (USD)"/>
    <s v="226730 - PG BHDD Germany 2013 study - Rustagi (DEU)"/>
    <x v="8"/>
    <n v="244.89600000000002"/>
    <x v="3"/>
  </r>
  <r>
    <n v="805"/>
    <n v="2013"/>
    <n v="10"/>
    <n v="145101215"/>
    <n v="14520086"/>
    <n v="1614.79"/>
    <s v="LSR-FRANCE"/>
    <s v="IPSOS SINGAPORE PTE LTD (USD)"/>
    <s v="226731 - PG BHDD France study - Rustagi (FRA)"/>
    <x v="8"/>
    <n v="1291.8320000000001"/>
    <x v="3"/>
  </r>
  <r>
    <n v="805"/>
    <n v="2013"/>
    <n v="11"/>
    <n v="145101219"/>
    <n v="14520033"/>
    <n v="601.12"/>
    <s v="LSR-SOUTH KOREA"/>
    <s v="GFK CUSTOM RESEARCH PTE LTD"/>
    <s v="226895 - GFK PG BHT KR SK2 Jul 2013 - Dennison (KOR)"/>
    <x v="9"/>
    <n v="480.89600000000002"/>
    <x v="3"/>
  </r>
  <r>
    <n v="805"/>
    <n v="2013"/>
    <n v="12"/>
    <n v="145101219"/>
    <n v="14520033"/>
    <n v="824.79"/>
    <s v="LSR-SOUTH KOREA"/>
    <s v="GFK CUSTOM RESEARCH PTE LTD"/>
    <s v="226895 - GFK PG BHT KR SK2 Jul 2013 - Dennison (KOR)"/>
    <x v="10"/>
    <n v="659.83199999999999"/>
    <x v="3"/>
  </r>
  <r>
    <n v="805"/>
    <n v="2014"/>
    <n v="1"/>
    <n v="145101219"/>
    <n v="14520033"/>
    <n v="747.91"/>
    <s v="LSR-SOUTH KOREA"/>
    <s v="GFK CUSTOM RESEARCH PTE LTD"/>
    <s v="226895 - GFK PG BHT KR SK2 Jul 2013 - Dennison (KOR)"/>
    <x v="11"/>
    <n v="598.32799999999997"/>
    <x v="3"/>
  </r>
  <r>
    <n v="805"/>
    <n v="2014"/>
    <n v="3"/>
    <n v="145101219"/>
    <n v="14520033"/>
    <n v="936.63"/>
    <s v="LSR-SOUTH KOREA"/>
    <s v="GFK CUSTOM RESEARCH PTE LTD"/>
    <s v="226895 - GFK PG BHT KR SK2 Jul 2013 - Dennison (KOR)"/>
    <x v="16"/>
    <n v="749.30400000000009"/>
    <x v="3"/>
  </r>
  <r>
    <n v="805"/>
    <n v="2014"/>
    <n v="4"/>
    <n v="145101219"/>
    <n v="14520033"/>
    <n v="964.59"/>
    <s v="LSR-SOUTH KOREA"/>
    <s v="GFK CUSTOM RESEARCH PTE LTD"/>
    <s v="226895 - GFK PG BHT KR SK2 Jul 2013 - Dennison (KOR)"/>
    <x v="15"/>
    <n v="771.67200000000003"/>
    <x v="3"/>
  </r>
  <r>
    <n v="805"/>
    <n v="2014"/>
    <n v="5"/>
    <n v="145101938"/>
    <n v="14520001"/>
    <n v="584.22"/>
    <s v="LSR-SINGAPORE"/>
    <s v="QAIS CONSULTING PTE LTD"/>
    <s v="239411 - GenAsia Power Singapore - Talwar (SGP)"/>
    <x v="14"/>
    <n v="467.37600000000003"/>
    <x v="3"/>
  </r>
  <r>
    <n v="805"/>
    <n v="2013"/>
    <n v="11"/>
    <n v="145101224"/>
    <n v="14520041"/>
    <n v="1184.31"/>
    <s v="LSR-JAPAN"/>
    <s v="GFK CUSTOM RESEARCH PTE LTD"/>
    <s v="226902 - GFK PG BHT JPY FABS Jul 2013 - Dennison (JPN)"/>
    <x v="9"/>
    <n v="947.44799999999998"/>
    <x v="3"/>
  </r>
  <r>
    <n v="805"/>
    <n v="2014"/>
    <n v="1"/>
    <n v="145101224"/>
    <n v="14520041"/>
    <n v="583.54"/>
    <s v="LSR-JAPAN"/>
    <s v="GFK CUSTOM RESEARCH PTE LTD"/>
    <s v="226902 - GFK PG BHT JPY FABS Jul 2013 - Dennison (JPN)"/>
    <x v="11"/>
    <n v="466.83199999999999"/>
    <x v="3"/>
  </r>
  <r>
    <n v="805"/>
    <n v="2014"/>
    <n v="2"/>
    <n v="145101224"/>
    <n v="14520041"/>
    <n v="1172.83"/>
    <s v="LSR-JAPAN"/>
    <s v="GFK CUSTOM RESEARCH PTE LTD"/>
    <s v="226902 - GFK PG BHT JPY FABS Jul 2013 - Dennison (JPN)"/>
    <x v="12"/>
    <n v="938.26400000000001"/>
    <x v="3"/>
  </r>
  <r>
    <n v="805"/>
    <n v="2014"/>
    <n v="4"/>
    <n v="145101224"/>
    <n v="14520041"/>
    <n v="595.02"/>
    <s v="LSR-JAPAN"/>
    <s v="GFK CUSTOM RESEARCH PTE LTD"/>
    <s v="226902 - GFK PG BHT JPY FABS Jul 2013 - Dennison (JPN)"/>
    <x v="15"/>
    <n v="476.01600000000002"/>
    <x v="3"/>
  </r>
  <r>
    <n v="805"/>
    <n v="2014"/>
    <n v="5"/>
    <n v="145101946"/>
    <n v="14520017"/>
    <n v="627.6"/>
    <s v="LSR-INDONESIA"/>
    <s v="UNILEVER ASIA PRIVATE LIMITED"/>
    <s v="250829 - Unilever Indo Domestos Cif - Ramos (IDN)"/>
    <x v="14"/>
    <n v="502.08000000000004"/>
    <x v="3"/>
  </r>
  <r>
    <n v="805"/>
    <n v="2013"/>
    <n v="11"/>
    <n v="145101225"/>
    <n v="14520041"/>
    <n v="776.78"/>
    <s v="LSR-JAPAN"/>
    <s v="GFK CUSTOM RESEARCH PTE LTD"/>
    <s v="226891 - GFK PG BHT JPY Hair Jul 2013 - Dennison (JPN)"/>
    <x v="9"/>
    <n v="621.42399999999998"/>
    <x v="3"/>
  </r>
  <r>
    <n v="805"/>
    <n v="2013"/>
    <n v="12"/>
    <n v="145101225"/>
    <n v="14520041"/>
    <n v="390.3"/>
    <s v="LSR-JAPAN"/>
    <s v="GFK CUSTOM RESEARCH PTE LTD"/>
    <s v="226891 - GFK PG BHT JPY Hair Jul 2013 - Dennison (JPN)"/>
    <x v="10"/>
    <n v="312.24"/>
    <x v="3"/>
  </r>
  <r>
    <n v="805"/>
    <n v="2014"/>
    <n v="1"/>
    <n v="145101225"/>
    <n v="14520041"/>
    <n v="382.65"/>
    <s v="LSR-JAPAN"/>
    <s v="GFK CUSTOM RESEARCH PTE LTD"/>
    <s v="226891 - GFK PG BHT JPY Hair Jul 2013 - Dennison (JPN)"/>
    <x v="11"/>
    <n v="306.12"/>
    <x v="3"/>
  </r>
  <r>
    <n v="805"/>
    <n v="2014"/>
    <n v="2"/>
    <n v="145101225"/>
    <n v="14520041"/>
    <n v="388.39"/>
    <s v="LSR-JAPAN"/>
    <s v="GFK CUSTOM RESEARCH PTE LTD"/>
    <s v="226891 - GFK PG BHT JPY Hair Jul 2013 - Dennison (JPN)"/>
    <x v="12"/>
    <n v="310.71199999999999"/>
    <x v="3"/>
  </r>
  <r>
    <n v="805"/>
    <n v="2014"/>
    <n v="3"/>
    <n v="145101225"/>
    <n v="14520041"/>
    <n v="380.74"/>
    <s v="LSR-JAPAN"/>
    <s v="GFK CUSTOM RESEARCH PTE LTD"/>
    <s v="226891 - GFK PG BHT JPY Hair Jul 2013 - Dennison (JPN)"/>
    <x v="16"/>
    <n v="304.59200000000004"/>
    <x v="3"/>
  </r>
  <r>
    <n v="805"/>
    <n v="2014"/>
    <n v="5"/>
    <n v="145101950"/>
    <n v="14520014"/>
    <n v="830.8"/>
    <s v="LSR-INDONESIA"/>
    <s v="MEC, A DIVISION OF GROUPM SINGAPORE PTE LTD"/>
    <s v="248437 - Tigerair wave 2 - Kumari (IDN)"/>
    <x v="14"/>
    <n v="664.64"/>
    <x v="3"/>
  </r>
  <r>
    <n v="805"/>
    <n v="2013"/>
    <n v="10"/>
    <n v="145101226"/>
    <n v="14520041"/>
    <n v="745.45"/>
    <s v="LSR-JAPAN"/>
    <s v="GFK CUSTOM RESEARCH PTE LTD"/>
    <s v="226894 - GFK PG BHT JPY SK2 Jul 2013 - Dennison (JPN)"/>
    <x v="8"/>
    <n v="596.36"/>
    <x v="3"/>
  </r>
  <r>
    <n v="805"/>
    <n v="2013"/>
    <n v="11"/>
    <n v="145101226"/>
    <n v="14520041"/>
    <n v="1076.78"/>
    <s v="LSR-JAPAN"/>
    <s v="GFK CUSTOM RESEARCH PTE LTD"/>
    <s v="226894 - GFK PG BHT JPY SK2 Jul 2013 - Dennison (JPN)"/>
    <x v="9"/>
    <n v="861.42399999999998"/>
    <x v="3"/>
  </r>
  <r>
    <n v="805"/>
    <n v="2013"/>
    <n v="12"/>
    <n v="145101226"/>
    <n v="14520041"/>
    <n v="1076.78"/>
    <s v="LSR-JAPAN"/>
    <s v="GFK CUSTOM RESEARCH PTE LTD"/>
    <s v="226894 - GFK PG BHT JPY SK2 Jul 2013 - Dennison (JPN)"/>
    <x v="10"/>
    <n v="861.42399999999998"/>
    <x v="3"/>
  </r>
  <r>
    <n v="805"/>
    <n v="2014"/>
    <n v="1"/>
    <n v="145101226"/>
    <n v="14520041"/>
    <n v="1082.1400000000001"/>
    <s v="LSR-JAPAN"/>
    <s v="GFK CUSTOM RESEARCH PTE LTD"/>
    <s v="226894 - GFK PG BHT JPY SK2 Jul 2013 - Dennison (JPN)"/>
    <x v="11"/>
    <n v="865.7120000000001"/>
    <x v="3"/>
  </r>
  <r>
    <n v="805"/>
    <n v="2014"/>
    <n v="2"/>
    <n v="145101226"/>
    <n v="14520041"/>
    <n v="1182.3900000000001"/>
    <s v="LSR-JAPAN"/>
    <s v="GFK CUSTOM RESEARCH PTE LTD"/>
    <s v="226894 - GFK PG BHT JPY SK2 Jul 2013 - Dennison (JPN)"/>
    <x v="12"/>
    <n v="945.91200000000015"/>
    <x v="3"/>
  </r>
  <r>
    <n v="805"/>
    <n v="2014"/>
    <n v="3"/>
    <n v="145101226"/>
    <n v="14520041"/>
    <n v="1517.85"/>
    <s v="LSR-JAPAN"/>
    <s v="GFK CUSTOM RESEARCH PTE LTD"/>
    <s v="226894 - GFK PG BHT JPY SK2 Jul 2013 - Dennison (JPN)"/>
    <x v="16"/>
    <n v="1214.28"/>
    <x v="3"/>
  </r>
  <r>
    <n v="805"/>
    <n v="2014"/>
    <n v="4"/>
    <n v="145101226"/>
    <n v="14520041"/>
    <n v="1339.28"/>
    <s v="LSR-JAPAN"/>
    <s v="GFK CUSTOM RESEARCH PTE LTD"/>
    <s v="226894 - GFK PG BHT JPY SK2 Jul 2013 - Dennison (JPN)"/>
    <x v="15"/>
    <n v="1071.424"/>
    <x v="3"/>
  </r>
  <r>
    <n v="805"/>
    <n v="2014"/>
    <n v="5"/>
    <n v="145101966"/>
    <n v="14520017"/>
    <n v="627.6"/>
    <s v="LSR-TURKEY"/>
    <s v="DENTSU SINGAPORE PTE LTD"/>
    <s v="247190 - Hair Removal Musee Platinum Tokyo - Nakao (TUR)"/>
    <x v="14"/>
    <n v="502.08000000000004"/>
    <x v="3"/>
  </r>
  <r>
    <n v="805"/>
    <n v="2013"/>
    <n v="11"/>
    <n v="145101227"/>
    <n v="14520041"/>
    <n v="1184.31"/>
    <s v="LSR-JAPAN"/>
    <s v="GFK CUSTOM RESEARCH PTE LTD"/>
    <s v="226898 - GFK PG BHT JPY LDDET Jul 2013 - Dennison (JPN)"/>
    <x v="9"/>
    <n v="947.44799999999998"/>
    <x v="3"/>
  </r>
  <r>
    <n v="805"/>
    <n v="2014"/>
    <n v="1"/>
    <n v="145101227"/>
    <n v="14520041"/>
    <n v="600.76"/>
    <s v="LSR-JAPAN"/>
    <s v="GFK CUSTOM RESEARCH PTE LTD"/>
    <s v="226898 - GFK PG BHT JPY LDDET Jul 2013 - Dennison (JPN)"/>
    <x v="11"/>
    <n v="480.608"/>
    <x v="3"/>
  </r>
  <r>
    <n v="805"/>
    <n v="2014"/>
    <n v="2"/>
    <n v="145101227"/>
    <n v="14520041"/>
    <n v="1174.74"/>
    <s v="LSR-JAPAN"/>
    <s v="GFK CUSTOM RESEARCH PTE LTD"/>
    <s v="226898 - GFK PG BHT JPY LDDET Jul 2013 - Dennison (JPN)"/>
    <x v="12"/>
    <n v="939.79200000000003"/>
    <x v="3"/>
  </r>
  <r>
    <n v="805"/>
    <n v="2014"/>
    <n v="4"/>
    <n v="145101227"/>
    <n v="14520041"/>
    <n v="587.37"/>
    <s v="LSR-JAPAN"/>
    <s v="GFK CUSTOM RESEARCH PTE LTD"/>
    <s v="226898 - GFK PG BHT JPY LDDET Jul 2013 - Dennison (JPN)"/>
    <x v="15"/>
    <n v="469.89600000000002"/>
    <x v="3"/>
  </r>
  <r>
    <n v="805"/>
    <n v="2014"/>
    <n v="5"/>
    <n v="145102001"/>
    <n v="14520026"/>
    <n v="-1129.68"/>
    <s v="LSR-TAIWAN"/>
    <s v="THE NIELSEN COMPANY (SINGAPORE) PTE LTD"/>
    <s v="252437 - SG - Sample - Sigit (TWN)"/>
    <x v="14"/>
    <n v="-903.74400000000014"/>
    <x v="3"/>
  </r>
  <r>
    <n v="805"/>
    <n v="2013"/>
    <n v="9"/>
    <n v="145101228"/>
    <n v="14520041"/>
    <n v="1308.67"/>
    <s v="LSR-JAPAN"/>
    <s v="IPSOS SINGAPORE PTE LTD (USD)"/>
    <s v="226905 - PG Japan BHT June 2013 study - Ho (JPN)"/>
    <x v="0"/>
    <n v="1046.9360000000001"/>
    <x v="3"/>
  </r>
  <r>
    <n v="805"/>
    <n v="2013"/>
    <n v="11"/>
    <n v="145101228"/>
    <n v="14520069"/>
    <n v="2098.21"/>
    <s v="LSR-JAPAN"/>
    <s v="IPSOS SINGAPORE PTE LTD (USD)"/>
    <s v="226905 - PG Japan BHT June 2013 study - Ho (JPN)"/>
    <x v="9"/>
    <n v="1678.5680000000002"/>
    <x v="3"/>
  </r>
  <r>
    <n v="805"/>
    <n v="2013"/>
    <n v="9"/>
    <n v="145101234"/>
    <n v="14520001"/>
    <n v="2203.5"/>
    <s v="LSR-SINGAPORE"/>
    <s v="OVERSEA-CHINESE BANKING CORPORATION LIMITED"/>
    <s v="227091 - ocbc brand and ad track jan mar 2013 - Si Guan (SGP)"/>
    <x v="0"/>
    <n v="1762.8000000000002"/>
    <x v="3"/>
  </r>
  <r>
    <n v="805"/>
    <n v="2013"/>
    <n v="11"/>
    <n v="145101239"/>
    <n v="14520042"/>
    <n v="699.95"/>
    <s v="LSR-CHINA"/>
    <s v="CONSUMER CONNECTIONS INC"/>
    <s v="227093 - Tech device Category Tracker 2013 - Turk (CHN)"/>
    <x v="9"/>
    <n v="559.96"/>
    <x v="3"/>
  </r>
  <r>
    <n v="805"/>
    <n v="2013"/>
    <n v="12"/>
    <n v="145101239"/>
    <n v="14520042"/>
    <n v="677.66"/>
    <s v="LSR-CHINA"/>
    <s v="CONSUMER CONNECTIONS INC"/>
    <s v="227093 - Tech device Category Tracker 2013 - Turk (CHN)"/>
    <x v="10"/>
    <n v="542.12800000000004"/>
    <x v="3"/>
  </r>
  <r>
    <n v="805"/>
    <n v="2014"/>
    <n v="1"/>
    <n v="145101239"/>
    <n v="14520042"/>
    <n v="388.89"/>
    <s v="LSR-CHINA"/>
    <s v="CONSUMER CONNECTIONS INC"/>
    <s v="227093 - Tech device Category Tracker 2013 - Turk (CHN)"/>
    <x v="11"/>
    <n v="311.11200000000002"/>
    <x v="3"/>
  </r>
  <r>
    <n v="805"/>
    <n v="2014"/>
    <n v="3"/>
    <n v="145101239"/>
    <n v="14520042"/>
    <n v="714.88"/>
    <s v="LSR-CHINA"/>
    <s v="CONSUMER CONNECTIONS INC"/>
    <s v="227093 - Tech device Category Tracker 2013 - Turk (CHN)"/>
    <x v="16"/>
    <n v="571.904"/>
    <x v="3"/>
  </r>
  <r>
    <n v="805"/>
    <n v="2014"/>
    <n v="3"/>
    <n v="145101239"/>
    <n v="14520045"/>
    <n v="479.12"/>
    <s v="LSR-CHINA"/>
    <s v="CONSUMER CONNECTIONS INC"/>
    <s v="227093 - Tech device Category Tracker 2013 - Turk (CHN)"/>
    <x v="16"/>
    <n v="383.29600000000005"/>
    <x v="3"/>
  </r>
  <r>
    <n v="805"/>
    <n v="2014"/>
    <n v="5"/>
    <n v="145102009"/>
    <n v="14520027"/>
    <n v="1045.58"/>
    <s v="LSR-MALAYSIA"/>
    <s v="TAYLOR NELSON SOFRES MALAYSIA SDN BHD"/>
    <s v="252836 - Beer Stout online tracking GBTS Wave 3 - Lee (MYS)"/>
    <x v="14"/>
    <n v="836.46399999999994"/>
    <x v="3"/>
  </r>
  <r>
    <n v="805"/>
    <n v="2013"/>
    <n v="11"/>
    <n v="145101241"/>
    <n v="14520001"/>
    <n v="772.5"/>
    <s v="LSR-SINGAPORE"/>
    <s v="OVERSEA-CHINESE BANKING CORPORATION LIMITED"/>
    <s v="227092 - ocbc brand and ad track Apr Dec 2013 - Si Guan (SGP)"/>
    <x v="9"/>
    <n v="618"/>
    <x v="3"/>
  </r>
  <r>
    <n v="805"/>
    <n v="2014"/>
    <n v="1"/>
    <n v="145101241"/>
    <n v="14520001"/>
    <n v="3779"/>
    <s v="LSR-SINGAPORE"/>
    <s v="OVERSEA-CHINESE BANKING CORPORATION LIMITED"/>
    <s v="227092 - ocbc brand and ad track Apr Dec 2013 - Si Guan (SGP)"/>
    <x v="11"/>
    <n v="3023.2000000000003"/>
    <x v="3"/>
  </r>
  <r>
    <n v="805"/>
    <n v="2014"/>
    <n v="1"/>
    <n v="145101241"/>
    <n v="14520083"/>
    <n v="3856"/>
    <s v="LSR-SINGAPORE"/>
    <s v="OVERSEA-CHINESE BANKING CORPORATION LIMITED"/>
    <s v="227092 - ocbc brand and ad track Apr Dec 2013 - Si Guan (SGP)"/>
    <x v="11"/>
    <n v="3084.8"/>
    <x v="3"/>
  </r>
  <r>
    <n v="805"/>
    <n v="2014"/>
    <n v="2"/>
    <n v="145101241"/>
    <n v="14520001"/>
    <n v="3735"/>
    <s v="LSR-SINGAPORE"/>
    <s v="OVERSEA-CHINESE BANKING CORPORATION LIMITED"/>
    <s v="227092 - ocbc brand and ad track Apr Dec 2013 - Si Guan (SGP)"/>
    <x v="12"/>
    <n v="2988"/>
    <x v="3"/>
  </r>
  <r>
    <n v="805"/>
    <n v="2014"/>
    <n v="2"/>
    <n v="145101241"/>
    <n v="14520083"/>
    <n v="2632"/>
    <s v="LSR-SINGAPORE"/>
    <s v="OVERSEA-CHINESE BANKING CORPORATION LIMITED"/>
    <s v="227092 - ocbc brand and ad track Apr Dec 2013 - Si Guan (SGP)"/>
    <x v="12"/>
    <n v="2105.6"/>
    <x v="3"/>
  </r>
  <r>
    <n v="805"/>
    <n v="2013"/>
    <n v="7"/>
    <n v="145101242"/>
    <n v="14520033"/>
    <n v="410.17"/>
    <s v="LSR-SOUTH KOREA"/>
    <s v="GFK CUSTOM RESEARCH PTE LTD"/>
    <s v="225352 - GFK PG BHT KR SK2 - Dennison (KOR)"/>
    <x v="7"/>
    <n v="328.13600000000002"/>
    <x v="3"/>
  </r>
  <r>
    <n v="805"/>
    <n v="2013"/>
    <n v="9"/>
    <n v="145101242"/>
    <n v="14520033"/>
    <n v="1600.66"/>
    <s v="LSR-SOUTH KOREA"/>
    <s v="GFK CUSTOM RESEARCH PTE LTD"/>
    <s v="225352 - GFK PG BHT KR SK2 - Dennison (KOR)"/>
    <x v="0"/>
    <n v="1280.5280000000002"/>
    <x v="3"/>
  </r>
  <r>
    <n v="805"/>
    <n v="2013"/>
    <n v="10"/>
    <n v="145101242"/>
    <n v="14520033"/>
    <n v="657.76"/>
    <s v="LSR-SOUTH KOREA"/>
    <s v="GFK CUSTOM RESEARCH PTE LTD"/>
    <s v="225352 - GFK PG BHT KR SK2 - Dennison (KOR)"/>
    <x v="8"/>
    <n v="526.20799999999997"/>
    <x v="3"/>
  </r>
  <r>
    <n v="805"/>
    <n v="2013"/>
    <n v="11"/>
    <n v="145101242"/>
    <n v="14520033"/>
    <n v="0.76"/>
    <s v="LSR-SOUTH KOREA"/>
    <s v="GFK CUSTOM RESEARCH PTE LTD"/>
    <s v="225352 - GFK PG BHT KR SK2 - Dennison (KOR)"/>
    <x v="9"/>
    <n v="0.6080000000000001"/>
    <x v="3"/>
  </r>
  <r>
    <n v="805"/>
    <n v="2014"/>
    <n v="2"/>
    <n v="145101242"/>
    <n v="14520033"/>
    <n v="587.82000000000005"/>
    <s v="LSR-SOUTH KOREA"/>
    <s v="GFK CUSTOM RESEARCH PTE LTD"/>
    <s v="225352 - GFK PG BHT KR SK2 - Dennison (KOR)"/>
    <x v="12"/>
    <n v="470.25600000000009"/>
    <x v="3"/>
  </r>
  <r>
    <n v="805"/>
    <n v="2014"/>
    <n v="5"/>
    <n v="145102029"/>
    <n v="14520041"/>
    <n v="464.42"/>
    <s v="LSR-JAPAN"/>
    <s v="TNS SINGAPORE"/>
    <s v="255061 - BHT 2014 - (JPN)"/>
    <x v="14"/>
    <n v="371.53600000000006"/>
    <x v="3"/>
  </r>
  <r>
    <n v="805"/>
    <n v="2013"/>
    <n v="9"/>
    <n v="145101243"/>
    <n v="14520041"/>
    <n v="771.05"/>
    <s v="LSR-JAPAN"/>
    <s v="GFK CUSTOM RESEARCH PTE LTD"/>
    <s v="225356 - GFK PG BHT JPY LDDET - Dennison (JPN)"/>
    <x v="0"/>
    <n v="616.84"/>
    <x v="3"/>
  </r>
  <r>
    <n v="805"/>
    <n v="2013"/>
    <n v="11"/>
    <n v="145101243"/>
    <n v="14520041"/>
    <n v="1654.35"/>
    <s v="LSR-JAPAN"/>
    <s v="GFK CUSTOM RESEARCH PTE LTD"/>
    <s v="225356 - GFK PG BHT JPY LDDET - Dennison (JPN)"/>
    <x v="9"/>
    <n v="1323.48"/>
    <x v="3"/>
  </r>
  <r>
    <n v="805"/>
    <n v="2013"/>
    <n v="10"/>
    <n v="145101244"/>
    <n v="14520041"/>
    <n v="807.56"/>
    <s v="LSR-JAPAN"/>
    <s v="GFK CUSTOM RESEARCH PTE LTD"/>
    <s v="225357 - GFK PG BHT JPY FABS - Dennison (JPN)"/>
    <x v="8"/>
    <n v="646.048"/>
    <x v="3"/>
  </r>
  <r>
    <n v="805"/>
    <n v="2013"/>
    <n v="11"/>
    <n v="145101244"/>
    <n v="14520041"/>
    <n v="580.6"/>
    <s v="LSR-JAPAN"/>
    <s v="GFK CUSTOM RESEARCH PTE LTD"/>
    <s v="225357 - GFK PG BHT JPY FABS - Dennison (JPN)"/>
    <x v="9"/>
    <n v="464.48"/>
    <x v="3"/>
  </r>
  <r>
    <n v="805"/>
    <n v="2013"/>
    <n v="10"/>
    <n v="145101245"/>
    <n v="14520027"/>
    <n v="627.48"/>
    <s v="LSR-SINGAPORE"/>
    <s v="OVERSEA-CHINESE BANKING CORPORATION LIMITED"/>
    <s v="227337 - OCBC Ad track 2013 Frank booster - Si Guan (SGP)"/>
    <x v="8"/>
    <n v="501.98400000000004"/>
    <x v="3"/>
  </r>
  <r>
    <n v="805"/>
    <n v="2013"/>
    <n v="12"/>
    <n v="145101250"/>
    <n v="14520086"/>
    <n v="6106.45"/>
    <s v="LSR-NEW ZEALAND"/>
    <s v="TNS SINGAPORE"/>
    <s v="223774 - Visa Affluent - Pham (NZL)"/>
    <x v="10"/>
    <n v="4885.16"/>
    <x v="3"/>
  </r>
  <r>
    <n v="805"/>
    <n v="2013"/>
    <n v="12"/>
    <n v="145101250"/>
    <n v="14520116"/>
    <n v="1040.3699999999999"/>
    <s v="LSR-NEW ZEALAND"/>
    <s v="TNS SINGAPORE"/>
    <s v="223774 - Visa Affluent - Pham (NZL)"/>
    <x v="10"/>
    <n v="832.29599999999994"/>
    <x v="3"/>
  </r>
  <r>
    <n v="805"/>
    <n v="2014"/>
    <n v="1"/>
    <n v="145101256"/>
    <n v="14520124"/>
    <n v="845.34"/>
    <s v="LSR-MEXICO"/>
    <s v="CONSUMER CONNECTIONS INC"/>
    <s v="227815 - Project printer Ink - Turk (MEX)"/>
    <x v="11"/>
    <n v="676.27200000000005"/>
    <x v="3"/>
  </r>
  <r>
    <n v="805"/>
    <n v="2013"/>
    <n v="12"/>
    <n v="145101263"/>
    <n v="14520027"/>
    <n v="2002.85"/>
    <s v="LSR-INDONESIA"/>
    <s v="CONSUMER CONNECTIONS INC"/>
    <s v="227815 - Project printer Ink - Turk (IDN)"/>
    <x v="10"/>
    <n v="1602.28"/>
    <x v="3"/>
  </r>
  <r>
    <n v="805"/>
    <n v="2014"/>
    <n v="1"/>
    <n v="145101263"/>
    <n v="14520017"/>
    <n v="1397.75"/>
    <s v="LSR-INDONESIA"/>
    <s v="CONSUMER CONNECTIONS INC"/>
    <s v="227815 - Project printer Ink - Turk (IDN)"/>
    <x v="11"/>
    <n v="1118.2"/>
    <x v="3"/>
  </r>
  <r>
    <n v="805"/>
    <n v="2014"/>
    <n v="1"/>
    <n v="145101288"/>
    <n v="14520001"/>
    <n v="1274"/>
    <s v="LSR-SINGAPORE"/>
    <s v="OVERSEA-CHINESE BANKING CORPORATION LIMITED"/>
    <s v="224763 - ZBBZ W3 - Song (SGP)"/>
    <x v="11"/>
    <n v="1019.2"/>
    <x v="3"/>
  </r>
  <r>
    <n v="805"/>
    <n v="2013"/>
    <n v="11"/>
    <n v="145101293"/>
    <n v="14520027"/>
    <n v="620.52"/>
    <s v="LSR-SINGAPORE"/>
    <s v="IMRB MILLWARD BROWN INTERNATIONAL PTE LTD"/>
    <s v="228035 - Heartbeat Segmentation SG - Leong (SGP)"/>
    <x v="9"/>
    <n v="496.416"/>
    <x v="3"/>
  </r>
  <r>
    <n v="805"/>
    <n v="2014"/>
    <n v="1"/>
    <n v="145101293"/>
    <n v="14520001"/>
    <n v="1447.5"/>
    <s v="LSR-SINGAPORE"/>
    <s v="IMRB MILLWARD BROWN INTERNATIONAL PTE LTD"/>
    <s v="228035 - Heartbeat Segmentation SG - Leong (SGP)"/>
    <x v="11"/>
    <n v="1158"/>
    <x v="3"/>
  </r>
  <r>
    <n v="805"/>
    <n v="2014"/>
    <n v="2"/>
    <n v="145101293"/>
    <n v="14520001"/>
    <n v="234.5"/>
    <s v="LSR-SINGAPORE"/>
    <s v="IMRB MILLWARD BROWN INTERNATIONAL PTE LTD"/>
    <s v="228035 - Heartbeat Segmentation SG - Leong (SGP)"/>
    <x v="12"/>
    <n v="187.60000000000002"/>
    <x v="3"/>
  </r>
  <r>
    <n v="805"/>
    <n v="2014"/>
    <n v="5"/>
    <n v="145102041"/>
    <n v="14520068"/>
    <n v="3373.98"/>
    <s v="LSR-VIETNAM"/>
    <s v="TNS SINGAPORE"/>
    <s v="255891 - TOTAL MS AP Sponsorship Survey - Lim (VNM)"/>
    <x v="14"/>
    <n v="2699.1840000000002"/>
    <x v="3"/>
  </r>
  <r>
    <n v="805"/>
    <n v="2013"/>
    <n v="12"/>
    <n v="145101297"/>
    <n v="14520027"/>
    <n v="1013.35"/>
    <s v="LSR-MALAYSIA"/>
    <s v="THE NIELSEN COMPANY (MALAYSIA) SDN BHD"/>
    <s v="228338 - Customer survey - Elahi (MYS)"/>
    <x v="10"/>
    <n v="810.68000000000006"/>
    <x v="3"/>
  </r>
  <r>
    <n v="805"/>
    <n v="2013"/>
    <n v="11"/>
    <n v="145101304"/>
    <n v="14520027"/>
    <n v="938.23"/>
    <s v="LSR-THAILAND"/>
    <s v="IMRB MILLWARD BROWN INTERNATIONAL PTE LTD"/>
    <s v="227173 - Link PE - Leong (THA)"/>
    <x v="9"/>
    <n v="750.58400000000006"/>
    <x v="3"/>
  </r>
  <r>
    <n v="805"/>
    <n v="2013"/>
    <n v="12"/>
    <n v="145101304"/>
    <n v="14520068"/>
    <n v="404.08"/>
    <s v="LSR-THAILAND"/>
    <s v="IMRB MILLWARD BROWN INTERNATIONAL PTE LTD"/>
    <s v="227173 - Link PE - Leong (THA)"/>
    <x v="10"/>
    <n v="323.26400000000001"/>
    <x v="3"/>
  </r>
  <r>
    <n v="805"/>
    <n v="2014"/>
    <n v="1"/>
    <n v="145101305"/>
    <n v="14520027"/>
    <n v="8594.58"/>
    <s v="LSR-MALAYSIA"/>
    <s v="THE NIELSEN COMPANY (MALAYSIA) SDN BHD"/>
    <s v="228735 - X media - Webb (MYS)"/>
    <x v="11"/>
    <n v="6875.6640000000007"/>
    <x v="3"/>
  </r>
  <r>
    <n v="805"/>
    <n v="2013"/>
    <n v="11"/>
    <n v="145101313"/>
    <n v="14520068"/>
    <n v="325.77"/>
    <s v="LSR-VIETNAM"/>
    <s v="MILLWARD BROWN MALAYSIA SB"/>
    <s v="225540 - Astro - Kumar (VNM)"/>
    <x v="9"/>
    <n v="260.61599999999999"/>
    <x v="3"/>
  </r>
  <r>
    <n v="805"/>
    <n v="2013"/>
    <n v="11"/>
    <n v="145101327"/>
    <n v="14520069"/>
    <n v="372.31"/>
    <s v="LSR-JAPAN"/>
    <s v="IMRB MILLWARD BROWN INTERNATIONAL PTE LTD"/>
    <s v="229473 - Link Debit - Leong (JPN)"/>
    <x v="9"/>
    <n v="297.84800000000001"/>
    <x v="3"/>
  </r>
  <r>
    <n v="805"/>
    <n v="2013"/>
    <n v="12"/>
    <n v="145101327"/>
    <n v="14520041"/>
    <n v="896.14"/>
    <s v="LSR-JAPAN"/>
    <s v="IMRB MILLWARD BROWN INTERNATIONAL PTE LTD"/>
    <s v="229473 - Link Debit - Leong (JPN)"/>
    <x v="10"/>
    <n v="716.91200000000003"/>
    <x v="3"/>
  </r>
  <r>
    <n v="805"/>
    <n v="2013"/>
    <n v="11"/>
    <n v="145101339"/>
    <n v="14520068"/>
    <n v="34.07"/>
    <s v="LSR-INDIA"/>
    <s v="IPSOS SINGAPORE PTE LTD (USD)"/>
    <s v="228522 - IT India Conjoint Consumer - Ho (IND)"/>
    <x v="9"/>
    <n v="27.256"/>
    <x v="3"/>
  </r>
  <r>
    <n v="805"/>
    <n v="2013"/>
    <n v="11"/>
    <n v="145101340"/>
    <n v="14520068"/>
    <n v="126.59"/>
    <s v="LSR-SINGAPORE"/>
    <s v="THE NIELSEN COMPANY (SINGAPORE) PTE LTD"/>
    <s v="231008 - Project Yellow Submarine - bin Khamsani (SGP)"/>
    <x v="9"/>
    <n v="101.27200000000001"/>
    <x v="3"/>
  </r>
  <r>
    <n v="805"/>
    <n v="2014"/>
    <n v="1"/>
    <n v="145101340"/>
    <n v="14520001"/>
    <n v="747.5"/>
    <s v="LSR-SINGAPORE"/>
    <s v="THE NIELSEN COMPANY (SINGAPORE) PTE LTD"/>
    <s v="231008 - Project Yellow Submarine - bin Khamsani (SGP)"/>
    <x v="11"/>
    <n v="598"/>
    <x v="3"/>
  </r>
  <r>
    <n v="805"/>
    <n v="2014"/>
    <n v="2"/>
    <n v="145101357"/>
    <n v="14520046"/>
    <n v="638.5"/>
    <s v="LSR-USA"/>
    <s v="CONSUMER CONNECTIONS INC"/>
    <s v="229841 - Print ad evaluation USA - Turk (USA)"/>
    <x v="12"/>
    <n v="510.8"/>
    <x v="3"/>
  </r>
  <r>
    <n v="805"/>
    <n v="2014"/>
    <n v="3"/>
    <n v="145101362"/>
    <n v="14520068"/>
    <n v="975.1"/>
    <s v="LSR-INDONESIA"/>
    <s v="HEWLETT PACKARD CO"/>
    <s v="228490 - Feature Preference Study for Tablet - Ghosh (IDN)"/>
    <x v="16"/>
    <n v="780.08"/>
    <x v="3"/>
  </r>
  <r>
    <n v="805"/>
    <n v="2014"/>
    <n v="1"/>
    <n v="145101374"/>
    <n v="14520033"/>
    <n v="2225.89"/>
    <s v="LSR-SOUTH KOREA"/>
    <s v="IPSOS SINGAPORE PTE LTD (SGD)"/>
    <s v="231199 - Project cash - Nugroho (KOR)"/>
    <x v="11"/>
    <n v="1780.712"/>
    <x v="3"/>
  </r>
  <r>
    <n v="805"/>
    <n v="2013"/>
    <n v="12"/>
    <n v="145101375"/>
    <n v="14520027"/>
    <n v="627.46"/>
    <s v="LSR-HONG KONG"/>
    <s v="IPSOS SINGAPORE PTE LTD (SGD)"/>
    <s v="231199 - Project cash - Nugroho (HKG)"/>
    <x v="10"/>
    <n v="501.96800000000007"/>
    <x v="3"/>
  </r>
  <r>
    <n v="805"/>
    <n v="2013"/>
    <n v="12"/>
    <n v="145101375"/>
    <n v="14520042"/>
    <n v="776.54"/>
    <s v="LSR-HONG KONG"/>
    <s v="IPSOS SINGAPORE PTE LTD (SGD)"/>
    <s v="231199 - Project cash - Nugroho (HKG)"/>
    <x v="10"/>
    <n v="621.23199999999997"/>
    <x v="3"/>
  </r>
  <r>
    <n v="805"/>
    <n v="2014"/>
    <n v="1"/>
    <n v="145101376"/>
    <n v="14520033"/>
    <n v="4597.13"/>
    <s v="LSR-TAIWAN"/>
    <s v="IPSOS SINGAPORE PTE LTD (SGD)"/>
    <s v="231199 - Project cash - Nugroho (TWN)"/>
    <x v="11"/>
    <n v="3677.7040000000002"/>
    <x v="3"/>
  </r>
  <r>
    <n v="805"/>
    <n v="2013"/>
    <n v="11"/>
    <n v="145101378"/>
    <n v="14520068"/>
    <n v="83.77"/>
    <s v="LSR-INDIA"/>
    <s v="IPSOS SINGAPORE PTE LTD (SGD)"/>
    <s v="231199 - Project cash - Nugroho (IND)"/>
    <x v="9"/>
    <n v="67.016000000000005"/>
    <x v="3"/>
  </r>
  <r>
    <n v="805"/>
    <n v="2014"/>
    <n v="2"/>
    <n v="145101387"/>
    <n v="14520026"/>
    <n v="1779.1"/>
    <s v="LSR-TAIWAN"/>
    <s v="THE RESEARCH PARTNERSHIP"/>
    <s v="228773 - Asthma Patients survey - Chua (TWN)"/>
    <x v="12"/>
    <n v="1423.28"/>
    <x v="3"/>
  </r>
  <r>
    <n v="805"/>
    <n v="2014"/>
    <n v="2"/>
    <n v="145101387"/>
    <n v="14520068"/>
    <n v="2096.31"/>
    <s v="LSR-TAIWAN"/>
    <s v="THE RESEARCH PARTNERSHIP"/>
    <s v="228773 - Asthma Patients survey - Chua (TWN)"/>
    <x v="12"/>
    <n v="1677.048"/>
    <x v="3"/>
  </r>
  <r>
    <n v="805"/>
    <n v="2014"/>
    <n v="4"/>
    <n v="145101389"/>
    <n v="14520110"/>
    <n v="2703.68"/>
    <s v="LSR-SOUTH KOREA"/>
    <s v="THE RESEARCH PARTNERSHIP"/>
    <s v="228773 - Asthma Patients survey - Chua (KOR)"/>
    <x v="15"/>
    <n v="2162.944"/>
    <x v="3"/>
  </r>
  <r>
    <n v="805"/>
    <n v="2014"/>
    <n v="4"/>
    <n v="145101390"/>
    <n v="14520001"/>
    <n v="156"/>
    <s v="LSR-SINGAPORE"/>
    <s v="THE RESEARCH PARTNERSHIP"/>
    <s v="228773 - Asthma Patients survey - Chua (SGP)"/>
    <x v="15"/>
    <n v="124.80000000000001"/>
    <x v="3"/>
  </r>
  <r>
    <n v="805"/>
    <n v="2014"/>
    <n v="2"/>
    <n v="145101392"/>
    <n v="14520068"/>
    <n v="787.14"/>
    <s v="LSR-PHILIPPINES"/>
    <s v="THE RESEARCH PARTNERSHIP"/>
    <s v="228773 - Asthma Patients survey - Chua (PHL)"/>
    <x v="12"/>
    <n v="629.71199999999999"/>
    <x v="3"/>
  </r>
  <r>
    <n v="805"/>
    <n v="2014"/>
    <n v="2"/>
    <n v="145101393"/>
    <n v="14520068"/>
    <n v="881.12"/>
    <s v="LSR-INDONESIA"/>
    <s v="THE RESEARCH PARTNERSHIP"/>
    <s v="228773 - Asthma Patients survey - Chua (IDN)"/>
    <x v="12"/>
    <n v="704.89600000000007"/>
    <x v="3"/>
  </r>
  <r>
    <n v="805"/>
    <n v="2014"/>
    <n v="1"/>
    <n v="145101397"/>
    <n v="14520027"/>
    <n v="1765.68"/>
    <s v="LSR-MALAYSIA"/>
    <s v="TNS SINGAPORE"/>
    <s v="231679 - Hersheys UA - Chan (MYS)"/>
    <x v="11"/>
    <n v="1412.5440000000001"/>
    <x v="3"/>
  </r>
  <r>
    <n v="805"/>
    <n v="2014"/>
    <n v="1"/>
    <n v="145101397"/>
    <n v="14520068"/>
    <n v="125"/>
    <s v="LSR-MALAYSIA"/>
    <s v="TNS SINGAPORE"/>
    <s v="231679 - Hersheys UA - Chan (MYS)"/>
    <x v="11"/>
    <n v="100"/>
    <x v="3"/>
  </r>
  <r>
    <n v="805"/>
    <n v="2013"/>
    <n v="11"/>
    <n v="145101420"/>
    <n v="14520068"/>
    <n v="1325.43"/>
    <s v="LSR-INDIA"/>
    <s v="THE NIELSEN COMPANY (SINGAPORE) PTE LTD"/>
    <s v="231628 - Project Lude India - Sigit (IND)"/>
    <x v="9"/>
    <n v="1060.3440000000001"/>
    <x v="3"/>
  </r>
  <r>
    <n v="805"/>
    <n v="2013"/>
    <n v="12"/>
    <n v="145101420"/>
    <n v="14520068"/>
    <n v="361.42"/>
    <s v="LSR-INDIA"/>
    <s v="THE NIELSEN COMPANY (SINGAPORE) PTE LTD"/>
    <s v="231628 - Project Lude India - Sigit (IND)"/>
    <x v="10"/>
    <n v="289.13600000000002"/>
    <x v="3"/>
  </r>
  <r>
    <n v="805"/>
    <n v="2013"/>
    <n v="8"/>
    <n v="145101424"/>
    <n v="14520051"/>
    <n v="1560.38"/>
    <s v="LSR-SAUDI ARABIA"/>
    <s v="HEWLETT-PACKARD ASIA PACIFIC PTE LTD"/>
    <s v="230802 - Ink Advantage Value proposition survey Wave 2 EMEA PPS Print - Narlawa (SAU)"/>
    <x v="13"/>
    <n v="1248.3040000000001"/>
    <x v="3"/>
  </r>
  <r>
    <n v="805"/>
    <n v="2013"/>
    <n v="8"/>
    <n v="145101424"/>
    <n v="14520102"/>
    <n v="956.12"/>
    <s v="LSR-SAUDI ARABIA"/>
    <s v="HEWLETT-PACKARD ASIA PACIFIC PTE LTD"/>
    <s v="230802 - Ink Advantage Value proposition survey Wave 2 EMEA PPS Print - Narlawa (SAU)"/>
    <x v="13"/>
    <n v="764.89600000000007"/>
    <x v="3"/>
  </r>
  <r>
    <n v="805"/>
    <n v="2014"/>
    <n v="4"/>
    <n v="145101455"/>
    <n v="14520068"/>
    <n v="2061.2199999999998"/>
    <s v="LSR-VIETNAM"/>
    <s v="DENTSU ASIA PTE LTD"/>
    <s v="226353 - SensAsia 2013 2014 - Desai (VNM)"/>
    <x v="15"/>
    <n v="1648.9759999999999"/>
    <x v="3"/>
  </r>
  <r>
    <n v="805"/>
    <n v="2013"/>
    <n v="12"/>
    <n v="145101462"/>
    <n v="14520115"/>
    <n v="4172.6099999999997"/>
    <s v="LSR-GERMANY"/>
    <s v="CONSUMER CONNECTIONS INC"/>
    <s v="231841 - Wireless printing phrase 1 - Mankala (DEU)"/>
    <x v="10"/>
    <n v="3338.0879999999997"/>
    <x v="3"/>
  </r>
  <r>
    <n v="805"/>
    <n v="2013"/>
    <n v="10"/>
    <n v="145101468"/>
    <n v="14520027"/>
    <n v="1016.52"/>
    <s v="LSR-PHILIPPINES"/>
    <s v="KALEIDOSENSE PTE LTD"/>
    <s v="231839 - ANA Airline Wave 2 - Desai (PHL)"/>
    <x v="8"/>
    <n v="813.21600000000001"/>
    <x v="3"/>
  </r>
  <r>
    <n v="805"/>
    <n v="2013"/>
    <n v="10"/>
    <n v="145101470"/>
    <n v="14520054"/>
    <n v="1369.69"/>
    <s v="LSR-VIETNAM"/>
    <s v="KALEIDOSENSE PTE LTD"/>
    <s v="231839 - ANA Airline Wave 2 - Desai (VNM)"/>
    <x v="8"/>
    <n v="1095.7520000000002"/>
    <x v="3"/>
  </r>
  <r>
    <n v="805"/>
    <n v="2013"/>
    <n v="10"/>
    <n v="145101470"/>
    <n v="14520068"/>
    <n v="188.24"/>
    <s v="LSR-VIETNAM"/>
    <s v="KALEIDOSENSE PTE LTD"/>
    <s v="231839 - ANA Airline Wave 2 - Desai (VNM)"/>
    <x v="8"/>
    <n v="150.59200000000001"/>
    <x v="3"/>
  </r>
  <r>
    <n v="805"/>
    <n v="2014"/>
    <n v="1"/>
    <n v="145101480"/>
    <n v="14520001"/>
    <n v="247.5"/>
    <s v="LSR-SINGAPORE"/>
    <s v="TNS SINGAPORE"/>
    <s v="232703 - Kao Magiclean Wiper Mop AdEval - Tiangco (SGP)"/>
    <x v="11"/>
    <n v="198"/>
    <x v="3"/>
  </r>
  <r>
    <n v="805"/>
    <n v="2014"/>
    <n v="2"/>
    <n v="145101490"/>
    <n v="14520001"/>
    <n v="338"/>
    <s v="LSR-SINGAPORE"/>
    <s v="KAO (SINGAPORE) PTE LTD"/>
    <s v="226567 - Magiclean Floor Cleaner post launch study - Lizhuang (SGP)"/>
    <x v="12"/>
    <n v="270.40000000000003"/>
    <x v="3"/>
  </r>
  <r>
    <n v="805"/>
    <n v="2014"/>
    <n v="2"/>
    <n v="145101502"/>
    <n v="14520001"/>
    <n v="1417"/>
    <s v="LSR-SINGAPORE"/>
    <s v="OVERSEA-CHINESE BANKING CORPORATION LIMITED"/>
    <s v="233407 - OCBC Brand Track 2014 pilot - Si Guan (SGP)"/>
    <x v="12"/>
    <n v="1133.6000000000001"/>
    <x v="3"/>
  </r>
  <r>
    <n v="805"/>
    <n v="2014"/>
    <n v="4"/>
    <n v="145101502"/>
    <n v="14520001"/>
    <n v="533"/>
    <s v="LSR-SINGAPORE"/>
    <s v="OVERSEA-CHINESE BANKING CORPORATION LIMITED"/>
    <s v="233407 - OCBC Brand Track 2014 pilot - Si Guan (SGP)"/>
    <x v="15"/>
    <n v="426.40000000000003"/>
    <x v="3"/>
  </r>
  <r>
    <n v="805"/>
    <n v="2013"/>
    <n v="11"/>
    <n v="145101508"/>
    <n v="14520084"/>
    <n v="233.32"/>
    <s v="LSR-THAILAND"/>
    <s v="THE NIELSEN COMPANY (THAILAND)"/>
    <s v="234292 - Project customer share 2014 Tracker - Poompothong (THA)"/>
    <x v="9"/>
    <n v="186.65600000000001"/>
    <x v="3"/>
  </r>
  <r>
    <n v="805"/>
    <n v="2013"/>
    <n v="12"/>
    <n v="145101508"/>
    <n v="14520051"/>
    <n v="1034.68"/>
    <s v="LSR-THAILAND"/>
    <s v="THE NIELSEN COMPANY (THAILAND)"/>
    <s v="234292 - Project customer share 2014 Tracker - Poompothong (THA)"/>
    <x v="10"/>
    <n v="827.74400000000014"/>
    <x v="3"/>
  </r>
  <r>
    <n v="805"/>
    <n v="2013"/>
    <n v="12"/>
    <n v="145101508"/>
    <n v="14520068"/>
    <n v="751.07"/>
    <s v="LSR-THAILAND"/>
    <s v="THE NIELSEN COMPANY (THAILAND)"/>
    <s v="234292 - Project customer share 2014 Tracker - Poompothong (THA)"/>
    <x v="10"/>
    <n v="600.85600000000011"/>
    <x v="3"/>
  </r>
  <r>
    <n v="805"/>
    <n v="2014"/>
    <n v="1"/>
    <n v="145101508"/>
    <n v="14520051"/>
    <n v="4384.22"/>
    <s v="LSR-THAILAND"/>
    <s v="THE NIELSEN COMPANY (THAILAND)"/>
    <s v="234292 - Project customer share 2014 Tracker - Poompothong (THA)"/>
    <x v="11"/>
    <n v="3507.3760000000002"/>
    <x v="3"/>
  </r>
  <r>
    <n v="805"/>
    <n v="2014"/>
    <n v="1"/>
    <n v="145101508"/>
    <n v="14520084"/>
    <n v="181.82"/>
    <s v="LSR-THAILAND"/>
    <s v="THE NIELSEN COMPANY (THAILAND)"/>
    <s v="234292 - Project customer share 2014 Tracker - Poompothong (THA)"/>
    <x v="11"/>
    <n v="145.45599999999999"/>
    <x v="3"/>
  </r>
  <r>
    <n v="805"/>
    <n v="2014"/>
    <n v="1"/>
    <n v="145101508"/>
    <n v="14520109"/>
    <n v="1786.81"/>
    <s v="LSR-THAILAND"/>
    <s v="THE NIELSEN COMPANY (THAILAND)"/>
    <s v="234292 - Project customer share 2014 Tracker - Poompothong (THA)"/>
    <x v="11"/>
    <n v="1429.4480000000001"/>
    <x v="3"/>
  </r>
  <r>
    <n v="805"/>
    <n v="2014"/>
    <n v="2"/>
    <n v="145101508"/>
    <n v="14520084"/>
    <n v="194.1"/>
    <s v="LSR-THAILAND"/>
    <s v="THE NIELSEN COMPANY (THAILAND)"/>
    <s v="234292 - Project customer share 2014 Tracker - Poompothong (THA)"/>
    <x v="12"/>
    <n v="155.28"/>
    <x v="3"/>
  </r>
  <r>
    <n v="805"/>
    <n v="2014"/>
    <n v="2"/>
    <n v="145101515"/>
    <n v="14520042"/>
    <n v="3098.3"/>
    <s v="LSR-CHINA"/>
    <s v="MEDIACOM HONG KONG"/>
    <s v="234317 - Ocean Park W4 - Chan (CHN)"/>
    <x v="12"/>
    <n v="2478.6400000000003"/>
    <x v="3"/>
  </r>
  <r>
    <n v="805"/>
    <n v="2014"/>
    <n v="3"/>
    <n v="145101518"/>
    <n v="14520026"/>
    <n v="665.45"/>
    <s v="LSR-TAIWAN"/>
    <s v="MEDIACOM HONG KONG"/>
    <s v="234317 - Ocean Park W4 - Chan (TWN)"/>
    <x v="16"/>
    <n v="532.36"/>
    <x v="3"/>
  </r>
  <r>
    <n v="805"/>
    <n v="2014"/>
    <n v="1"/>
    <n v="145101519"/>
    <n v="14520050"/>
    <n v="628.29"/>
    <s v="LSR-SOUTH KOREA"/>
    <s v="MEDIACOM HONG KONG"/>
    <s v="234317 - Ocean Park W4 - Chan (KOR)"/>
    <x v="11"/>
    <n v="502.63200000000001"/>
    <x v="3"/>
  </r>
  <r>
    <n v="805"/>
    <n v="2014"/>
    <n v="5"/>
    <n v="145102171"/>
    <n v="14520026"/>
    <n v="2685.5"/>
    <s v="LSR-TAIWAN"/>
    <s v="THE NIELSEN COMPANY (SINGAPORE) PTE LTD"/>
    <s v="260059 - SG - Sample - Sigit (TWN)"/>
    <x v="14"/>
    <n v="2148.4"/>
    <x v="3"/>
  </r>
  <r>
    <n v="805"/>
    <n v="2014"/>
    <n v="5"/>
    <n v="93110936"/>
    <n v="9320635"/>
    <n v="1559.21"/>
    <s v="LSR-SOUTH KOREA"/>
    <s v="FIFTY-FIVE 5 PTY LTD"/>
    <s v="240896 - Multi-Market Coffee - Myers (KOR)"/>
    <x v="14"/>
    <n v="1425.4297820000002"/>
    <x v="1"/>
  </r>
  <r>
    <n v="805"/>
    <n v="2014"/>
    <n v="2"/>
    <n v="145101526"/>
    <n v="14520068"/>
    <n v="693.41"/>
    <s v="LSR-VIETNAM"/>
    <s v="ELECTROLUX SEA PTE LTD"/>
    <s v="233115 - Food survey 2014 - Wee (VNM)"/>
    <x v="12"/>
    <n v="554.72799999999995"/>
    <x v="3"/>
  </r>
  <r>
    <n v="805"/>
    <n v="2014"/>
    <n v="2"/>
    <n v="145101537"/>
    <n v="14520001"/>
    <n v="352.5"/>
    <s v="LSR-SINGAPORE"/>
    <s v="IMRB MILLWARD BROWN INTERNATIONAL PTE LTD"/>
    <s v="234743 - Google KFC Crossmedia - Leong (SGP)"/>
    <x v="12"/>
    <n v="282"/>
    <x v="3"/>
  </r>
  <r>
    <n v="805"/>
    <n v="2014"/>
    <n v="4"/>
    <n v="145101539"/>
    <n v="14520001"/>
    <n v="1386"/>
    <s v="LSR-SINGAPORE"/>
    <s v="08 HUNDRED LLP"/>
    <s v="235180 - Loreal mass skincare - Lau (SGP)"/>
    <x v="15"/>
    <n v="1108.8"/>
    <x v="3"/>
  </r>
  <r>
    <n v="805"/>
    <n v="2014"/>
    <n v="2"/>
    <n v="145101543"/>
    <n v="14520001"/>
    <n v="416"/>
    <s v="LSR-SINGAPORE"/>
    <s v="IPSOS SINGAPORE PTE LTD (USD)"/>
    <s v="235237 - Pay TV NBCU Segmentation 2013 - Robinson (SGP)"/>
    <x v="12"/>
    <n v="332.8"/>
    <x v="3"/>
  </r>
  <r>
    <n v="805"/>
    <n v="2014"/>
    <n v="2"/>
    <n v="145101550"/>
    <n v="14520001"/>
    <n v="552.5"/>
    <s v="LSR-SINGAPORE"/>
    <s v="OVERSEA-CHINESE BANKING CORPORATION LIMITED"/>
    <s v="235459 - OCBC Brand AD track 2014 - Si Guan (SGP)"/>
    <x v="12"/>
    <n v="442"/>
    <x v="3"/>
  </r>
  <r>
    <n v="805"/>
    <n v="2014"/>
    <n v="2"/>
    <n v="145101550"/>
    <n v="14520068"/>
    <n v="672.34"/>
    <s v="LSR-SINGAPORE"/>
    <s v="OVERSEA-CHINESE BANKING CORPORATION LIMITED"/>
    <s v="235459 - OCBC Brand AD track 2014 - Si Guan (SGP)"/>
    <x v="12"/>
    <n v="537.87200000000007"/>
    <x v="3"/>
  </r>
  <r>
    <n v="805"/>
    <n v="2014"/>
    <n v="3"/>
    <n v="145101550"/>
    <n v="14520068"/>
    <n v="581.79"/>
    <s v="LSR-SINGAPORE"/>
    <s v="OVERSEA-CHINESE BANKING CORPORATION LIMITED"/>
    <s v="235459 - OCBC Brand AD track 2014 - Si Guan (SGP)"/>
    <x v="16"/>
    <n v="465.43200000000002"/>
    <x v="3"/>
  </r>
  <r>
    <n v="805"/>
    <n v="2014"/>
    <n v="3"/>
    <n v="145101550"/>
    <n v="14520083"/>
    <n v="3720"/>
    <s v="LSR-SINGAPORE"/>
    <s v="OVERSEA-CHINESE BANKING CORPORATION LIMITED"/>
    <s v="235459 - OCBC Brand AD track 2014 - Si Guan (SGP)"/>
    <x v="16"/>
    <n v="2976"/>
    <x v="3"/>
  </r>
  <r>
    <n v="805"/>
    <n v="2014"/>
    <n v="4"/>
    <n v="145101550"/>
    <n v="14520001"/>
    <n v="3213"/>
    <s v="LSR-SINGAPORE"/>
    <s v="OVERSEA-CHINESE BANKING CORPORATION LIMITED"/>
    <s v="235459 - OCBC Brand AD track 2014 - Si Guan (SGP)"/>
    <x v="15"/>
    <n v="2570.4"/>
    <x v="3"/>
  </r>
  <r>
    <n v="805"/>
    <n v="2014"/>
    <n v="4"/>
    <n v="145101550"/>
    <n v="14520068"/>
    <n v="798.44"/>
    <s v="LSR-SINGAPORE"/>
    <s v="OVERSEA-CHINESE BANKING CORPORATION LIMITED"/>
    <s v="235459 - OCBC Brand AD track 2014 - Si Guan (SGP)"/>
    <x v="15"/>
    <n v="638.75200000000007"/>
    <x v="3"/>
  </r>
  <r>
    <n v="805"/>
    <n v="2014"/>
    <n v="4"/>
    <n v="145101550"/>
    <n v="14520083"/>
    <n v="744.12"/>
    <s v="LSR-SINGAPORE"/>
    <s v="OVERSEA-CHINESE BANKING CORPORATION LIMITED"/>
    <s v="235459 - OCBC Brand AD track 2014 - Si Guan (SGP)"/>
    <x v="15"/>
    <n v="595.29600000000005"/>
    <x v="3"/>
  </r>
  <r>
    <n v="805"/>
    <n v="2014"/>
    <n v="5"/>
    <n v="93111312"/>
    <n v="9320009"/>
    <n v="832.4"/>
    <s v="LSR-AUSTRALIA"/>
    <s v="FIFTY-FIVE 5 PTY LTD"/>
    <s v="248227 - Lion Tracker 2014 - Guo (AUS)"/>
    <x v="14"/>
    <n v="760.98008000000004"/>
    <x v="1"/>
  </r>
  <r>
    <n v="805"/>
    <n v="2014"/>
    <n v="5"/>
    <n v="93111312"/>
    <n v="9320289"/>
    <n v="6986"/>
    <s v="LSR-AUSTRALIA"/>
    <s v="FIFTY-FIVE 5 PTY LTD"/>
    <s v="248227 - Lion Tracker 2014 - Guo (AUS)"/>
    <x v="14"/>
    <n v="6386.6012000000001"/>
    <x v="1"/>
  </r>
  <r>
    <n v="805"/>
    <n v="2014"/>
    <n v="5"/>
    <n v="93111312"/>
    <n v="9320756"/>
    <n v="1683.5"/>
    <s v="LSR-AUSTRALIA"/>
    <s v="FIFTY-FIVE 5 PTY LTD"/>
    <s v="248227 - Lion Tracker 2014 - Guo (AUS)"/>
    <x v="14"/>
    <n v="1539.0557000000001"/>
    <x v="1"/>
  </r>
  <r>
    <n v="805"/>
    <n v="2014"/>
    <n v="1"/>
    <n v="145101567"/>
    <n v="14520068"/>
    <n v="1004.56"/>
    <s v="LSR-THAILAND"/>
    <s v="THE NIELSEN COMPANY (SINGAPORE) PTE LTD"/>
    <s v="235453 - UOB CYN Poll - Neo (THA)"/>
    <x v="11"/>
    <n v="803.64800000000002"/>
    <x v="3"/>
  </r>
  <r>
    <n v="805"/>
    <n v="2014"/>
    <n v="1"/>
    <n v="145101568"/>
    <n v="14520042"/>
    <n v="1623.07"/>
    <s v="LSR-CHINA"/>
    <s v="THE NIELSEN COMPANY (SINGAPORE) PTE LTD"/>
    <s v="235453 - UOB CYN Poll - Neo (CHN)"/>
    <x v="11"/>
    <n v="1298.4560000000001"/>
    <x v="3"/>
  </r>
  <r>
    <n v="805"/>
    <n v="2014"/>
    <n v="1"/>
    <n v="145101568"/>
    <n v="14520108"/>
    <n v="187.5"/>
    <s v="LSR-CHINA"/>
    <s v="THE NIELSEN COMPANY (SINGAPORE) PTE LTD"/>
    <s v="235453 - UOB CYN Poll - Neo (CHN)"/>
    <x v="11"/>
    <n v="150"/>
    <x v="3"/>
  </r>
  <r>
    <n v="805"/>
    <n v="2014"/>
    <n v="2"/>
    <n v="145101568"/>
    <n v="14520045"/>
    <n v="245.18"/>
    <s v="LSR-CHINA"/>
    <s v="THE NIELSEN COMPANY (SINGAPORE) PTE LTD"/>
    <s v="235453 - UOB CYN Poll - Neo (CHN)"/>
    <x v="12"/>
    <n v="196.14400000000001"/>
    <x v="3"/>
  </r>
  <r>
    <n v="805"/>
    <n v="2014"/>
    <n v="2"/>
    <n v="145101588"/>
    <n v="14520001"/>
    <n v="256.5"/>
    <s v="LSR-SINGAPORE"/>
    <s v="TNS SINGAPORE"/>
    <s v="236327 - Bottled Water Study - Maxfield (SGP)"/>
    <x v="12"/>
    <n v="205.20000000000002"/>
    <x v="3"/>
  </r>
  <r>
    <n v="805"/>
    <n v="2014"/>
    <n v="3"/>
    <n v="145101588"/>
    <n v="14520109"/>
    <n v="1834"/>
    <s v="LSR-SINGAPORE"/>
    <s v="TNS SINGAPORE"/>
    <s v="236327 - Bottled Water Study - Maxfield (SGP)"/>
    <x v="16"/>
    <n v="1467.2"/>
    <x v="3"/>
  </r>
  <r>
    <n v="805"/>
    <n v="2014"/>
    <n v="2"/>
    <n v="145101589"/>
    <n v="14520001"/>
    <n v="576"/>
    <s v="LSR-SINGAPORE"/>
    <s v="INCITE MARKETING PLANNING SINGAPORE"/>
    <s v="236422 - Caramel- UA study - Loh (SGP)"/>
    <x v="12"/>
    <n v="460.8"/>
    <x v="3"/>
  </r>
  <r>
    <n v="805"/>
    <n v="2014"/>
    <n v="4"/>
    <n v="145101590"/>
    <n v="14520001"/>
    <n v="500.5"/>
    <s v="LSR-SINGAPORE"/>
    <s v="IPSOS SINGAPORE PTE LTD (SGD)"/>
    <s v="236574 - PDPA - Ho (SGP)"/>
    <x v="15"/>
    <n v="400.40000000000003"/>
    <x v="3"/>
  </r>
  <r>
    <n v="805"/>
    <n v="2013"/>
    <n v="12"/>
    <n v="145101599"/>
    <n v="14520041"/>
    <n v="138.54"/>
    <s v="LSR-JAPAN"/>
    <s v="SAFFRON HILL RESEARCH"/>
    <s v="236565 - Phoenix KV 2013 Pens - Serrano (JPN)"/>
    <x v="10"/>
    <n v="110.83199999999999"/>
    <x v="3"/>
  </r>
  <r>
    <n v="805"/>
    <n v="2014"/>
    <n v="2"/>
    <n v="145101601"/>
    <n v="14520001"/>
    <n v="338"/>
    <s v="LSR-SINGAPORE"/>
    <s v="OVERSEA-CHINESE BANKING CORPORATION LIMITED"/>
    <s v="234528 - Family segmentation 2013 - YimLing (SGP)"/>
    <x v="12"/>
    <n v="270.40000000000003"/>
    <x v="3"/>
  </r>
  <r>
    <n v="805"/>
    <n v="2014"/>
    <n v="1"/>
    <n v="145101610"/>
    <n v="14520041"/>
    <n v="1182.47"/>
    <s v="LSR-JAPAN"/>
    <s v="IPSOS SINGAPORE PTE LTD (USD)"/>
    <s v="233217 - Ipsos PG Baby BHT Japan Nov 2013 wave - Rustagi (JPN)"/>
    <x v="11"/>
    <n v="945.97600000000011"/>
    <x v="3"/>
  </r>
  <r>
    <n v="805"/>
    <n v="2014"/>
    <n v="1"/>
    <n v="145101610"/>
    <n v="14520069"/>
    <n v="3479.85"/>
    <s v="LSR-JAPAN"/>
    <s v="IPSOS SINGAPORE PTE LTD (USD)"/>
    <s v="233217 - Ipsos PG Baby BHT Japan Nov 2013 wave - Rustagi (JPN)"/>
    <x v="11"/>
    <n v="2783.88"/>
    <x v="3"/>
  </r>
  <r>
    <n v="805"/>
    <n v="2014"/>
    <n v="2"/>
    <n v="145101610"/>
    <n v="14520041"/>
    <n v="227.56"/>
    <s v="LSR-JAPAN"/>
    <s v="IPSOS SINGAPORE PTE LTD (USD)"/>
    <s v="233217 - Ipsos PG Baby BHT Japan Nov 2013 wave - Rustagi (JPN)"/>
    <x v="12"/>
    <n v="182.048"/>
    <x v="3"/>
  </r>
  <r>
    <n v="805"/>
    <n v="2014"/>
    <n v="5"/>
    <n v="113103476"/>
    <n v="11320164"/>
    <n v="8409.7900000000009"/>
    <s v="LSR-SINGAPORE"/>
    <s v="TNS SINGAPORE"/>
    <s v="202102093 JP Morgan Consumer Index Wave 5"/>
    <x v="14"/>
    <n v="1076.4531200000001"/>
    <x v="7"/>
  </r>
  <r>
    <n v="805"/>
    <n v="2013"/>
    <n v="12"/>
    <n v="145101613"/>
    <n v="14520068"/>
    <n v="96.63"/>
    <s v="LSR-MALAYSIA"/>
    <s v="THE NIELSEN COMPANY (MALAYSIA) SDN BHD (RM)"/>
    <s v="234280 - Preference study - Elahi (MYS)"/>
    <x v="10"/>
    <n v="77.304000000000002"/>
    <x v="3"/>
  </r>
  <r>
    <n v="805"/>
    <n v="2014"/>
    <n v="3"/>
    <n v="145101614"/>
    <n v="14520026"/>
    <n v="1249.52"/>
    <s v="LSR-TAIWAN"/>
    <s v="TNS SINGAPORE"/>
    <s v="235383 - Coke Dispenser Drink study - Nashrath (TWN)"/>
    <x v="16"/>
    <n v="999.61599999999999"/>
    <x v="3"/>
  </r>
  <r>
    <n v="805"/>
    <n v="2014"/>
    <n v="1"/>
    <n v="145101618"/>
    <n v="14520124"/>
    <n v="284.10000000000002"/>
    <s v="LSR-INDIA"/>
    <s v="BRAINJUICER LIMITED"/>
    <s v="237260 - Pilot 14 RFQ India - Waechter (IND)"/>
    <x v="11"/>
    <n v="227.28000000000003"/>
    <x v="3"/>
  </r>
  <r>
    <n v="805"/>
    <n v="2014"/>
    <n v="1"/>
    <n v="145101619"/>
    <n v="14520124"/>
    <n v="272.73"/>
    <s v="LSR-INDIA"/>
    <s v="BRAINJUICER MARKET RESEARCH PTE LTD"/>
    <s v="237253 - Pilot 17 RFQ India - Waechter (IND)"/>
    <x v="11"/>
    <n v="218.18400000000003"/>
    <x v="3"/>
  </r>
  <r>
    <n v="805"/>
    <n v="2013"/>
    <n v="12"/>
    <n v="145101637"/>
    <n v="14520069"/>
    <n v="796.37"/>
    <s v="LSR-JAPAN"/>
    <s v="IMRB MILLWARD BROWN INTERNATIONAL PTE LTD"/>
    <s v="237917 - Inn study- DIP 2 - Leong (JPN)"/>
    <x v="10"/>
    <n v="637.096"/>
    <x v="3"/>
  </r>
  <r>
    <n v="805"/>
    <n v="2014"/>
    <n v="1"/>
    <n v="145101643"/>
    <n v="14520027"/>
    <n v="631.32000000000005"/>
    <s v="LSR-SINGAPORE"/>
    <s v="BLACKBOX RESEARCH"/>
    <s v="237704 - NSmen - Zhou (SGP)"/>
    <x v="11"/>
    <n v="505.05600000000004"/>
    <x v="3"/>
  </r>
  <r>
    <n v="805"/>
    <n v="2014"/>
    <n v="2"/>
    <n v="145101643"/>
    <n v="14520001"/>
    <n v="1358.5"/>
    <s v="LSR-SINGAPORE"/>
    <s v="BLACKBOX RESEARCH"/>
    <s v="237704 - NSmen - Zhou (SGP)"/>
    <x v="12"/>
    <n v="1086.8"/>
    <x v="3"/>
  </r>
  <r>
    <n v="805"/>
    <n v="2014"/>
    <n v="1"/>
    <n v="145101644"/>
    <n v="14520068"/>
    <n v="1382.6"/>
    <s v="LSR-THAILAND"/>
    <s v="IPSOS SINGAPORE PTE LTD (SGD)"/>
    <s v="236317 - Deodorant Thailand - Putra (THA)"/>
    <x v="11"/>
    <n v="1106.08"/>
    <x v="3"/>
  </r>
  <r>
    <n v="805"/>
    <n v="2014"/>
    <n v="2"/>
    <n v="145101652"/>
    <n v="14520001"/>
    <n v="1839.5"/>
    <s v="LSR-SINGAPORE"/>
    <s v="TNS SINGAPORE"/>
    <s v="237298 - SKM study - Tan (SGP)"/>
    <x v="12"/>
    <n v="1471.6000000000001"/>
    <x v="3"/>
  </r>
  <r>
    <n v="805"/>
    <n v="2014"/>
    <n v="1"/>
    <n v="145101654"/>
    <n v="14520027"/>
    <n v="631.32000000000005"/>
    <s v="LSR-MALAYSIA"/>
    <s v="NBCU GLOBAL NETWORKS ASIA PTE LTD"/>
    <s v="238283 - Diva Malaysia - Robles (MYS)"/>
    <x v="11"/>
    <n v="505.05600000000004"/>
    <x v="3"/>
  </r>
  <r>
    <n v="805"/>
    <n v="2014"/>
    <n v="1"/>
    <n v="145101656"/>
    <n v="14520124"/>
    <n v="647.11"/>
    <s v="LSR-CHILE"/>
    <s v="CONSUMER CONNECTIONS INC"/>
    <s v="238119 - HP Latam Chromebook Chile Colombia - Turk (CHL)"/>
    <x v="11"/>
    <n v="517.68799999999999"/>
    <x v="3"/>
  </r>
  <r>
    <n v="805"/>
    <n v="2014"/>
    <n v="3"/>
    <n v="145101656"/>
    <n v="14520129"/>
    <n v="3928.03"/>
    <s v="LSR-CHILE"/>
    <s v="CONSUMER CONNECTIONS INC"/>
    <s v="238119 - HP Latam Chromebook Chile Colombia - Turk (CHL)"/>
    <x v="16"/>
    <n v="3142.4240000000004"/>
    <x v="3"/>
  </r>
  <r>
    <n v="805"/>
    <n v="2014"/>
    <n v="2"/>
    <n v="145101657"/>
    <n v="14520085"/>
    <n v="1885.53"/>
    <s v="LSR-COLOMBIA"/>
    <s v="CONSUMER CONNECTIONS INC"/>
    <s v="238119 - HP Latam Chromebook Chile Colombia - Turk (COL)"/>
    <x v="12"/>
    <n v="1508.424"/>
    <x v="3"/>
  </r>
  <r>
    <n v="805"/>
    <n v="2014"/>
    <n v="3"/>
    <n v="145101657"/>
    <n v="14520129"/>
    <n v="1153.44"/>
    <s v="LSR-COLOMBIA"/>
    <s v="CONSUMER CONNECTIONS INC"/>
    <s v="238119 - HP Latam Chromebook Chile Colombia - Turk (COL)"/>
    <x v="16"/>
    <n v="922.75200000000007"/>
    <x v="3"/>
  </r>
  <r>
    <n v="805"/>
    <n v="2014"/>
    <n v="2"/>
    <n v="145101659"/>
    <n v="14520001"/>
    <n v="637.5"/>
    <s v="LSR-SINGAPORE"/>
    <s v="IMRB MILLWARD BROWN INTERNATIONAL PTE LTD"/>
    <s v="238279 - McDonalds Menu Optimization - Leong (SGP)"/>
    <x v="12"/>
    <n v="510"/>
    <x v="3"/>
  </r>
  <r>
    <n v="805"/>
    <n v="2014"/>
    <n v="3"/>
    <n v="145101660"/>
    <n v="14520124"/>
    <n v="269.35000000000002"/>
    <s v="LSR-MEXICO"/>
    <s v="CONSUMER CONNECTIONS INC"/>
    <s v="238516 - HP Latam Chromebook Mexico - Turk (MEX)"/>
    <x v="16"/>
    <n v="215.48000000000002"/>
    <x v="3"/>
  </r>
  <r>
    <n v="805"/>
    <n v="2014"/>
    <n v="4"/>
    <n v="145101660"/>
    <n v="14520124"/>
    <n v="302.01"/>
    <s v="LSR-MEXICO"/>
    <s v="CONSUMER CONNECTIONS INC"/>
    <s v="238516 - HP Latam Chromebook Mexico - Turk (MEX)"/>
    <x v="15"/>
    <n v="241.608"/>
    <x v="3"/>
  </r>
  <r>
    <n v="805"/>
    <n v="2014"/>
    <n v="1"/>
    <n v="145101670"/>
    <n v="14520124"/>
    <n v="455.5"/>
    <s v="LSR-INDIA"/>
    <s v="BRAINJUICER LIMITED"/>
    <s v="239589 - Pilot 19 West Bengal - Waechter (IND)"/>
    <x v="11"/>
    <n v="364.40000000000003"/>
    <x v="3"/>
  </r>
  <r>
    <n v="805"/>
    <n v="2014"/>
    <n v="2"/>
    <n v="145101670"/>
    <n v="14520068"/>
    <n v="715.11"/>
    <s v="LSR-INDIA"/>
    <s v="BRAINJUICER LIMITED"/>
    <s v="239589 - Pilot 19 West Bengal - Waechter (IND)"/>
    <x v="12"/>
    <n v="572.08800000000008"/>
    <x v="3"/>
  </r>
  <r>
    <n v="805"/>
    <n v="2014"/>
    <n v="2"/>
    <n v="145101671"/>
    <n v="14520001"/>
    <n v="2281.5"/>
    <s v="LSR-SINGAPORE"/>
    <s v="INCITE MARKETING PLANNING SINGAPORE"/>
    <s v="234101 - Travel Journey Study - Loh (SGP)"/>
    <x v="12"/>
    <n v="1825.2"/>
    <x v="3"/>
  </r>
  <r>
    <n v="805"/>
    <n v="2014"/>
    <n v="2"/>
    <n v="145101676"/>
    <n v="14520001"/>
    <n v="690"/>
    <s v="LSR-SINGAPORE"/>
    <s v="IMRB MILLWARD BROWN INTERNATIONAL PTE LTD"/>
    <s v="239965 - Draft 2014 - Banh (SGP)"/>
    <x v="12"/>
    <n v="552"/>
    <x v="3"/>
  </r>
  <r>
    <n v="805"/>
    <n v="2014"/>
    <n v="4"/>
    <n v="145101676"/>
    <n v="14520001"/>
    <n v="637.5"/>
    <s v="LSR-SINGAPORE"/>
    <s v="IMRB MILLWARD BROWN INTERNATIONAL PTE LTD"/>
    <s v="239965 - Draft 2014 - Banh (SGP)"/>
    <x v="15"/>
    <n v="510"/>
    <x v="3"/>
  </r>
  <r>
    <n v="805"/>
    <n v="2014"/>
    <n v="5"/>
    <n v="113103477"/>
    <n v="11320164"/>
    <n v="5832.34"/>
    <s v="LSR-SINGAPORE"/>
    <s v="TNS SINGAPORE"/>
    <s v="202102093 JP Morgan Consumer Index Wave 6"/>
    <x v="14"/>
    <n v="746.53952000000004"/>
    <x v="7"/>
  </r>
  <r>
    <n v="805"/>
    <n v="2014"/>
    <n v="5"/>
    <n v="113103620"/>
    <n v="11320185"/>
    <n v="14011.53"/>
    <s v="LSR-TAIWAN"/>
    <s v="TNS HONG KONG LTD"/>
    <s v="J97921 Manulife Investment Sentiment Study (Wave 4) TAIWAN"/>
    <x v="14"/>
    <n v="1793.4758400000001"/>
    <x v="7"/>
  </r>
  <r>
    <n v="805"/>
    <n v="2014"/>
    <n v="3"/>
    <n v="145101681"/>
    <n v="14520042"/>
    <n v="551.37"/>
    <s v="LSR-HONG KONG"/>
    <s v="QAIS CONSULTING PTE LTD"/>
    <s v="239403 - GenAsia Power Hong Kong - Talwar (HKG)"/>
    <x v="16"/>
    <n v="441.096"/>
    <x v="3"/>
  </r>
  <r>
    <n v="805"/>
    <n v="2014"/>
    <n v="2"/>
    <n v="145101685"/>
    <n v="14520033"/>
    <n v="1570.7"/>
    <s v="LSR-SOUTH KOREA"/>
    <s v="IPSOS SINGAPORE PTE LTD (SGD)"/>
    <s v="239585 - Project F - Lee (KOR)"/>
    <x v="12"/>
    <n v="1256.5600000000002"/>
    <x v="3"/>
  </r>
  <r>
    <n v="805"/>
    <n v="2014"/>
    <n v="3"/>
    <n v="145101685"/>
    <n v="14520110"/>
    <n v="196.46"/>
    <s v="LSR-SOUTH KOREA"/>
    <s v="IPSOS SINGAPORE PTE LTD (SGD)"/>
    <s v="239585 - Project F - Lee (KOR)"/>
    <x v="16"/>
    <n v="157.16800000000001"/>
    <x v="3"/>
  </r>
  <r>
    <n v="805"/>
    <n v="2014"/>
    <n v="3"/>
    <n v="145101686"/>
    <n v="14520042"/>
    <n v="354.9"/>
    <s v="LSR-HONG KONG"/>
    <s v="IPSOS SINGAPORE PTE LTD (SGD)"/>
    <s v="239585 - Project F - Lee (HKG)"/>
    <x v="16"/>
    <n v="283.92"/>
    <x v="3"/>
  </r>
  <r>
    <n v="805"/>
    <n v="2014"/>
    <n v="5"/>
    <n v="113103827"/>
    <n v="11320185"/>
    <n v="22907.02"/>
    <s v="LSR-TAIWAN"/>
    <s v="MILLWARD BROWN TAIWAN"/>
    <s v="189839 - 73101189 Wrigley Taiwan Tracker 2013 - Alex Huang"/>
    <x v="14"/>
    <n v="2932.0985599999999"/>
    <x v="7"/>
  </r>
  <r>
    <n v="805"/>
    <n v="2014"/>
    <n v="2"/>
    <n v="145101697"/>
    <n v="14520051"/>
    <n v="436.73"/>
    <s v="LSR-USA"/>
    <s v="CONSUMER CONNECTIONS INC"/>
    <s v="234259 - Rubio Grilled Seafood concept test - Turk (USA)"/>
    <x v="12"/>
    <n v="349.38400000000001"/>
    <x v="3"/>
  </r>
  <r>
    <n v="805"/>
    <n v="2014"/>
    <n v="3"/>
    <n v="145101697"/>
    <n v="14520124"/>
    <n v="152.1"/>
    <s v="LSR-USA"/>
    <s v="CONSUMER CONNECTIONS INC"/>
    <s v="234259 - Rubio Grilled Seafood concept test - Turk (USA)"/>
    <x v="16"/>
    <n v="121.68"/>
    <x v="3"/>
  </r>
  <r>
    <n v="805"/>
    <n v="2014"/>
    <n v="2"/>
    <n v="145101704"/>
    <n v="14520001"/>
    <n v="201.5"/>
    <s v="LSR-SINGAPORE"/>
    <s v="THE NIELSEN COMPANY (SINGAPORE) PTE LTD"/>
    <s v="240535 - Project EA DBS POSH - Lim (SGP)"/>
    <x v="12"/>
    <n v="161.20000000000002"/>
    <x v="3"/>
  </r>
  <r>
    <n v="805"/>
    <n v="2014"/>
    <n v="2"/>
    <n v="145101711"/>
    <n v="14520001"/>
    <n v="1102.5"/>
    <s v="LSR-SINGAPORE"/>
    <s v="TNS SINGAPORE"/>
    <s v="240250 - Samsung CSBS on CTV - booster - Tan (SGP)"/>
    <x v="12"/>
    <n v="882"/>
    <x v="3"/>
  </r>
  <r>
    <n v="805"/>
    <n v="2014"/>
    <n v="5"/>
    <n v="113104331"/>
    <n v="11320273"/>
    <n v="1211"/>
    <s v="LSR-CHINA"/>
    <s v="TNS SINGAPORE"/>
    <s v="210525 - Diageo Vodka China Tracker Year 2013 - 2014 - Vivien Le Masson"/>
    <x v="14"/>
    <n v="155.00800000000001"/>
    <x v="7"/>
  </r>
  <r>
    <n v="805"/>
    <n v="2014"/>
    <n v="4"/>
    <n v="145101715"/>
    <n v="14520001"/>
    <n v="1575"/>
    <s v="LSR-SINGAPORE"/>
    <s v="IMRB MILLWARD BROWN INTERNATIONAL PTE LTD"/>
    <s v="240908 - DBS BHM 2014 - Yeo (SGP)"/>
    <x v="15"/>
    <n v="1260"/>
    <x v="3"/>
  </r>
  <r>
    <n v="805"/>
    <n v="2014"/>
    <n v="5"/>
    <n v="113104481"/>
    <n v="11320185"/>
    <n v="11493.72"/>
    <s v="LSR-TAIWAN"/>
    <s v="TNS SINGAPORE"/>
    <s v="217074 - Unilever Dish Ad Hoc Study 2013 Wave 2 - Alan Junaidi (TWN)"/>
    <x v="14"/>
    <n v="1471.19616"/>
    <x v="7"/>
  </r>
  <r>
    <n v="805"/>
    <n v="2014"/>
    <n v="2"/>
    <n v="145101718"/>
    <n v="14520033"/>
    <n v="1216.97"/>
    <s v="LSR-TAIWAN"/>
    <s v="IMRB MILLWARD BROWN INTERNATIONAL PTE LTD"/>
    <s v="240908 - DBS BHM 2014 - Yeo (TWN)"/>
    <x v="12"/>
    <n v="973.57600000000002"/>
    <x v="3"/>
  </r>
  <r>
    <n v="805"/>
    <n v="2014"/>
    <n v="3"/>
    <n v="145101718"/>
    <n v="14520033"/>
    <n v="-467.59"/>
    <s v="LSR-TAIWAN"/>
    <s v="IMRB MILLWARD BROWN INTERNATIONAL PTE LTD"/>
    <s v="240908 - DBS BHM 2014 - Yeo (TWN)"/>
    <x v="16"/>
    <n v="-374.072"/>
    <x v="3"/>
  </r>
  <r>
    <n v="805"/>
    <n v="2014"/>
    <n v="4"/>
    <n v="145101718"/>
    <n v="14520017"/>
    <n v="629.19000000000005"/>
    <s v="LSR-TAIWAN"/>
    <s v="IMRB MILLWARD BROWN INTERNATIONAL PTE LTD"/>
    <s v="240908 - DBS BHM 2014 - Yeo (TWN)"/>
    <x v="15"/>
    <n v="503.35200000000009"/>
    <x v="3"/>
  </r>
  <r>
    <n v="805"/>
    <n v="2014"/>
    <n v="4"/>
    <n v="145101718"/>
    <n v="14520033"/>
    <n v="524.11"/>
    <s v="LSR-TAIWAN"/>
    <s v="IMRB MILLWARD BROWN INTERNATIONAL PTE LTD"/>
    <s v="240908 - DBS BHM 2014 - Yeo (TWN)"/>
    <x v="15"/>
    <n v="419.28800000000001"/>
    <x v="3"/>
  </r>
  <r>
    <n v="805"/>
    <n v="2014"/>
    <n v="5"/>
    <n v="113104527"/>
    <n v="11320227"/>
    <n v="5274.28"/>
    <s v="LSR-SINGAPORE"/>
    <s v="TNS SINGAPORE"/>
    <s v="220050 - Diageo Singapore Spirits FY1314 - Vivien Le Masson"/>
    <x v="14"/>
    <n v="675.10784000000001"/>
    <x v="7"/>
  </r>
  <r>
    <n v="805"/>
    <n v="2014"/>
    <n v="3"/>
    <n v="145101719"/>
    <n v="14520068"/>
    <n v="181.25"/>
    <s v="LSR-MALAYSIA"/>
    <s v="TAYLOR NELSON SOFRES MALAYSIA SDN BHD"/>
    <s v="240182 - Project GBTS Wave 2 Jan-Mar14 - Lee (MYS)"/>
    <x v="16"/>
    <n v="145"/>
    <x v="3"/>
  </r>
  <r>
    <n v="805"/>
    <n v="2014"/>
    <n v="4"/>
    <n v="145101719"/>
    <n v="14520027"/>
    <n v="351.09"/>
    <s v="LSR-MALAYSIA"/>
    <s v="TAYLOR NELSON SOFRES MALAYSIA SDN BHD"/>
    <s v="240182 - Project GBTS Wave 2 Jan-Mar14 - Lee (MYS)"/>
    <x v="15"/>
    <n v="280.87200000000001"/>
    <x v="3"/>
  </r>
  <r>
    <n v="805"/>
    <n v="2014"/>
    <n v="4"/>
    <n v="145101719"/>
    <n v="14520068"/>
    <n v="1194.2"/>
    <s v="LSR-MALAYSIA"/>
    <s v="TAYLOR NELSON SOFRES MALAYSIA SDN BHD"/>
    <s v="240182 - Project GBTS Wave 2 Jan-Mar14 - Lee (MYS)"/>
    <x v="15"/>
    <n v="955.36000000000013"/>
    <x v="3"/>
  </r>
  <r>
    <n v="805"/>
    <n v="2014"/>
    <n v="3"/>
    <n v="145101723"/>
    <n v="14520041"/>
    <n v="747.83"/>
    <s v="LSR-SOUTH KOREA"/>
    <s v="TNS SINGAPORE"/>
    <s v="240935 - STB Needs-Based Segmentation of Leisure Travellers - HK KR GRMY UK - Hiu (KOR)"/>
    <x v="16"/>
    <n v="598.26400000000001"/>
    <x v="3"/>
  </r>
  <r>
    <n v="805"/>
    <n v="2014"/>
    <n v="5"/>
    <n v="113104722"/>
    <n v="11320227"/>
    <n v="1290.8900000000001"/>
    <s v="LSR-SINGAPORE"/>
    <s v="TNS SINGAPORE"/>
    <s v="236318 - JP Morgan Consumer Confidence Index Wave 7 - Alvin Pham"/>
    <x v="14"/>
    <n v="165.23392000000001"/>
    <x v="7"/>
  </r>
  <r>
    <n v="805"/>
    <n v="2014"/>
    <n v="4"/>
    <n v="145101736"/>
    <n v="14520001"/>
    <n v="108"/>
    <s v="LSR-SINGAPORE"/>
    <s v="THE NIELSEN COMPANY (SINGAPORE) PTE LTD"/>
    <s v="241165 - Income Protection - Lim (SGP)"/>
    <x v="15"/>
    <n v="86.4"/>
    <x v="3"/>
  </r>
  <r>
    <n v="805"/>
    <n v="2014"/>
    <n v="3"/>
    <n v="145101738"/>
    <n v="14520086"/>
    <n v="2072.64"/>
    <s v="LSR-SINGAPORE"/>
    <s v="TNS SINGAPORE"/>
    <s v="241306 - Heineken One Equity 2014 - Bautista (SGP)"/>
    <x v="16"/>
    <n v="1658.1120000000001"/>
    <x v="3"/>
  </r>
  <r>
    <n v="805"/>
    <n v="2014"/>
    <n v="2"/>
    <n v="145101751"/>
    <n v="14520068"/>
    <n v="268.17"/>
    <s v="LSR-INDIA"/>
    <s v="BRAINJUICER LIMITED"/>
    <s v="241856 - Commotion India 910059 - Waechter (IND)"/>
    <x v="12"/>
    <n v="214.53600000000003"/>
    <x v="3"/>
  </r>
  <r>
    <n v="805"/>
    <n v="2014"/>
    <n v="5"/>
    <n v="113104778"/>
    <n v="11320118"/>
    <n v="11849.53"/>
    <s v="LSR-AUSTRALIA"/>
    <s v="TNS HONG KONG LTD"/>
    <s v="240346 - JJVC BMH Online 2014 Q1 - Gigi Leung (AUS)"/>
    <x v="14"/>
    <n v="1516.7398400000002"/>
    <x v="7"/>
  </r>
  <r>
    <n v="805"/>
    <n v="2014"/>
    <n v="5"/>
    <n v="113104780"/>
    <n v="11320086"/>
    <n v="13675.84"/>
    <s v="LSR-CHINA"/>
    <s v="TNS HONG KONG LTD"/>
    <s v="240346 - JJVC BMH Online 2014 Q1 - Gigi Leung (CHN)"/>
    <x v="14"/>
    <n v="1750.5075200000001"/>
    <x v="7"/>
  </r>
  <r>
    <n v="805"/>
    <n v="2014"/>
    <n v="5"/>
    <n v="113104803"/>
    <n v="11320339"/>
    <n v="9884.74"/>
    <s v="LSR-TAIWAN"/>
    <s v="TNS HONG KONG LTD"/>
    <s v="240347 - JJVC BMH Online 2014 Q2 - Gigi Leung (TWN)"/>
    <x v="14"/>
    <n v="1265.2467199999999"/>
    <x v="7"/>
  </r>
  <r>
    <n v="805"/>
    <n v="2014"/>
    <n v="2"/>
    <n v="145101766"/>
    <n v="14520054"/>
    <n v="722.82"/>
    <s v="LSR-VIETNAM"/>
    <s v="THE NIELSEN COMPANY (SINGAPORE) PTE LTD"/>
    <s v="241859 - Regional online study on PE wave 2 - Anamika (VNM)"/>
    <x v="12"/>
    <n v="578.25600000000009"/>
    <x v="3"/>
  </r>
  <r>
    <n v="805"/>
    <n v="2014"/>
    <n v="2"/>
    <n v="145101766"/>
    <n v="14520068"/>
    <n v="446.95"/>
    <s v="LSR-VIETNAM"/>
    <s v="THE NIELSEN COMPANY (SINGAPORE) PTE LTD"/>
    <s v="241859 - Regional online study on PE wave 2 - Anamika (VNM)"/>
    <x v="12"/>
    <n v="357.56"/>
    <x v="3"/>
  </r>
  <r>
    <n v="805"/>
    <n v="2014"/>
    <n v="3"/>
    <n v="145101772"/>
    <n v="14520027"/>
    <n v="975.35"/>
    <s v="LSR-HONG KONG"/>
    <s v="TAYLOR NELSON SOFRES MALAYSIA SDN BHD"/>
    <s v="241478 - Study HK only Path to Purchase - A Qureshi (HKG)"/>
    <x v="16"/>
    <n v="780.28000000000009"/>
    <x v="3"/>
  </r>
  <r>
    <n v="805"/>
    <n v="2014"/>
    <n v="1"/>
    <n v="145101774"/>
    <n v="14520051"/>
    <n v="561.88"/>
    <s v="LSR-TURKEY"/>
    <s v="BRAINJUICER CHINA"/>
    <s v="242077 - Spread the Love - Turkey Israel - Waechter (TUR)"/>
    <x v="11"/>
    <n v="449.50400000000002"/>
    <x v="3"/>
  </r>
  <r>
    <n v="805"/>
    <n v="2014"/>
    <n v="1"/>
    <n v="145101775"/>
    <n v="14520123"/>
    <n v="2322.56"/>
    <s v="LSR-ISRAEL"/>
    <s v="BRAINJUICER CHINA"/>
    <s v="242077 - Spread the Love - Turkey Israel - Waechter (ISR)"/>
    <x v="11"/>
    <n v="1858.048"/>
    <x v="3"/>
  </r>
  <r>
    <n v="805"/>
    <n v="2014"/>
    <n v="4"/>
    <n v="145101787"/>
    <n v="14520068"/>
    <n v="567.53"/>
    <s v="LSR-MALAYSIA"/>
    <s v="TAYLOR NELSON SOFRES MALAYSIA SDN BHD"/>
    <s v="239583 - Project Troika - Verma (MYS)"/>
    <x v="15"/>
    <n v="454.024"/>
    <x v="3"/>
  </r>
  <r>
    <n v="805"/>
    <n v="2014"/>
    <n v="5"/>
    <n v="113104861"/>
    <n v="11320295"/>
    <n v="17908.830000000002"/>
    <s v="LSR-CHINA"/>
    <s v="TNS HONG KONG LTD"/>
    <s v="241488 - Dior Campaign Study China Wave 2 - Adrian Ho"/>
    <x v="14"/>
    <n v="2292.3302400000002"/>
    <x v="7"/>
  </r>
  <r>
    <n v="805"/>
    <n v="2014"/>
    <n v="4"/>
    <n v="145101794"/>
    <n v="14520001"/>
    <n v="544.5"/>
    <s v="LSR-SINGAPORE"/>
    <s v="GFK CUSTOM RESEARCH PTE LTD"/>
    <s v="243731 - SG Grocery - Thyahesh (SGP)"/>
    <x v="15"/>
    <n v="435.6"/>
    <x v="3"/>
  </r>
  <r>
    <n v="805"/>
    <n v="2014"/>
    <n v="4"/>
    <n v="145101794"/>
    <n v="14520046"/>
    <n v="440.43"/>
    <s v="LSR-SINGAPORE"/>
    <s v="GFK CUSTOM RESEARCH PTE LTD"/>
    <s v="243731 - SG Grocery - Thyahesh (SGP)"/>
    <x v="15"/>
    <n v="352.34400000000005"/>
    <x v="3"/>
  </r>
  <r>
    <n v="805"/>
    <n v="2014"/>
    <n v="2"/>
    <n v="145101796"/>
    <n v="14520017"/>
    <n v="893.89"/>
    <s v="LSR-INDIA"/>
    <s v="BRAINJUICER LIMITED"/>
    <s v="244173 - Pilot 27 Nandini - Bengali speakers - Waechter (IND)"/>
    <x v="12"/>
    <n v="715.11200000000008"/>
    <x v="3"/>
  </r>
  <r>
    <n v="805"/>
    <n v="2014"/>
    <n v="2"/>
    <n v="145101796"/>
    <n v="14520124"/>
    <n v="169.84"/>
    <s v="LSR-INDIA"/>
    <s v="BRAINJUICER LIMITED"/>
    <s v="244173 - Pilot 27 Nandini - Bengali speakers - Waechter (IND)"/>
    <x v="12"/>
    <n v="135.87200000000001"/>
    <x v="3"/>
  </r>
  <r>
    <n v="805"/>
    <n v="2014"/>
    <n v="3"/>
    <n v="145101797"/>
    <n v="14520068"/>
    <n v="266.18"/>
    <s v="LSR-THAILAND"/>
    <s v="THE NIELSEN COMPANY (THAILAND)"/>
    <s v="244174 - Project Gen Z aka About Time - Poompothong (THA)"/>
    <x v="16"/>
    <n v="212.94400000000002"/>
    <x v="3"/>
  </r>
  <r>
    <n v="805"/>
    <n v="2014"/>
    <n v="3"/>
    <n v="145101802"/>
    <n v="14520029"/>
    <n v="2248.5700000000002"/>
    <s v="LSR-SAUDI ARABIA"/>
    <s v="HEWLETT-PACKARD ASIA PACIFIC PTE LTD"/>
    <s v="241501 - Ink Advantage Value proposition survey Wave 3 EMEA PPS Print - Narlawa (SAU)"/>
    <x v="16"/>
    <n v="1798.8560000000002"/>
    <x v="3"/>
  </r>
  <r>
    <n v="805"/>
    <n v="2014"/>
    <n v="3"/>
    <n v="145101802"/>
    <n v="14520051"/>
    <n v="664.69"/>
    <s v="LSR-SAUDI ARABIA"/>
    <s v="HEWLETT-PACKARD ASIA PACIFIC PTE LTD"/>
    <s v="241501 - Ink Advantage Value proposition survey Wave 3 EMEA PPS Print - Narlawa (SAU)"/>
    <x v="16"/>
    <n v="531.75200000000007"/>
    <x v="3"/>
  </r>
  <r>
    <n v="805"/>
    <n v="2014"/>
    <n v="3"/>
    <n v="145101807"/>
    <n v="14520041"/>
    <n v="82.14"/>
    <s v="LSR-JAPAN"/>
    <s v="SAFFRON HILL RESEARCH"/>
    <s v="243944 - Japan Pens relaunch - Serrano (JPN)"/>
    <x v="16"/>
    <n v="65.712000000000003"/>
    <x v="3"/>
  </r>
  <r>
    <n v="805"/>
    <n v="2014"/>
    <n v="3"/>
    <n v="145101807"/>
    <n v="14520128"/>
    <n v="443.63"/>
    <s v="LSR-JAPAN"/>
    <s v="SAFFRON HILL RESEARCH"/>
    <s v="243944 - Japan Pens relaunch - Serrano (JPN)"/>
    <x v="16"/>
    <n v="354.904"/>
    <x v="3"/>
  </r>
  <r>
    <n v="805"/>
    <n v="2014"/>
    <n v="5"/>
    <n v="113104898"/>
    <n v="11320185"/>
    <n v="579.13"/>
    <s v="LSR-TAIWAN"/>
    <s v="TNS HONG KONG LTD"/>
    <s v="242971 - Intel CDT Computing Device Tracker - Wave 1 - Cindy Yeung (TWN)"/>
    <x v="14"/>
    <n v="74.128640000000004"/>
    <x v="7"/>
  </r>
  <r>
    <n v="805"/>
    <n v="2014"/>
    <n v="3"/>
    <n v="145101830"/>
    <n v="14520014"/>
    <n v="336.86"/>
    <s v="LSR-JAPAN"/>
    <s v="FROST &amp; SULLIVAN MALAYSIA SDN.BHD."/>
    <s v="244198 - Diamond Study - Chitransh (JPN)"/>
    <x v="16"/>
    <n v="269.488"/>
    <x v="3"/>
  </r>
  <r>
    <n v="805"/>
    <n v="2014"/>
    <n v="5"/>
    <n v="113104928"/>
    <n v="11320346"/>
    <n v="9540.52"/>
    <s v="LSR-JAPAN"/>
    <s v="TNS HONG KONG LTD"/>
    <s v="219882 - 99254 Manulife Global Brand Driver Quant - Connie Wong (JPN)"/>
    <x v="14"/>
    <n v="1221.1865600000001"/>
    <x v="7"/>
  </r>
  <r>
    <n v="805"/>
    <n v="2014"/>
    <n v="5"/>
    <n v="113104934"/>
    <n v="11320185"/>
    <n v="19129.89"/>
    <s v="LSR-TAIWAN"/>
    <s v="TNS HONG KONG LTD"/>
    <s v="245427 - Manulife Investor Sentiment Index Study - Wave 1 - Connie Wong (TWN)"/>
    <x v="14"/>
    <n v="2448.62592"/>
    <x v="7"/>
  </r>
  <r>
    <n v="805"/>
    <n v="2014"/>
    <n v="4"/>
    <n v="145101849"/>
    <n v="14520068"/>
    <n v="1155.19"/>
    <s v="LSR-PHILIPPINES"/>
    <s v="TNS SINGAPORE"/>
    <s v="244385 - Facebook path to purchase study - Lee (PHL)"/>
    <x v="15"/>
    <n v="924.15200000000004"/>
    <x v="3"/>
  </r>
  <r>
    <n v="805"/>
    <n v="2014"/>
    <n v="1"/>
    <n v="145101856"/>
    <n v="14520068"/>
    <n v="901.53"/>
    <s v="LSR-THAILAND"/>
    <s v="HALL AND PARTNERS USA INC"/>
    <s v="243576 - Chevron Oil Gas - (THA)"/>
    <x v="11"/>
    <n v="721.22400000000005"/>
    <x v="3"/>
  </r>
  <r>
    <n v="805"/>
    <n v="2014"/>
    <n v="3"/>
    <n v="145101860"/>
    <n v="14520068"/>
    <n v="309.27"/>
    <s v="LSR-INDONESIA"/>
    <s v="IPSOS SINGAPORE PTE LTD (SGD)"/>
    <s v="243952 - Online Browsing Habits - Cheah (IDN)"/>
    <x v="16"/>
    <n v="247.416"/>
    <x v="3"/>
  </r>
  <r>
    <n v="805"/>
    <n v="2014"/>
    <n v="4"/>
    <n v="145101862"/>
    <n v="14520026"/>
    <n v="1315.26"/>
    <s v="LSR-TAIWAN"/>
    <s v="TNS SINGAPORE"/>
    <s v="246736 - 3M Concept Screening Study - Taiwan - Junaidi (TWN)"/>
    <x v="15"/>
    <n v="1052.2080000000001"/>
    <x v="3"/>
  </r>
  <r>
    <n v="805"/>
    <n v="2014"/>
    <n v="5"/>
    <n v="113104985"/>
    <n v="11320309"/>
    <n v="755.89"/>
    <s v="LSR-JAPAN"/>
    <s v="TNS HONG KONG LTD"/>
    <s v="248233 - Manulife Investor Sentiment Index Study - Wave 4 - Connie Wong (JPN)"/>
    <x v="14"/>
    <n v="96.753919999999994"/>
    <x v="7"/>
  </r>
  <r>
    <n v="805"/>
    <n v="2014"/>
    <n v="5"/>
    <n v="113105004"/>
    <n v="11320248"/>
    <n v="1360.61"/>
    <s v="LSR-SOUTH KOREA"/>
    <s v="TNS HONG KONG LTD"/>
    <s v="249310 - Estee Lauder Global Tracker 2014 Wave 2 - Nicole Yeung (KOR)"/>
    <x v="14"/>
    <n v="174.15807999999998"/>
    <x v="7"/>
  </r>
  <r>
    <n v="805"/>
    <n v="2014"/>
    <n v="5"/>
    <n v="113105009"/>
    <n v="11320335"/>
    <n v="21586.99"/>
    <s v="LSR-AUSTRIA"/>
    <s v="TNS HONG KONG LTD"/>
    <s v="249320 - Connected Life 2014 - Joseph Webb (AUT)"/>
    <x v="14"/>
    <n v="2763.13472"/>
    <x v="7"/>
  </r>
  <r>
    <n v="805"/>
    <n v="2014"/>
    <n v="3"/>
    <n v="145101896"/>
    <n v="14520068"/>
    <n v="32.32"/>
    <s v="LSR-THAILAND"/>
    <s v="KALEIDOSENSE PTE LTD"/>
    <s v="247785 - Canon ad effectiveness study in Indo and Thailand wave 2 - Desai (THA)"/>
    <x v="16"/>
    <n v="25.856000000000002"/>
    <x v="3"/>
  </r>
  <r>
    <n v="805"/>
    <n v="2014"/>
    <n v="3"/>
    <n v="145101897"/>
    <n v="14520068"/>
    <n v="64.64"/>
    <s v="LSR-INDONESIA"/>
    <s v="KALEIDOSENSE PTE LTD"/>
    <s v="247785 - Canon ad effectiveness study in Indo and Thailand wave 2 - Desai (IDN)"/>
    <x v="16"/>
    <n v="51.712000000000003"/>
    <x v="3"/>
  </r>
  <r>
    <n v="805"/>
    <n v="2014"/>
    <n v="5"/>
    <n v="113105012"/>
    <n v="11320335"/>
    <n v="34229.58"/>
    <s v="LSR-CZECH REPUBLIC"/>
    <s v="TNS HONG KONG LTD"/>
    <s v="249320 - Connected Life 2014 - Joseph Webb (CZE)"/>
    <x v="14"/>
    <n v="4381.3862399999998"/>
    <x v="7"/>
  </r>
  <r>
    <n v="805"/>
    <n v="2014"/>
    <n v="5"/>
    <n v="113105027"/>
    <n v="11320339"/>
    <n v="25118.880000000001"/>
    <s v="LSR-TAIWAN"/>
    <s v="TNS HONG KONG LTD"/>
    <s v="249320 - Connected Life 2014 - Joseph Webb (TWN)"/>
    <x v="14"/>
    <n v="3215.2166400000001"/>
    <x v="7"/>
  </r>
  <r>
    <n v="805"/>
    <n v="2014"/>
    <n v="4"/>
    <n v="145101917"/>
    <n v="14520068"/>
    <n v="80.540000000000006"/>
    <s v="LSR-SINGAPORE"/>
    <s v="IPSOS SINGAPORE PTE LTD (SGD)"/>
    <s v="248021 - Chocolate Spread SG AdStrat - Bramble (SGP)"/>
    <x v="15"/>
    <n v="64.432000000000002"/>
    <x v="3"/>
  </r>
  <r>
    <n v="805"/>
    <n v="2014"/>
    <n v="5"/>
    <n v="113105060"/>
    <n v="11320211"/>
    <n v="775.27"/>
    <s v="LSR-HONG KONG"/>
    <s v="TNS HONG KONG LTD"/>
    <s v="252647 - Mens Facial Wash AdEval Survey - Adrienne Lam"/>
    <x v="14"/>
    <n v="99.234560000000002"/>
    <x v="7"/>
  </r>
  <r>
    <n v="805"/>
    <n v="2014"/>
    <n v="4"/>
    <n v="145101926"/>
    <n v="14520068"/>
    <n v="83.05"/>
    <s v="LSR-CHINA"/>
    <s v="THE NIELSEN COMPANY (SINGAPORE) PTE LTD"/>
    <s v="250199 - Project Holly 2014 - Chia (CHN)"/>
    <x v="15"/>
    <n v="66.44"/>
    <x v="3"/>
  </r>
  <r>
    <n v="805"/>
    <n v="2014"/>
    <n v="4"/>
    <n v="145101927"/>
    <n v="14520068"/>
    <n v="67.95"/>
    <s v="LSR-INDIA"/>
    <s v="THE NIELSEN COMPANY (SINGAPORE) PTE LTD"/>
    <s v="250199 - Project Holly 2014 - Chia (IND)"/>
    <x v="15"/>
    <n v="54.360000000000007"/>
    <x v="3"/>
  </r>
  <r>
    <n v="805"/>
    <n v="2014"/>
    <n v="4"/>
    <n v="145101930"/>
    <n v="14520068"/>
    <n v="64.180000000000007"/>
    <s v="LSR-TAIWAN"/>
    <s v="THE NIELSEN COMPANY (SINGAPORE) PTE LTD"/>
    <s v="250199 - Project Holly 2014 - Chia (TWN)"/>
    <x v="15"/>
    <n v="51.344000000000008"/>
    <x v="3"/>
  </r>
  <r>
    <n v="805"/>
    <n v="2014"/>
    <n v="4"/>
    <n v="145101931"/>
    <n v="14520068"/>
    <n v="109.48"/>
    <s v="LSR-INDONESIA"/>
    <s v="THE NIELSEN COMPANY (SINGAPORE) PTE LTD"/>
    <s v="250199 - Project Holly 2014 - Chia (IDN)"/>
    <x v="15"/>
    <n v="87.584000000000003"/>
    <x v="3"/>
  </r>
  <r>
    <n v="805"/>
    <n v="2014"/>
    <n v="4"/>
    <n v="145101932"/>
    <n v="14520068"/>
    <n v="7.55"/>
    <s v="LSR-MALAYSIA"/>
    <s v="THE NIELSEN COMPANY (SINGAPORE) PTE LTD"/>
    <s v="250199 - Project Holly 2014 - Chia (MYS)"/>
    <x v="15"/>
    <n v="6.04"/>
    <x v="3"/>
  </r>
  <r>
    <n v="805"/>
    <n v="2014"/>
    <n v="4"/>
    <n v="145101934"/>
    <n v="14520068"/>
    <n v="7.55"/>
    <s v="LSR-SOUTH KOREA"/>
    <s v="THE NIELSEN COMPANY (SINGAPORE) PTE LTD"/>
    <s v="250199 - Project Holly 2014 - Chia (KOR)"/>
    <x v="15"/>
    <n v="6.04"/>
    <x v="3"/>
  </r>
  <r>
    <n v="805"/>
    <n v="2014"/>
    <n v="4"/>
    <n v="145101936"/>
    <n v="14520068"/>
    <n v="26.43"/>
    <s v="LSR-VIETNAM"/>
    <s v="THE NIELSEN COMPANY (SINGAPORE) PTE LTD"/>
    <s v="250199 - Project Holly 2014 - Chia (VNM)"/>
    <x v="15"/>
    <n v="21.144000000000002"/>
    <x v="3"/>
  </r>
  <r>
    <n v="805"/>
    <n v="2014"/>
    <n v="4"/>
    <n v="145101936"/>
    <n v="14520084"/>
    <n v="1258.3800000000001"/>
    <s v="LSR-VIETNAM"/>
    <s v="THE NIELSEN COMPANY (SINGAPORE) PTE LTD"/>
    <s v="250199 - Project Holly 2014 - Chia (VNM)"/>
    <x v="15"/>
    <n v="1006.7040000000002"/>
    <x v="3"/>
  </r>
  <r>
    <n v="805"/>
    <n v="2014"/>
    <n v="5"/>
    <n v="121100200"/>
    <n v="12120006"/>
    <n v="679.24"/>
    <s v="LSR-CHINA"/>
    <s v="MILLWARD BROWN ACSR"/>
    <s v="205971 - Veet BAT Project - Ivy Li"/>
    <x v="14"/>
    <n v="109.22452261306533"/>
    <x v="5"/>
  </r>
  <r>
    <n v="805"/>
    <n v="2014"/>
    <n v="5"/>
    <n v="121100389"/>
    <n v="12120024"/>
    <n v="11591.04"/>
    <s v="LSR-AUSTRALIA"/>
    <s v="MILLWARD BROWN ACSR"/>
    <s v="224613 - Hisense Australia Branding Study - Michael Han"/>
    <x v="14"/>
    <n v="1863.8858291457288"/>
    <x v="5"/>
  </r>
  <r>
    <n v="805"/>
    <n v="2014"/>
    <n v="5"/>
    <n v="121100546"/>
    <n v="12120003"/>
    <n v="152.83000000000001"/>
    <s v="LSR-CHINA"/>
    <s v="MILLWARD BROWN ACSR"/>
    <s v="240015 - Nestle Cuicuisha Pre-post test - Ren (CHN)"/>
    <x v="14"/>
    <n v="24.575678391959801"/>
    <x v="5"/>
  </r>
  <r>
    <n v="805"/>
    <n v="2014"/>
    <n v="4"/>
    <n v="145101965"/>
    <n v="14520068"/>
    <n v="678.27"/>
    <s v="LSR-MALAYSIA"/>
    <s v="DENTSU SINGAPORE PTE LTD"/>
    <s v="247190 - Hair Removal Musee Platinum Tokyo - Nakao (MYS)"/>
    <x v="15"/>
    <n v="542.61599999999999"/>
    <x v="3"/>
  </r>
  <r>
    <n v="805"/>
    <n v="2014"/>
    <n v="5"/>
    <n v="121100546"/>
    <n v="12120083"/>
    <n v="372.82"/>
    <s v="LSR-CHINA"/>
    <s v="MILLWARD BROWN ACSR"/>
    <s v="240015 - Nestle Cuicuisha Pre-post test - Ren (CHN)"/>
    <x v="14"/>
    <n v="59.950954773869348"/>
    <x v="5"/>
  </r>
  <r>
    <n v="805"/>
    <n v="2014"/>
    <n v="5"/>
    <n v="121100579"/>
    <n v="12120190"/>
    <n v="9476.4599999999991"/>
    <s v="LSR-HONG KONG"/>
    <s v="TNS ZDOLOGY"/>
    <s v="241970 - HK RES 2014 - WU (HKG)"/>
    <x v="14"/>
    <n v="1523.852864321608"/>
    <x v="5"/>
  </r>
  <r>
    <n v="805"/>
    <n v="2014"/>
    <n v="2"/>
    <n v="145102006"/>
    <n v="14520124"/>
    <n v="574.65"/>
    <s v="LSR-INDIA"/>
    <s v="BRAINJUICER PLC (UK)"/>
    <s v="253942 - India ComMotion Pilot 25 - Waechter (IND)"/>
    <x v="12"/>
    <n v="459.72"/>
    <x v="3"/>
  </r>
  <r>
    <n v="805"/>
    <n v="2014"/>
    <n v="5"/>
    <n v="121100621"/>
    <n v="12120000"/>
    <n v="5334.04"/>
    <s v="LSR-CHINA"/>
    <s v="MILLWARD BROWN ACSR COMPANY LIMITED SHANGHAI PUDONG BRANCH"/>
    <s v="249087 - Sony Brand Tracker 2014 - Shah (CHN)"/>
    <x v="14"/>
    <n v="857.73507537688442"/>
    <x v="5"/>
  </r>
  <r>
    <n v="805"/>
    <n v="2013"/>
    <n v="12"/>
    <n v="145102022"/>
    <n v="14520069"/>
    <n v="1065.68"/>
    <s v="LSR-VIETNAM"/>
    <s v="BRAINJUICER MARKET RESEARCH PTE LTD"/>
    <s v="252649 - Pack test study - Waechter (VNM)"/>
    <x v="10"/>
    <n v="852.5440000000001"/>
    <x v="3"/>
  </r>
  <r>
    <n v="805"/>
    <n v="2014"/>
    <n v="4"/>
    <n v="145102025"/>
    <n v="14520068"/>
    <n v="234.06"/>
    <s v="LSR-INDONESIA"/>
    <s v="TNS SINGAPORE"/>
    <s v="254162 - FrieslandCampina - Project Halo - Shaha (IDN)"/>
    <x v="15"/>
    <n v="187.24800000000002"/>
    <x v="3"/>
  </r>
  <r>
    <n v="805"/>
    <n v="2014"/>
    <n v="4"/>
    <n v="145102026"/>
    <n v="14520068"/>
    <n v="354.86"/>
    <s v="LSR-MALAYSIA"/>
    <s v="TNS SINGAPORE"/>
    <s v="254162 - FrieslandCampina - Project Halo - Shaha (MYS)"/>
    <x v="15"/>
    <n v="283.88800000000003"/>
    <x v="3"/>
  </r>
  <r>
    <n v="805"/>
    <n v="2014"/>
    <n v="4"/>
    <n v="145102027"/>
    <n v="14520068"/>
    <n v="286.91000000000003"/>
    <s v="LSR-THAILAND"/>
    <s v="TNS SINGAPORE"/>
    <s v="254162 - FrieslandCampina - Project Halo - Shaha (THA)"/>
    <x v="15"/>
    <n v="229.52800000000002"/>
    <x v="3"/>
  </r>
  <r>
    <n v="805"/>
    <n v="2014"/>
    <n v="5"/>
    <n v="121100703"/>
    <n v="12120003"/>
    <n v="976.42"/>
    <s v="LSR-CHINA"/>
    <s v="MILLWARD BROWN ACSR COMPANY LIMITED SHANGHAI PUDONG BRANCH"/>
    <s v="257112 - Luxury Sale website Round 2 - An (CHN)"/>
    <x v="14"/>
    <n v="157.01226130653265"/>
    <x v="5"/>
  </r>
  <r>
    <n v="805"/>
    <n v="2014"/>
    <n v="5"/>
    <n v="121100703"/>
    <n v="12120144"/>
    <n v="2783.82"/>
    <s v="LSR-CHINA"/>
    <s v="MILLWARD BROWN ACSR COMPANY LIMITED SHANGHAI PUDONG BRANCH"/>
    <s v="257112 - Luxury Sale website Round 2 - An (CHN)"/>
    <x v="14"/>
    <n v="447.64944723618095"/>
    <x v="5"/>
  </r>
  <r>
    <n v="805"/>
    <n v="2014"/>
    <n v="4"/>
    <n v="145102047"/>
    <n v="14520027"/>
    <n v="629.19000000000005"/>
    <s v="LSR-VIETNAM"/>
    <s v="TNS SINGAPORE"/>
    <s v="256119 - Project Sunny Online Concept Test - Shaha (VNM)"/>
    <x v="15"/>
    <n v="503.35200000000009"/>
    <x v="3"/>
  </r>
  <r>
    <n v="805"/>
    <n v="2014"/>
    <n v="5"/>
    <n v="121100720"/>
    <n v="12120003"/>
    <n v="976.42"/>
    <s v="LSR-CHINA"/>
    <s v="MILLWARD BROWN ACSR"/>
    <s v="259394 - Deluxe Milk Concept Test - Zhao (CHN)"/>
    <x v="17"/>
    <n v="157.01226130653265"/>
    <x v="5"/>
  </r>
  <r>
    <n v="805"/>
    <n v="2014"/>
    <n v="6"/>
    <n v="93108552"/>
    <n v="9320754"/>
    <n v="1487.33"/>
    <s v="LSR-AUSTRALIA"/>
    <s v="MILLWARD BROWN AUSTRALIA"/>
    <s v="190776 - Personal Care - Hair Care - Shampoo and Conditioner Combined - Female - Helena Jenkins"/>
    <x v="17"/>
    <n v="1359.7170859999999"/>
    <x v="0"/>
  </r>
  <r>
    <n v="805"/>
    <n v="2014"/>
    <n v="6"/>
    <n v="93108968"/>
    <n v="9320456"/>
    <n v="364"/>
    <s v="LSR-AUSTRALIA"/>
    <s v="TNS AUSTRALIA LTD"/>
    <s v="197589 - Berocca Tracker 2013 - Anne-Sophie Jeannin"/>
    <x v="17"/>
    <n v="332.7688"/>
    <x v="0"/>
  </r>
  <r>
    <n v="805"/>
    <n v="2014"/>
    <n v="6"/>
    <n v="93109211"/>
    <n v="9320756"/>
    <n v="-3367"/>
    <s v="LSR-AUSTRALIA"/>
    <s v="FIFTY-FIVE 5 PTY LTD"/>
    <s v="201688 - Lion Tracker 2013 - Kemp (AUS)"/>
    <x v="17"/>
    <n v="-3078.1114000000002"/>
    <x v="1"/>
  </r>
  <r>
    <n v="805"/>
    <n v="2014"/>
    <n v="6"/>
    <n v="93109826"/>
    <n v="9320587"/>
    <n v="760.08"/>
    <s v="LSR-MALAYSIA"/>
    <s v="GFK AUSTRALIA PTY LTD."/>
    <s v="214656 - Jackman 2013-2014 - Vermaas (MYS)"/>
    <x v="17"/>
    <n v="694.86513600000001"/>
    <x v="1"/>
  </r>
  <r>
    <n v="805"/>
    <n v="2014"/>
    <n v="6"/>
    <n v="93109832"/>
    <n v="9320635"/>
    <n v="709.55"/>
    <s v="LSR-SOUTH KOREA"/>
    <s v="GFK AUSTRALIA PTY LTD."/>
    <s v="214656 - Jackman 2013-2014 - Vermaas (KOR)"/>
    <x v="17"/>
    <n v="648.67061000000001"/>
    <x v="1"/>
  </r>
  <r>
    <n v="805"/>
    <n v="2014"/>
    <n v="6"/>
    <n v="93109833"/>
    <n v="9320587"/>
    <n v="985.85"/>
    <s v="LSR-INDONESIA"/>
    <s v="GFK AUSTRALIA PTY LTD."/>
    <s v="214656 - Jackman 2013-2014 - Vermaas (IDN)"/>
    <x v="17"/>
    <n v="901.26407000000006"/>
    <x v="1"/>
  </r>
  <r>
    <n v="805"/>
    <n v="2014"/>
    <n v="6"/>
    <n v="93109834"/>
    <n v="9320618"/>
    <n v="387.5"/>
    <s v="LSR-NEW ZEALAND"/>
    <s v="GFK AUSTRALIA PTY LTD."/>
    <s v="214656 - Jackman 2013-2014 - Vermaas (NZL)"/>
    <x v="17"/>
    <n v="354.2525"/>
    <x v="1"/>
  </r>
  <r>
    <n v="805"/>
    <n v="2014"/>
    <n v="6"/>
    <n v="93110406"/>
    <n v="9320635"/>
    <n v="991.49"/>
    <s v="LSR-SOUTH KOREA"/>
    <s v="NPD ASIA PACIFIC"/>
    <s v="225897 - Sports South Korea 2013 2014 - Rzepecki (KOR)"/>
    <x v="17"/>
    <n v="906.42015800000001"/>
    <x v="1"/>
  </r>
  <r>
    <n v="805"/>
    <n v="2014"/>
    <n v="6"/>
    <n v="93110493"/>
    <n v="9320002"/>
    <n v="1457.1"/>
    <s v="LSR-AUSTRALIA"/>
    <s v="MILLWARD BROWN AUSTRALIA"/>
    <s v="215029 - RFQMB13201 - Project Remove 2013-2014 - Mellyza Tanoto"/>
    <x v="17"/>
    <n v="1332.0808199999999"/>
    <x v="0"/>
  </r>
  <r>
    <n v="805"/>
    <n v="2014"/>
    <n v="6"/>
    <n v="93110719"/>
    <n v="9320566"/>
    <n v="12.9"/>
    <s v="LSR-CHINA"/>
    <s v="GFK CUSTOM RESEARCH JAPAN KK"/>
    <s v="222358 - Business Traveller Study - Yamada (CHN)"/>
    <x v="17"/>
    <n v="11.793180000000001"/>
    <x v="2"/>
  </r>
  <r>
    <n v="805"/>
    <n v="2014"/>
    <n v="6"/>
    <n v="93110928"/>
    <n v="9320749"/>
    <n v="472.01"/>
    <s v="LSR-SOUTH KOREA"/>
    <s v="TNS KOREA"/>
    <s v="240474 - CCKC weekly tracker 2014 - Lee (KOR)"/>
    <x v="17"/>
    <n v="431.51154200000002"/>
    <x v="4"/>
  </r>
  <r>
    <n v="805"/>
    <n v="2014"/>
    <n v="6"/>
    <n v="93110978"/>
    <n v="9320002"/>
    <n v="529.04999999999995"/>
    <s v="LSR-AUSTRALIA"/>
    <s v="NEWSPOLL"/>
    <s v="230997 - Crash Index 2014 - Rachel Roads"/>
    <x v="17"/>
    <n v="483.65750999999995"/>
    <x v="0"/>
  </r>
  <r>
    <n v="805"/>
    <n v="2014"/>
    <n v="6"/>
    <n v="93111016"/>
    <n v="9320294"/>
    <n v="675.96"/>
    <s v="LSR-AUSTRALIA"/>
    <s v="MILLWARD BROWN AUSTRALIA"/>
    <s v="227956 - Femcare 2014 - Beaver - Mellyza Tanoto"/>
    <x v="17"/>
    <n v="617.96263199999999"/>
    <x v="0"/>
  </r>
  <r>
    <n v="805"/>
    <n v="2014"/>
    <n v="6"/>
    <n v="93111030"/>
    <n v="9320372"/>
    <n v="172.5"/>
    <s v="LSR-TURKEY"/>
    <s v="NOMURA RESEARCH INSTITUTE LTD"/>
    <s v="234757 - TV and Broadcast Service Survey - Yamagishi (TUR)"/>
    <x v="17"/>
    <n v="157.6995"/>
    <x v="2"/>
  </r>
  <r>
    <n v="805"/>
    <n v="2014"/>
    <n v="6"/>
    <n v="93111040"/>
    <n v="9320635"/>
    <n v="1391.17"/>
    <s v="LSR-SOUTH KOREA"/>
    <s v="TNS KOREA"/>
    <s v="242951 - Imported Beer tracking 2014 - Lee (KOR)"/>
    <x v="17"/>
    <n v="1271.8076140000001"/>
    <x v="4"/>
  </r>
  <r>
    <n v="805"/>
    <n v="2014"/>
    <n v="6"/>
    <n v="93111049"/>
    <n v="9320778"/>
    <n v="1139.07"/>
    <s v="LSR-INDONESIA"/>
    <s v="CROSS MARKETING"/>
    <s v="240439 - OE Regression analysis study - Kishimoto (IDN)"/>
    <x v="17"/>
    <n v="1041.337794"/>
    <x v="2"/>
  </r>
  <r>
    <n v="805"/>
    <n v="2014"/>
    <n v="6"/>
    <n v="93111093"/>
    <n v="9320809"/>
    <n v="620.86"/>
    <s v="LSR-HONG KONG"/>
    <s v="INTAGE OSAKA"/>
    <s v="240458 - Dressing Sauce Usage in Hong Kong - Chen (HKG)"/>
    <x v="17"/>
    <n v="567.59021200000007"/>
    <x v="2"/>
  </r>
  <r>
    <n v="805"/>
    <n v="2014"/>
    <n v="6"/>
    <n v="93111135"/>
    <n v="9320436"/>
    <n v="584.84"/>
    <s v="LSR-FRANCE"/>
    <s v="GFK CUSTOM RESEARCH KOREA"/>
    <s v="242549 - Smartphone campaign - Kang (FRA)"/>
    <x v="17"/>
    <n v="534.66072800000006"/>
    <x v="4"/>
  </r>
  <r>
    <n v="805"/>
    <n v="2014"/>
    <n v="6"/>
    <n v="93111166"/>
    <n v="9320522"/>
    <n v="1885.15"/>
    <s v="LSR-RUSSIA"/>
    <s v="TOKYO SURVEY RESEARCH &amp; CO., LTD."/>
    <s v="232313 - Company Brand study - Suzuki (RUS)"/>
    <x v="17"/>
    <n v="1723.4041300000001"/>
    <x v="2"/>
  </r>
  <r>
    <n v="805"/>
    <n v="2014"/>
    <n v="6"/>
    <n v="93111170"/>
    <n v="9320587"/>
    <n v="864.36"/>
    <s v="LSR-PHILIPPINES"/>
    <s v="TOKYO SURVEY RESEARCH &amp; CO., LTD."/>
    <s v="232313 - Company Brand study - Suzuki (PHL)"/>
    <x v="17"/>
    <n v="790.19791199999997"/>
    <x v="2"/>
  </r>
  <r>
    <n v="805"/>
    <n v="2014"/>
    <n v="6"/>
    <n v="93111170"/>
    <n v="9320702"/>
    <n v="1209.46"/>
    <s v="LSR-PHILIPPINES"/>
    <s v="TOKYO SURVEY RESEARCH &amp; CO., LTD."/>
    <s v="232313 - Company Brand study - Suzuki (PHL)"/>
    <x v="17"/>
    <n v="1105.6883319999999"/>
    <x v="2"/>
  </r>
  <r>
    <n v="805"/>
    <n v="2014"/>
    <n v="6"/>
    <n v="93111172"/>
    <n v="9320631"/>
    <n v="2883.9"/>
    <s v="LSR-UNITED ARAB EMIRATES"/>
    <s v="TOKYO SURVEY RESEARCH &amp; CO., LTD."/>
    <s v="232313 - Company Brand study - Suzuki (ARE)"/>
    <x v="17"/>
    <n v="2636.4613800000002"/>
    <x v="2"/>
  </r>
  <r>
    <n v="805"/>
    <n v="2014"/>
    <n v="6"/>
    <n v="93111174"/>
    <n v="9320809"/>
    <n v="6932.11"/>
    <s v="LSR-NEW ZEALAND"/>
    <s v="BRAND CAPITAL INTERNATIONAL PTY LTD"/>
    <s v="245028 - Brand Capital Monitor 2014 - Hill (NZL)"/>
    <x v="17"/>
    <n v="6337.3349619999999"/>
    <x v="1"/>
  </r>
  <r>
    <n v="805"/>
    <n v="2014"/>
    <n v="6"/>
    <n v="93111178"/>
    <n v="9320774"/>
    <n v="115.31"/>
    <s v="LSR-MEXICO"/>
    <s v="IMRB MILLWARD BROWN INTERNATIONAL PTE LTD"/>
    <s v="245027 - ME UHD TV - abhinay (MEX)"/>
    <x v="17"/>
    <n v="105.41640200000001"/>
    <x v="4"/>
  </r>
  <r>
    <n v="805"/>
    <n v="2014"/>
    <n v="6"/>
    <n v="93111194"/>
    <n v="9320691"/>
    <n v="8499.98"/>
    <s v="LSR-NETHERLANDS"/>
    <s v="IPSOS KOREA INC"/>
    <s v="243991 - Car Tracking Study 2014 Wave 9 - Pak (NLD)"/>
    <x v="17"/>
    <n v="7770.6817160000001"/>
    <x v="4"/>
  </r>
  <r>
    <n v="805"/>
    <n v="2014"/>
    <n v="6"/>
    <n v="93111212"/>
    <n v="9320002"/>
    <n v="4894.32"/>
    <s v="LSR-AUSTRALIA"/>
    <s v="TNS AUSTRALIA LTD"/>
    <s v="238476 - Queensland Translink 2 - Catherine Stuart"/>
    <x v="17"/>
    <n v="4474.3873439999998"/>
    <x v="0"/>
  </r>
  <r>
    <n v="805"/>
    <n v="2014"/>
    <n v="6"/>
    <n v="93111312"/>
    <n v="9320009"/>
    <n v="1067.5999999999999"/>
    <s v="LSR-AUSTRALIA"/>
    <s v="FIFTY-FIVE 5 PTY LTD"/>
    <s v="248227 - Lion Tracker 2014 - Guo (AUS)"/>
    <x v="17"/>
    <n v="975.99991999999997"/>
    <x v="1"/>
  </r>
  <r>
    <n v="805"/>
    <n v="2014"/>
    <n v="6"/>
    <n v="93111324"/>
    <n v="9320002"/>
    <n v="331.85"/>
    <s v="LSR-AUSTRALIA"/>
    <s v="MACROMILL, INC"/>
    <s v="245483 - Beer concept study AU - Ohara (AUS)"/>
    <x v="17"/>
    <n v="303.37727000000001"/>
    <x v="2"/>
  </r>
  <r>
    <n v="805"/>
    <n v="2014"/>
    <n v="6"/>
    <n v="93111333"/>
    <n v="9320566"/>
    <n v="283.82"/>
    <s v="LSR-CHINA"/>
    <s v="IPSOS K.K."/>
    <s v="247176 - Global brand tracking march - Akashi (CHN)"/>
    <x v="17"/>
    <n v="259.46824399999997"/>
    <x v="2"/>
  </r>
  <r>
    <n v="805"/>
    <n v="2014"/>
    <n v="6"/>
    <n v="93111369"/>
    <n v="9320507"/>
    <n v="200.58"/>
    <s v="LSR-SINGAPORE"/>
    <s v="NIKKEI RESEARCH INC."/>
    <s v="224939 - Economy Activity and Value Survey - Washida (SGP)"/>
    <x v="17"/>
    <n v="183.37023600000001"/>
    <x v="2"/>
  </r>
  <r>
    <n v="805"/>
    <n v="2014"/>
    <n v="6"/>
    <n v="93111396"/>
    <n v="9320802"/>
    <n v="207.71"/>
    <s v="LSR-TAIWAN"/>
    <s v="MEAT &amp; LIVESTOCK AUSTRALIA"/>
    <s v="247312 - MLA Global 2014 - Luijten (TWN)"/>
    <x v="17"/>
    <n v="189.88848200000001"/>
    <x v="1"/>
  </r>
  <r>
    <n v="805"/>
    <n v="2014"/>
    <n v="6"/>
    <n v="93111441"/>
    <n v="9320762"/>
    <n v="72.569999999999993"/>
    <s v="LSR-CHINA"/>
    <s v="INTAGE INC"/>
    <s v="246966 - 3 Areas Cosmetic study Pre - Yasuda (CHN)"/>
    <x v="17"/>
    <n v="66.343493999999993"/>
    <x v="2"/>
  </r>
  <r>
    <n v="805"/>
    <n v="2014"/>
    <n v="6"/>
    <n v="93111480"/>
    <n v="9320436"/>
    <n v="-760.08"/>
    <s v="LSR-USA"/>
    <s v="MACROMILL, INC"/>
    <s v="247175 - Compact car user study - Sakagawa (USA)"/>
    <x v="17"/>
    <n v="-694.86513600000001"/>
    <x v="2"/>
  </r>
  <r>
    <n v="805"/>
    <n v="2014"/>
    <n v="6"/>
    <n v="93111502"/>
    <n v="9320635"/>
    <n v="903.07"/>
    <s v="LSR-SOUTH KOREA"/>
    <s v="FIFTY-FIVE 5 PTY LTD"/>
    <s v="251208 - Korea Smokers - Choi (KOR)"/>
    <x v="17"/>
    <n v="825.5865940000001"/>
    <x v="1"/>
  </r>
  <r>
    <n v="805"/>
    <n v="2014"/>
    <n v="6"/>
    <n v="93111508"/>
    <n v="9320002"/>
    <n v="580.24"/>
    <s v="LSR-AUSTRALIA"/>
    <s v="MILLWARD BROWN AUSTRALIA"/>
    <s v="250616 - Panadol Baby Link - Mellyza Tanoto"/>
    <x v="17"/>
    <n v="530.45540800000003"/>
    <x v="0"/>
  </r>
  <r>
    <n v="805"/>
    <n v="2014"/>
    <n v="6"/>
    <n v="93111513"/>
    <n v="9320696"/>
    <n v="35062.629999999997"/>
    <s v="LSR-UNITED ARAB EMIRATES"/>
    <s v="MEAT &amp; LIVESTOCK AUSTRALIA"/>
    <s v="252444 - MLA Global 2014 Additional countries - Luijten (ARE)"/>
    <x v="17"/>
    <n v="32054.256345999998"/>
    <x v="1"/>
  </r>
  <r>
    <n v="805"/>
    <n v="2014"/>
    <n v="6"/>
    <n v="93111533"/>
    <n v="9320393"/>
    <n v="2150.16"/>
    <s v="LSR-AUSTRALIA"/>
    <s v="TNS AUSTRALIA LTD"/>
    <s v="250801 - Pep 2 Product Test - Nikki Davey"/>
    <x v="17"/>
    <n v="1965.6762719999999"/>
    <x v="0"/>
  </r>
  <r>
    <n v="805"/>
    <n v="2014"/>
    <n v="6"/>
    <n v="93111554"/>
    <n v="9320528"/>
    <n v="2826.17"/>
    <s v="LSR-JAPAN"/>
    <s v="TAYLOR NELSON SOFRES - KOREA"/>
    <s v="253297 - 201404 HA index - Kim (JPN)"/>
    <x v="17"/>
    <n v="2583.6846140000002"/>
    <x v="4"/>
  </r>
  <r>
    <n v="805"/>
    <n v="2014"/>
    <n v="6"/>
    <n v="93111584"/>
    <n v="9320393"/>
    <n v="1397.6"/>
    <s v="LSR-AUSTRALIA"/>
    <s v="TNS AUSTRALIA LTD"/>
    <s v="253727 - In home usage - Laura Stockwell"/>
    <x v="17"/>
    <n v="1277.6859199999999"/>
    <x v="0"/>
  </r>
  <r>
    <n v="805"/>
    <n v="2014"/>
    <n v="6"/>
    <n v="93111594"/>
    <n v="9320294"/>
    <n v="800"/>
    <s v="LSR-AUSTRALIA"/>
    <s v="MILLWARD BROWN AUSTRALIA"/>
    <s v="253076 - Courtney - Mellyza Tanoto"/>
    <x v="17"/>
    <n v="731.36"/>
    <x v="0"/>
  </r>
  <r>
    <n v="805"/>
    <n v="2014"/>
    <n v="6"/>
    <n v="93111624"/>
    <n v="9320511"/>
    <n v="1320.73"/>
    <s v="LSR-TAIWAN"/>
    <s v="INTAGE INC"/>
    <s v="250412 - 3 Areas Cosmetic study Post HKG TWN - Yasuda (TWN)"/>
    <x v="17"/>
    <n v="1207.411366"/>
    <x v="2"/>
  </r>
  <r>
    <n v="805"/>
    <n v="2014"/>
    <n v="6"/>
    <n v="93111632"/>
    <n v="9320762"/>
    <n v="123.63"/>
    <s v="LSR-CHINA"/>
    <s v="INTAGE INC"/>
    <s v="248856 - 3 Areas Cosmetic study Post CHN THA - Yasuda (CHN)"/>
    <x v="17"/>
    <n v="113.02254599999999"/>
    <x v="2"/>
  </r>
  <r>
    <n v="805"/>
    <n v="2014"/>
    <n v="6"/>
    <n v="93111633"/>
    <n v="9320702"/>
    <n v="270.92"/>
    <s v="LSR-THAILAND"/>
    <s v="INTAGE INC"/>
    <s v="248856 - 3 Areas Cosmetic study Post CHN THA - Yasuda (THA)"/>
    <x v="17"/>
    <n v="247.67506400000002"/>
    <x v="2"/>
  </r>
  <r>
    <n v="805"/>
    <n v="2014"/>
    <n v="6"/>
    <n v="93111650"/>
    <n v="9320631"/>
    <n v="1737.33"/>
    <s v="LSR-SAUDI ARABIA"/>
    <s v="TNS NEW ZEALAND"/>
    <s v="247170 - ENZ Tier 2 Survey 2014 - Cathy Cross (SAU)"/>
    <x v="17"/>
    <n v="1588.2670860000001"/>
    <x v="0"/>
  </r>
  <r>
    <n v="805"/>
    <n v="2014"/>
    <n v="6"/>
    <n v="93111661"/>
    <n v="9320809"/>
    <n v="2064.15"/>
    <s v="LSR-HONG KONG"/>
    <s v="RETAIL FINANCE INTELLIGENCE (USD)"/>
    <s v="256100 - Hong Kong PRBC W1 2014 - Shields (HKG)"/>
    <x v="17"/>
    <n v="1887.04593"/>
    <x v="1"/>
  </r>
  <r>
    <n v="805"/>
    <n v="2014"/>
    <n v="6"/>
    <n v="93111700"/>
    <n v="9320622"/>
    <n v="1690.56"/>
    <s v="LSR-BRAZIL"/>
    <s v="KANTAR JAPAN"/>
    <s v="243555 - Brand equity 2013-14 - Yairi (BRA)"/>
    <x v="17"/>
    <n v="1545.5099519999999"/>
    <x v="2"/>
  </r>
  <r>
    <n v="805"/>
    <n v="2014"/>
    <n v="6"/>
    <n v="93111700"/>
    <n v="9320791"/>
    <n v="1715.83"/>
    <s v="LSR-BRAZIL"/>
    <s v="KANTAR JAPAN"/>
    <s v="243555 - Brand equity 2013-14 - Yairi (BRA)"/>
    <x v="17"/>
    <n v="1568.6117859999999"/>
    <x v="2"/>
  </r>
  <r>
    <n v="805"/>
    <n v="2014"/>
    <n v="6"/>
    <n v="93111711"/>
    <n v="9320762"/>
    <n v="2225.41"/>
    <s v="LSR-CHINA"/>
    <s v="CROSS MARKETING"/>
    <s v="257272 - Brand new car owned study april - Kishimoto (CHN)"/>
    <x v="17"/>
    <n v="2034.4698219999998"/>
    <x v="2"/>
  </r>
  <r>
    <n v="805"/>
    <n v="2014"/>
    <n v="6"/>
    <n v="93111739"/>
    <n v="9320528"/>
    <n v="811.79"/>
    <s v="LSR-JAPAN"/>
    <s v="KANTAR JAPAN"/>
    <s v="257885 - Link Project - Goto (JPN)"/>
    <x v="17"/>
    <n v="742.138418"/>
    <x v="2"/>
  </r>
  <r>
    <n v="805"/>
    <n v="2014"/>
    <n v="6"/>
    <n v="93111743"/>
    <n v="9320762"/>
    <n v="444.01"/>
    <s v="LSR-CHINA"/>
    <s v="KANTAR JAPAN"/>
    <s v="252465 - Tire UA Need Scope Study - Kataoka (CHN)"/>
    <x v="17"/>
    <n v="405.91394200000002"/>
    <x v="2"/>
  </r>
  <r>
    <n v="805"/>
    <n v="2014"/>
    <n v="6"/>
    <n v="93111779"/>
    <n v="9320528"/>
    <n v="290.27"/>
    <s v="LSR-JAPAN"/>
    <s v="THE NIELSEN COMPANY KOREA"/>
    <s v="201538 - Airline study - Kim (JPN)"/>
    <x v="17"/>
    <n v="265.36483399999997"/>
    <x v="4"/>
  </r>
  <r>
    <n v="805"/>
    <n v="2014"/>
    <n v="6"/>
    <n v="93111787"/>
    <n v="9320787"/>
    <n v="2737.14"/>
    <s v="LSR-DENMARK"/>
    <s v="LONERGAN RESEARCH"/>
    <s v="258988 - WSPA - Tan (DNK)"/>
    <x v="17"/>
    <n v="2502.293388"/>
    <x v="1"/>
  </r>
  <r>
    <n v="805"/>
    <n v="2014"/>
    <n v="6"/>
    <n v="93111834"/>
    <n v="9320528"/>
    <n v="1428.46"/>
    <s v="LSR-JAPAN"/>
    <s v="KANTAR JAPAN"/>
    <s v="259643 - Link Project 80201472 Clear Assurance - 2 PreViews - Wakabayashi (JPN)"/>
    <x v="17"/>
    <n v="1305.898132"/>
    <x v="2"/>
  </r>
  <r>
    <n v="805"/>
    <n v="2014"/>
    <n v="6"/>
    <n v="93111842"/>
    <n v="9320507"/>
    <n v="2564.65"/>
    <s v="LSR-SINGAPORE"/>
    <s v="IPSOS K.K."/>
    <s v="260046 - NHK vierwership survey Singapore - Sakai (SGP)"/>
    <x v="17"/>
    <n v="2344.6030300000002"/>
    <x v="2"/>
  </r>
  <r>
    <n v="805"/>
    <n v="2014"/>
    <n v="6"/>
    <n v="93111983"/>
    <n v="9320289"/>
    <n v="4029.5"/>
    <s v="LSR-AUSTRALIA"/>
    <s v="BLAZE INTERNATIONAL HOLDINGS PTY LTD"/>
    <s v="262229 - Project Shopper - McArdle (AUS)"/>
    <x v="17"/>
    <n v="3683.7689"/>
    <x v="1"/>
  </r>
  <r>
    <n v="805"/>
    <n v="2014"/>
    <n v="6"/>
    <n v="113104313"/>
    <n v="11320093"/>
    <n v="23772.62"/>
    <s v="LSR-SOUTH KOREA"/>
    <s v="TNS SINGAPORE"/>
    <s v="209757 - Diageo Whiskey Tracker South Korea Year 2013 - 2014 - Vivien Le Masson"/>
    <x v="17"/>
    <n v="3042.89536"/>
    <x v="7"/>
  </r>
  <r>
    <n v="805"/>
    <n v="2014"/>
    <n v="6"/>
    <n v="113104314"/>
    <n v="11320093"/>
    <n v="13062.26"/>
    <s v="LSR-SOUTH KOREA"/>
    <s v="TNS SINGAPORE"/>
    <s v="209760 - Diageo Beer Tracker South Korea Year 2013 - 2014 - Vivien Le Masson"/>
    <x v="17"/>
    <n v="1671.96928"/>
    <x v="7"/>
  </r>
  <r>
    <n v="805"/>
    <n v="2014"/>
    <n v="6"/>
    <n v="113104315"/>
    <n v="11320093"/>
    <n v="10069.57"/>
    <s v="LSR-SOUTH KOREA"/>
    <s v="TNS SINGAPORE"/>
    <s v="209761 - Diageo Vodka Tracker South Korea Year 2013 - 2014 - Vivien Le Masson"/>
    <x v="17"/>
    <n v="1288.9049600000001"/>
    <x v="7"/>
  </r>
  <r>
    <n v="805"/>
    <n v="2014"/>
    <n v="6"/>
    <n v="113104425"/>
    <n v="11320348"/>
    <n v="4304.33"/>
    <s v="LSR-BRAZIL"/>
    <s v="THE NIELSEN COMPANY (HONG KONG) LTD"/>
    <s v="216049 - Online Banking Study 2013 W2 BRA - Yip (BRA)"/>
    <x v="17"/>
    <n v="550.95424000000003"/>
    <x v="6"/>
  </r>
  <r>
    <n v="805"/>
    <n v="2014"/>
    <n v="6"/>
    <n v="113104630"/>
    <n v="11320093"/>
    <n v="7675.35"/>
    <s v="LSR-SOUTH KOREA"/>
    <s v="TNS HONG KONG LTD"/>
    <s v="227342 - JJVC BMH Online 2013 Q4 - Aileen Abella (KOR)"/>
    <x v="17"/>
    <n v="982.4448000000001"/>
    <x v="7"/>
  </r>
  <r>
    <n v="805"/>
    <n v="2014"/>
    <n v="6"/>
    <n v="113104635"/>
    <n v="11320054"/>
    <n v="12811.63"/>
    <s v="LSR-JAPAN"/>
    <s v="KANTAR JAPAN"/>
    <s v="228544 - Japan Self Made Beverage 2013 Dip 1 - Kumiko Horiba"/>
    <x v="17"/>
    <n v="1639.8886399999999"/>
    <x v="7"/>
  </r>
  <r>
    <n v="805"/>
    <n v="2014"/>
    <n v="6"/>
    <n v="113104666"/>
    <n v="11320340"/>
    <n v="10419.870000000001"/>
    <s v="LSR-JAPAN"/>
    <s v="KANTAR JAPAN"/>
    <s v="231402 - Unilever Tracking 2014 - Female Deodorants - Matt Grice"/>
    <x v="17"/>
    <n v="1333.7433600000002"/>
    <x v="7"/>
  </r>
  <r>
    <n v="805"/>
    <n v="2014"/>
    <n v="6"/>
    <n v="113104776"/>
    <n v="11320027"/>
    <n v="8218.0499999999993"/>
    <s v="LSR-HONG KONG"/>
    <s v="TNS HONG KONG LTD"/>
    <s v="240342 - McD Hong Kong Fast Track 2014 - Michelle Tang"/>
    <x v="17"/>
    <n v="1051.9104"/>
    <x v="7"/>
  </r>
  <r>
    <n v="805"/>
    <n v="2014"/>
    <n v="6"/>
    <n v="113104836"/>
    <n v="11320340"/>
    <n v="2081.2600000000002"/>
    <s v="LSR-VIETNAM"/>
    <s v="ACORN MARKETING &amp; RESEARCH CONSULTANTS (INTERNATIONAL) LTD"/>
    <s v="239744 - Project Vapor - Tse (VNM)"/>
    <x v="17"/>
    <n v="266.40128000000004"/>
    <x v="6"/>
  </r>
  <r>
    <n v="805"/>
    <n v="2014"/>
    <n v="6"/>
    <n v="113104871"/>
    <n v="11320288"/>
    <n v="4465.66"/>
    <s v="LSR-USA"/>
    <s v="THE NIELSEN COMPANY (HONG KONG) LTD"/>
    <s v="242543 - Global online banking tracker - Choi (USA)"/>
    <x v="17"/>
    <n v="571.60447999999997"/>
    <x v="6"/>
  </r>
  <r>
    <n v="805"/>
    <n v="2014"/>
    <n v="6"/>
    <n v="113104871"/>
    <n v="11320309"/>
    <n v="2604.9699999999998"/>
    <s v="LSR-USA"/>
    <s v="THE NIELSEN COMPANY (HONG KONG) LTD"/>
    <s v="242543 - Global online banking tracker - Choi (USA)"/>
    <x v="17"/>
    <n v="333.43615999999997"/>
    <x v="6"/>
  </r>
  <r>
    <n v="805"/>
    <n v="2014"/>
    <n v="6"/>
    <n v="113104882"/>
    <n v="11320340"/>
    <n v="2325.86"/>
    <s v="LSR-VIETNAM"/>
    <s v="PUMA ASIA PACIFIC LIMITED"/>
    <s v="242357 - 2014 Brand Tracker - Galani (VNM)"/>
    <x v="17"/>
    <n v="297.71008"/>
    <x v="6"/>
  </r>
  <r>
    <n v="805"/>
    <n v="2014"/>
    <n v="6"/>
    <n v="113104889"/>
    <n v="11320211"/>
    <n v="2558.4499999999998"/>
    <s v="LSR-HONG KONG"/>
    <s v="IPSOS HK LTD"/>
    <s v="240784 - PG HK TW tracker - Wong (HKG)"/>
    <x v="17"/>
    <n v="327.48159999999996"/>
    <x v="6"/>
  </r>
  <r>
    <n v="805"/>
    <n v="2014"/>
    <n v="6"/>
    <n v="113104900"/>
    <n v="11320288"/>
    <n v="4899.82"/>
    <s v="LSR-UNITED KINGDOM"/>
    <s v="THE NIELSEN COMPANY (HONG KONG) LTD"/>
    <s v="243095 - Global Online Banking Tracker 2014 W1 - UK - Choi (GBR)"/>
    <x v="17"/>
    <n v="627.17696000000001"/>
    <x v="6"/>
  </r>
  <r>
    <n v="805"/>
    <n v="2014"/>
    <n v="6"/>
    <n v="113104905"/>
    <n v="11320288"/>
    <n v="5209.93"/>
    <s v="LSR-MEXICO"/>
    <s v="THE NIELSEN COMPANY (HONG KONG) LTD"/>
    <s v="243097 - Global Online Banking Tracker 2014 W1 - Mexico - Choi (MEX)"/>
    <x v="17"/>
    <n v="666.87103999999999"/>
    <x v="6"/>
  </r>
  <r>
    <n v="805"/>
    <n v="2014"/>
    <n v="6"/>
    <n v="113104906"/>
    <n v="11320044"/>
    <n v="8171.53"/>
    <s v="LSR-BRAZIL"/>
    <s v="THE NIELSEN COMPANY (HONG KONG) LTD"/>
    <s v="243094 - Global Online Banking Tracker 2014 W1 - Brazil - Choi (BRA)"/>
    <x v="17"/>
    <n v="1045.9558400000001"/>
    <x v="6"/>
  </r>
  <r>
    <n v="805"/>
    <n v="2014"/>
    <n v="6"/>
    <n v="113104908"/>
    <n v="11320288"/>
    <n v="1426.53"/>
    <s v="LSR-CANADA"/>
    <s v="THE NIELSEN COMPANY (HONG KONG) LTD"/>
    <s v="243098 - Global Online Banking Tracker 2014 W1 - Canada - Choi (CAN)"/>
    <x v="17"/>
    <n v="182.59584000000001"/>
    <x v="6"/>
  </r>
  <r>
    <n v="805"/>
    <n v="2014"/>
    <n v="6"/>
    <n v="113104941"/>
    <n v="11320340"/>
    <n v="10885.04"/>
    <s v="LSR-JAPAN"/>
    <s v="IPSOS HK LTD"/>
    <s v="245423 - Jewelry market expansion strategy project - Li (JPN)"/>
    <x v="17"/>
    <n v="1393.28512"/>
    <x v="6"/>
  </r>
  <r>
    <n v="805"/>
    <n v="2014"/>
    <n v="6"/>
    <n v="113104955"/>
    <n v="11320044"/>
    <n v="13631.11"/>
    <s v="LSR-INDIA"/>
    <s v="TNS HONG KONG LTD"/>
    <s v="244613 - Turner TruTV UA Study 2014 - Kenneth Cheung (IND)"/>
    <x v="17"/>
    <n v="1744.7820800000002"/>
    <x v="7"/>
  </r>
  <r>
    <n v="805"/>
    <n v="2014"/>
    <n v="6"/>
    <n v="113104963"/>
    <n v="11320045"/>
    <n v="33895.58"/>
    <s v="LSR-FRANCE"/>
    <s v="TNS HONG KONG LTD"/>
    <s v="247316 - Estee Lauder Global Tracker 2014 Wave 1 - Nicole Yeung (FRA)"/>
    <x v="17"/>
    <n v="4338.6342400000003"/>
    <x v="7"/>
  </r>
  <r>
    <n v="805"/>
    <n v="2014"/>
    <n v="6"/>
    <n v="113104989"/>
    <n v="11320340"/>
    <n v="11722.35"/>
    <s v="LSR-JAPAN"/>
    <s v="IPSOS HK LTD"/>
    <s v="248242 - New Drinkers survey - Poon (JPN)"/>
    <x v="17"/>
    <n v="1500.4608000000001"/>
    <x v="6"/>
  </r>
  <r>
    <n v="805"/>
    <n v="2014"/>
    <n v="6"/>
    <n v="113104990"/>
    <n v="11320044"/>
    <n v="1270.7"/>
    <s v="LSR-TAIWAN"/>
    <s v="IPSOS HK LTD"/>
    <s v="248242 - New Drinkers survey - Poon (TWN)"/>
    <x v="17"/>
    <n v="162.64959999999999"/>
    <x v="6"/>
  </r>
  <r>
    <n v="805"/>
    <n v="2014"/>
    <n v="6"/>
    <n v="113104992"/>
    <n v="11320086"/>
    <n v="4713.75"/>
    <s v="LSR-NEW ZEALAND"/>
    <s v="IPSOS HK LTD"/>
    <s v="248242 - New Drinkers survey - Poon (NZL)"/>
    <x v="17"/>
    <n v="603.36"/>
    <x v="6"/>
  </r>
  <r>
    <n v="805"/>
    <n v="2014"/>
    <n v="6"/>
    <n v="113105002"/>
    <n v="11320340"/>
    <n v="12001.45"/>
    <s v="LSR-JAPAN"/>
    <s v="TNS HONG KONG LTD"/>
    <s v="249310 - Estee Lauder Global Tracker 2014 Wave 2 - Nicole Yeung (JPN)"/>
    <x v="17"/>
    <n v="1536.1856"/>
    <x v="7"/>
  </r>
  <r>
    <n v="805"/>
    <n v="2014"/>
    <n v="6"/>
    <n v="113105040"/>
    <n v="11320312"/>
    <n v="3039.13"/>
    <s v="LSR-PHILIPPINES"/>
    <s v="ANOVATION.ORG INTERNATIONAL LTD."/>
    <s v="251591 - Anovation - Potter (PHL)"/>
    <x v="17"/>
    <n v="389.00864000000001"/>
    <x v="6"/>
  </r>
  <r>
    <n v="805"/>
    <n v="2014"/>
    <n v="6"/>
    <n v="113105059"/>
    <n v="11320312"/>
    <n v="1240.46"/>
    <s v="LSR-HONG KONG"/>
    <s v="THE NIELSEN COMPANY (HONG KONG) LTD"/>
    <s v="252260 - Red Bull - Gu (HKG)"/>
    <x v="17"/>
    <n v="158.77888000000002"/>
    <x v="6"/>
  </r>
  <r>
    <n v="805"/>
    <n v="2014"/>
    <n v="6"/>
    <n v="113105061"/>
    <n v="11320288"/>
    <n v="3485.69"/>
    <s v="LSR-USA"/>
    <s v="CIMIGO LTD"/>
    <s v="253543 - CX BAT 2014-USA - Ellis (USA)"/>
    <x v="17"/>
    <n v="446.16831999999999"/>
    <x v="6"/>
  </r>
  <r>
    <n v="805"/>
    <n v="2014"/>
    <n v="6"/>
    <n v="113105071"/>
    <n v="11320227"/>
    <n v="4487.72"/>
    <s v="LSR-SINGAPORE"/>
    <s v="INTUIT RESEARCH CONSULTANTS"/>
    <s v="254632 - Dating Service Study - de Lange (SGP)"/>
    <x v="17"/>
    <n v="574.42816000000005"/>
    <x v="6"/>
  </r>
  <r>
    <n v="805"/>
    <n v="2014"/>
    <n v="6"/>
    <n v="113105074"/>
    <n v="11320092"/>
    <n v="7807.15"/>
    <s v="LSR-SOUTH KOREA"/>
    <s v="TNS HONG KONG LTD"/>
    <s v="252069 - Chanel Le Blanc Post Campaign Study - Gigi Leung (KOR)"/>
    <x v="17"/>
    <n v="999.3152"/>
    <x v="7"/>
  </r>
  <r>
    <n v="805"/>
    <n v="2014"/>
    <n v="6"/>
    <n v="113105075"/>
    <n v="11320339"/>
    <n v="11016.84"/>
    <s v="LSR-TAIWAN"/>
    <s v="TNS HONG KONG LTD"/>
    <s v="252069 - Chanel Le Blanc Post Campaign Study - Gigi Leung (TWN)"/>
    <x v="17"/>
    <n v="1410.15552"/>
    <x v="7"/>
  </r>
  <r>
    <n v="805"/>
    <n v="2014"/>
    <n v="6"/>
    <n v="113105115"/>
    <n v="11320312"/>
    <n v="363.61"/>
    <s v="LSR-THAILAND"/>
    <s v="INTUIT RESEARCH CONSULTANTS"/>
    <s v="256682 - Smartphone SEA Pre Post test Final - de Lange (THA)"/>
    <x v="17"/>
    <n v="46.542079999999999"/>
    <x v="6"/>
  </r>
  <r>
    <n v="805"/>
    <n v="2014"/>
    <n v="6"/>
    <n v="113105117"/>
    <n v="11320312"/>
    <n v="474.48"/>
    <s v="LSR-INDONESIA"/>
    <s v="INTUIT RESEARCH CONSULTANTS"/>
    <s v="256682 - Smartphone SEA Pre Post test Final - de Lange (IDN)"/>
    <x v="17"/>
    <n v="60.733440000000002"/>
    <x v="6"/>
  </r>
  <r>
    <n v="805"/>
    <n v="2014"/>
    <n v="6"/>
    <n v="113105139"/>
    <n v="11320054"/>
    <n v="5814.66"/>
    <s v="LSR-HONG KONG"/>
    <s v="TNS HONG KONG LTD"/>
    <s v="256320 - Seven Seas communications study - Gigi Leung"/>
    <x v="17"/>
    <n v="744.27647999999999"/>
    <x v="7"/>
  </r>
  <r>
    <n v="805"/>
    <n v="2014"/>
    <n v="6"/>
    <n v="113105184"/>
    <n v="11320339"/>
    <n v="7033.41"/>
    <s v="LSR-TAIWAN"/>
    <s v="TNS HONG KONG LTD"/>
    <s v="256107 - Clarins SFL 2014 campaign evaluation - Gigi Leung (TWN)"/>
    <x v="17"/>
    <n v="900.27647999999999"/>
    <x v="7"/>
  </r>
  <r>
    <n v="805"/>
    <n v="2014"/>
    <n v="6"/>
    <n v="121100458"/>
    <n v="12120006"/>
    <n v="515.09"/>
    <s v="LSR-CHINA"/>
    <s v="TNS BEIJING"/>
    <s v="230160 - Hang Seng Bank BHT - ZHENG (CHN)"/>
    <x v="17"/>
    <n v="82.828542713567842"/>
    <x v="5"/>
  </r>
  <r>
    <n v="805"/>
    <n v="2014"/>
    <n v="6"/>
    <n v="121100537"/>
    <n v="12120077"/>
    <n v="5922.33"/>
    <s v="LSR-CHINA"/>
    <s v="TNS BEIJING"/>
    <s v="238508 - Philips Shaver Study - Ling (CHN)"/>
    <x v="17"/>
    <n v="952.33447236180905"/>
    <x v="5"/>
  </r>
  <r>
    <n v="805"/>
    <n v="2014"/>
    <n v="6"/>
    <n v="121100546"/>
    <n v="12120083"/>
    <n v="528.16"/>
    <s v="LSR-CHINA"/>
    <s v="MILLWARD BROWN ACSR"/>
    <s v="240015 - Nestle Cuicuisha Pre-post test - Ren (CHN)"/>
    <x v="17"/>
    <n v="84.930251256281409"/>
    <x v="5"/>
  </r>
  <r>
    <n v="805"/>
    <n v="2014"/>
    <n v="6"/>
    <n v="121100547"/>
    <n v="12120077"/>
    <n v="35956.31"/>
    <s v="LSR-CHINA"/>
    <s v="THE NPD GROUP (CHINA)"/>
    <s v="186748 - CREST China - Verrier (CHN)"/>
    <x v="17"/>
    <n v="5781.9191959798991"/>
    <x v="5"/>
  </r>
  <r>
    <n v="805"/>
    <n v="2014"/>
    <n v="6"/>
    <n v="121100549"/>
    <n v="12120144"/>
    <n v="11076.91"/>
    <s v="LSR-CHINA"/>
    <s v="MILLWARD BROWN ACSR COMPANY LIMITED SHANGHAI PUDONG BRANCH"/>
    <s v="236990 - McD Ad Tracker 2014 - Carter (CHN)"/>
    <x v="17"/>
    <n v="1781.2116582914573"/>
    <x v="5"/>
  </r>
  <r>
    <n v="805"/>
    <n v="2014"/>
    <n v="6"/>
    <n v="121100573"/>
    <n v="12120077"/>
    <n v="1669.9"/>
    <s v="LSR-CHINA"/>
    <s v="MILLWARD BROWN ACSR COMPANY LIMITED SHANGHAI PUDONG BRANCH"/>
    <s v="241272 - ABI Equity Tracker 2014 - Carter (CHN)"/>
    <x v="17"/>
    <n v="268.52663316582914"/>
    <x v="5"/>
  </r>
  <r>
    <n v="805"/>
    <n v="2014"/>
    <n v="6"/>
    <n v="121100574"/>
    <n v="12120006"/>
    <n v="1495"/>
    <s v="LSR-CHINA"/>
    <s v="MILLWARD BROWN ACSR COMPANY LIMITED SHANGHAI PUDONG BRANCH"/>
    <s v="241327 - ABI Category Tracker 2014 - Carter (CHN)"/>
    <x v="17"/>
    <n v="240.40201005025125"/>
    <x v="5"/>
  </r>
  <r>
    <n v="805"/>
    <n v="2014"/>
    <n v="6"/>
    <n v="121100628"/>
    <n v="12120102"/>
    <n v="10912"/>
    <s v="LSR-CHINA"/>
    <s v="SoooWHAT MARKETING CONSULTING (SHANGHAI) COMPANY LTD"/>
    <s v="249971 - client name list online and CATI - Wang (CHN)"/>
    <x v="17"/>
    <n v="1754.6934673366834"/>
    <x v="5"/>
  </r>
  <r>
    <n v="805"/>
    <n v="2014"/>
    <n v="6"/>
    <n v="121100650"/>
    <n v="12120189"/>
    <n v="10763.89"/>
    <s v="LSR-CHINA"/>
    <s v="GLOBAL SURVEY (BEIJING) CO.LTD"/>
    <s v="251207 - Myanmar Gen pop study - Wenxiu (MMR)"/>
    <x v="17"/>
    <n v="1730.876783919598"/>
    <x v="5"/>
  </r>
  <r>
    <n v="805"/>
    <n v="2014"/>
    <n v="6"/>
    <n v="121100657"/>
    <n v="12120077"/>
    <n v="252.43"/>
    <s v="LSR-CHINA"/>
    <s v="IPSOS BEIJING"/>
    <s v="252253 - Bottle water 2014 wave1 - Wang (CHN)"/>
    <x v="17"/>
    <n v="40.591758793969852"/>
    <x v="5"/>
  </r>
  <r>
    <n v="805"/>
    <n v="2014"/>
    <n v="6"/>
    <n v="121100670"/>
    <n v="12120003"/>
    <n v="1981.13"/>
    <s v="LSR-CHINA"/>
    <s v="MILLWARD BROWN ACSR"/>
    <s v="253291 - BrandZ China 2014 - Wang (CHN)"/>
    <x v="17"/>
    <n v="318.57366834170858"/>
    <x v="5"/>
  </r>
  <r>
    <n v="805"/>
    <n v="2014"/>
    <n v="6"/>
    <n v="121100674"/>
    <n v="12120077"/>
    <n v="495.15"/>
    <s v="LSR-CHINA"/>
    <s v="Added Value"/>
    <s v="254166 - Grooming Space UA - Zhang (CHN)"/>
    <x v="17"/>
    <n v="79.622110552763814"/>
    <x v="5"/>
  </r>
  <r>
    <n v="805"/>
    <n v="2014"/>
    <n v="6"/>
    <n v="121100692"/>
    <n v="12120003"/>
    <n v="1202.83"/>
    <s v="LSR-CHINA"/>
    <s v="MILLWARD BROWN ACSR COMPANY LIMITED SHANGHAI PUDONG BRANCH"/>
    <s v="255905 - Vichy Idealia eStatic Test - Li (CHN)"/>
    <x v="17"/>
    <n v="193.41989949748742"/>
    <x v="5"/>
  </r>
  <r>
    <n v="805"/>
    <n v="2014"/>
    <n v="6"/>
    <n v="121100695"/>
    <n v="12120077"/>
    <n v="393.2"/>
    <s v="LSR-CHINA"/>
    <s v="GFK BEIJING"/>
    <s v="256350 - Consumer Electronics Market Tracking 2014 W1-W4 - Wang (CHN)"/>
    <x v="17"/>
    <n v="63.228140703517589"/>
    <x v="5"/>
  </r>
  <r>
    <n v="805"/>
    <n v="2014"/>
    <n v="6"/>
    <n v="121100737"/>
    <n v="12120003"/>
    <n v="636.79"/>
    <s v="LSR-CHINA"/>
    <s v="MILLWARD BROWN ACSR"/>
    <s v="261882 - 77123600 Biotherm Estatic - Wang (CHN)"/>
    <x v="17"/>
    <n v="102.39839195979899"/>
    <x v="5"/>
  </r>
  <r>
    <n v="805"/>
    <n v="2014"/>
    <n v="6"/>
    <n v="145101219"/>
    <n v="14520033"/>
    <n v="482.29"/>
    <s v="LSR-SOUTH KOREA"/>
    <s v="GFK CUSTOM RESEARCH PTE LTD"/>
    <s v="226895 - GFK PG BHT KR SK2 Jul 2013 - Dennison (KOR)"/>
    <x v="17"/>
    <n v="385.83200000000005"/>
    <x v="3"/>
  </r>
  <r>
    <n v="805"/>
    <n v="2014"/>
    <n v="6"/>
    <n v="145101226"/>
    <n v="14520041"/>
    <n v="1410.07"/>
    <s v="LSR-JAPAN"/>
    <s v="GFK CUSTOM RESEARCH PTE LTD"/>
    <s v="226894 - GFK PG BHT JPY SK2 Jul 2013 - Dennison (JPN)"/>
    <x v="17"/>
    <n v="1128.056"/>
    <x v="3"/>
  </r>
  <r>
    <n v="805"/>
    <n v="2014"/>
    <n v="6"/>
    <n v="145101239"/>
    <n v="14520108"/>
    <n v="765.08"/>
    <s v="LSR-CHINA"/>
    <s v="CONSUMER CONNECTIONS INC"/>
    <s v="227093 - Tech device Category Tracker 2013 - Turk (CHN)"/>
    <x v="17"/>
    <n v="612.06400000000008"/>
    <x v="3"/>
  </r>
  <r>
    <n v="805"/>
    <n v="2014"/>
    <n v="6"/>
    <n v="145101295"/>
    <n v="14520068"/>
    <n v="929.37"/>
    <s v="LSR-MALAYSIA"/>
    <s v="IMRB MILLWARD BROWN INTERNATIONAL PTE LTD"/>
    <s v="228954 - Axiata - Leong (MYS)"/>
    <x v="17"/>
    <n v="743.49600000000009"/>
    <x v="3"/>
  </r>
  <r>
    <n v="805"/>
    <n v="2014"/>
    <n v="6"/>
    <n v="145101550"/>
    <n v="14520001"/>
    <n v="2840.5"/>
    <s v="LSR-SINGAPORE"/>
    <s v="OVERSEA-CHINESE BANKING CORPORATION LIMITED"/>
    <s v="235459 - OCBC Brand AD track 2014 - Si Guan (SGP)"/>
    <x v="17"/>
    <n v="2272.4"/>
    <x v="3"/>
  </r>
  <r>
    <n v="805"/>
    <n v="2014"/>
    <n v="6"/>
    <n v="145101550"/>
    <n v="14520068"/>
    <n v="1298.1199999999999"/>
    <s v="LSR-SINGAPORE"/>
    <s v="OVERSEA-CHINESE BANKING CORPORATION LIMITED"/>
    <s v="235459 - OCBC Brand AD track 2014 - Si Guan (SGP)"/>
    <x v="17"/>
    <n v="1038.4959999999999"/>
    <x v="3"/>
  </r>
  <r>
    <n v="805"/>
    <n v="2014"/>
    <n v="6"/>
    <n v="145101712"/>
    <n v="14520001"/>
    <n v="336"/>
    <s v="LSR-SINGAPORE"/>
    <s v="IMRB MILLWARD BROWN INTERNATIONAL PTE LTD"/>
    <s v="240798 - Project Life AIA 2014 - Leong (SGP)"/>
    <x v="17"/>
    <n v="268.8"/>
    <x v="3"/>
  </r>
  <r>
    <n v="805"/>
    <n v="2014"/>
    <n v="6"/>
    <n v="145101715"/>
    <n v="14520001"/>
    <n v="90"/>
    <s v="LSR-SINGAPORE"/>
    <s v="IMRB MILLWARD BROWN INTERNATIONAL PTE LTD"/>
    <s v="240908 - DBS BHM 2014 - Yeo (SGP)"/>
    <x v="17"/>
    <n v="72"/>
    <x v="3"/>
  </r>
  <r>
    <n v="805"/>
    <n v="2014"/>
    <n v="6"/>
    <n v="145101718"/>
    <n v="14520133"/>
    <n v="807.72"/>
    <s v="LSR-TAIWAN"/>
    <s v="IMRB MILLWARD BROWN INTERNATIONAL PTE LTD"/>
    <s v="240908 - DBS BHM 2014 - Yeo (TWN)"/>
    <x v="17"/>
    <n v="646.17600000000004"/>
    <x v="3"/>
  </r>
  <r>
    <n v="805"/>
    <n v="2014"/>
    <n v="6"/>
    <n v="145101719"/>
    <n v="14520068"/>
    <n v="277.18"/>
    <s v="LSR-MALAYSIA"/>
    <s v="TAYLOR NELSON SOFRES MALAYSIA SDN BHD"/>
    <s v="240182 - Project GBTS Wave 2 Jan-Mar14 - Lee (MYS)"/>
    <x v="17"/>
    <n v="221.74400000000003"/>
    <x v="3"/>
  </r>
  <r>
    <n v="805"/>
    <n v="2014"/>
    <n v="6"/>
    <n v="145101738"/>
    <n v="14520109"/>
    <n v="1118.3599999999999"/>
    <s v="LSR-SINGAPORE"/>
    <s v="TNS SINGAPORE"/>
    <s v="241306 - Heineken One Equity 2014 - Bautista (SGP)"/>
    <x v="17"/>
    <n v="894.68799999999999"/>
    <x v="3"/>
  </r>
  <r>
    <n v="805"/>
    <n v="2014"/>
    <n v="6"/>
    <n v="145101788"/>
    <n v="14520068"/>
    <n v="815.24"/>
    <s v="LSR-MALAYSIA"/>
    <s v="MILLWARD BROWN MALAYSIA SDN BHD"/>
    <s v="241067 - Razor and Battery study - Kumar (MYS)"/>
    <x v="17"/>
    <n v="652.19200000000001"/>
    <x v="3"/>
  </r>
  <r>
    <n v="805"/>
    <n v="2014"/>
    <n v="6"/>
    <n v="145101808"/>
    <n v="14520001"/>
    <n v="258.5"/>
    <s v="LSR-SINGAPORE"/>
    <s v="IMRB MILLWARD BROWN INTERNATIONAL PTE LTD"/>
    <s v="244194 - SK-II SG XM - Banh (SGP)"/>
    <x v="17"/>
    <n v="206.8"/>
    <x v="3"/>
  </r>
  <r>
    <n v="805"/>
    <n v="2014"/>
    <n v="6"/>
    <n v="145101809"/>
    <n v="14520001"/>
    <n v="1252.5"/>
    <s v="LSR-SINGAPORE"/>
    <s v="TNS SINGAPORE"/>
    <s v="244610 - NZTE Online - Chan (SGP)"/>
    <x v="17"/>
    <n v="1002"/>
    <x v="3"/>
  </r>
  <r>
    <n v="805"/>
    <n v="2014"/>
    <n v="6"/>
    <n v="145101870"/>
    <n v="14520068"/>
    <n v="925.61"/>
    <s v="LSR-PHILIPPINES"/>
    <s v="IMRB MILLWARD BROWN INTERNATIONAL PTE LTD"/>
    <s v="246738 - Philippines Tide Cross Media - Banh (PHL)"/>
    <x v="17"/>
    <n v="740.48800000000006"/>
    <x v="3"/>
  </r>
  <r>
    <n v="805"/>
    <n v="2014"/>
    <n v="6"/>
    <n v="145101890"/>
    <n v="14520001"/>
    <n v="330"/>
    <s v="LSR-SINGAPORE"/>
    <s v="IMRB MILLWARD BROWN INTERNATIONAL PTE LTD"/>
    <s v="247770 - BHC 2014 - Yeo (SGP)"/>
    <x v="17"/>
    <n v="264"/>
    <x v="3"/>
  </r>
  <r>
    <n v="805"/>
    <n v="2014"/>
    <n v="6"/>
    <n v="145101903"/>
    <n v="14520136"/>
    <n v="376.27"/>
    <s v="LSR-HONG KONG"/>
    <s v="MEDIACOM HONG KONG"/>
    <s v="247914 - Ocean Park HK - Lee (HKG)"/>
    <x v="17"/>
    <n v="301.01600000000002"/>
    <x v="3"/>
  </r>
  <r>
    <n v="805"/>
    <n v="2014"/>
    <n v="6"/>
    <n v="145101905"/>
    <n v="14520068"/>
    <n v="158.03"/>
    <s v="LSR-INDIA"/>
    <s v="UNILEVER ASIA PRIVATE LIMITED"/>
    <s v="234250 - Unilever Ponds India study - Barcelon (IND)"/>
    <x v="17"/>
    <n v="126.42400000000001"/>
    <x v="3"/>
  </r>
  <r>
    <n v="805"/>
    <n v="2014"/>
    <n v="6"/>
    <n v="145101939"/>
    <n v="14520027"/>
    <n v="2342.25"/>
    <s v="LSR-PHILIPPINES"/>
    <s v="QAIS CONSULTING PTE LTD"/>
    <s v="239412 - GenAsia Power Philippines - Talwar (PHL)"/>
    <x v="17"/>
    <n v="1873.8000000000002"/>
    <x v="3"/>
  </r>
  <r>
    <n v="805"/>
    <n v="2014"/>
    <n v="6"/>
    <n v="145101952"/>
    <n v="14520001"/>
    <n v="236.5"/>
    <s v="LSR-SINGAPORE"/>
    <s v="IPSOS SINGAPORE PTE LTD (SGD)"/>
    <s v="244406 - Nippon Paint BHT 2014 - Lee (SGP)"/>
    <x v="17"/>
    <n v="189.20000000000002"/>
    <x v="3"/>
  </r>
  <r>
    <n v="805"/>
    <n v="2014"/>
    <n v="6"/>
    <n v="145101970"/>
    <n v="14520108"/>
    <n v="1249.2"/>
    <s v="LSR-CHINA"/>
    <s v="TNS SINGAPORE"/>
    <s v="252129 - Coke Glass Concept Test - Maxfield (CHN)"/>
    <x v="17"/>
    <n v="999.36000000000013"/>
    <x v="3"/>
  </r>
  <r>
    <n v="805"/>
    <n v="2014"/>
    <n v="6"/>
    <n v="145102002"/>
    <n v="14520001"/>
    <n v="435.5"/>
    <s v="LSR-SINGAPORE"/>
    <s v="IPSOS SINGAPORE PTE LTD (SGD)"/>
    <s v="252039 - Project Velocity - Neu (SGP)"/>
    <x v="17"/>
    <n v="348.40000000000003"/>
    <x v="3"/>
  </r>
  <r>
    <n v="805"/>
    <n v="2014"/>
    <n v="6"/>
    <n v="145102009"/>
    <n v="14520027"/>
    <n v="1255.47"/>
    <s v="LSR-MALAYSIA"/>
    <s v="TAYLOR NELSON SOFRES MALAYSIA SDN BHD"/>
    <s v="252836 - Beer Stout online tracking GBTS Wave 3 - Lee (MYS)"/>
    <x v="17"/>
    <n v="1004.3760000000001"/>
    <x v="3"/>
  </r>
  <r>
    <n v="805"/>
    <n v="2014"/>
    <n v="6"/>
    <n v="145102030"/>
    <n v="14520001"/>
    <n v="286"/>
    <s v="LSR-SINGAPORE"/>
    <s v="BLACKBOX RESEARCH"/>
    <s v="254621 - SG LPG decision markers - Yip (SGP)"/>
    <x v="17"/>
    <n v="228.8"/>
    <x v="3"/>
  </r>
  <r>
    <n v="805"/>
    <n v="2014"/>
    <n v="6"/>
    <n v="145102033"/>
    <n v="14520068"/>
    <n v="361.22"/>
    <s v="LSR-THAILAND"/>
    <s v="THE NIELSEN COMPANY (THAILAND)"/>
    <s v="253736 - Magazine evaluation_new life - Yamasathien (THA)"/>
    <x v="17"/>
    <n v="288.97600000000006"/>
    <x v="3"/>
  </r>
  <r>
    <n v="805"/>
    <n v="2014"/>
    <n v="6"/>
    <n v="145102041"/>
    <n v="14520068"/>
    <n v="-1686.99"/>
    <s v="LSR-VIETNAM"/>
    <s v="TNS SINGAPORE"/>
    <s v="255891 - TOTAL MS AP Sponsorship Survey - Lim (VNM)"/>
    <x v="17"/>
    <n v="-1349.5920000000001"/>
    <x v="3"/>
  </r>
  <r>
    <n v="805"/>
    <n v="2014"/>
    <n v="6"/>
    <n v="145102056"/>
    <n v="14520041"/>
    <n v="2396.81"/>
    <s v="LSR-JAPAN"/>
    <s v="2CV LIMITED"/>
    <s v="250840 - Shopper Journey - Surathi (JPN)"/>
    <x v="17"/>
    <n v="1917.4480000000001"/>
    <x v="3"/>
  </r>
  <r>
    <n v="805"/>
    <n v="2014"/>
    <n v="6"/>
    <n v="145102103"/>
    <n v="14520017"/>
    <n v="772.6"/>
    <s v="LSR-SOUTH AFRICA"/>
    <s v="ORC RESEARCH AND CONSULTING PTE.LTD"/>
    <s v="257284 - CMS research phrase B - South Africa - Mardolker (ZAF)"/>
    <x v="17"/>
    <n v="618.08000000000004"/>
    <x v="3"/>
  </r>
  <r>
    <n v="805"/>
    <n v="2014"/>
    <n v="6"/>
    <n v="145102107"/>
    <n v="14520068"/>
    <n v="215.22"/>
    <s v="LSR-THAILAND"/>
    <s v="SAFFRON HILL RESEARCH"/>
    <s v="256606 - Phoenix 5 - Gupta (THA)"/>
    <x v="17"/>
    <n v="172.17600000000002"/>
    <x v="3"/>
  </r>
  <r>
    <n v="805"/>
    <n v="2014"/>
    <n v="6"/>
    <n v="145102109"/>
    <n v="14520068"/>
    <n v="87.8"/>
    <s v="LSR-SINGAPORE"/>
    <s v="SAFFRON HILL RESEARCH"/>
    <s v="256606 - Phoenix 5 - Gupta (SGP)"/>
    <x v="17"/>
    <n v="70.239999999999995"/>
    <x v="3"/>
  </r>
  <r>
    <n v="805"/>
    <n v="2014"/>
    <n v="6"/>
    <n v="145102110"/>
    <n v="14520068"/>
    <n v="420.67"/>
    <s v="LSR-SOUTH KOREA"/>
    <s v="SAFFRON HILL RESEARCH"/>
    <s v="256606 - Phoenix 5 - Gupta (KOR)"/>
    <x v="17"/>
    <n v="336.53600000000006"/>
    <x v="3"/>
  </r>
  <r>
    <n v="805"/>
    <n v="2014"/>
    <n v="6"/>
    <n v="145102111"/>
    <n v="14520068"/>
    <n v="181.86"/>
    <s v="LSR-MALAYSIA"/>
    <s v="SAFFRON HILL RESEARCH"/>
    <s v="256606 - Phoenix 5 - Gupta (MYS)"/>
    <x v="17"/>
    <n v="145.48800000000003"/>
    <x v="3"/>
  </r>
  <r>
    <n v="805"/>
    <n v="2014"/>
    <n v="6"/>
    <n v="145102146"/>
    <n v="14520001"/>
    <n v="97.5"/>
    <s v="LSR-SINGAPORE"/>
    <s v="GFK CUSTOM RESEARCH PTE LTD"/>
    <s v="255513 - BHT-SG PSKIN 2014 - Dennison (SGP)"/>
    <x v="17"/>
    <n v="78"/>
    <x v="3"/>
  </r>
  <r>
    <n v="805"/>
    <n v="2014"/>
    <n v="6"/>
    <n v="145102147"/>
    <n v="14520068"/>
    <n v="689.82"/>
    <s v="LSR-THAILAND"/>
    <s v="GFK CUSTOM RESEARCH PTE LTD"/>
    <s v="255513 - BHT-SG PSKIN 2014 - Dennison (THA)"/>
    <x v="17"/>
    <n v="551.85600000000011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13:T23" firstHeaderRow="1" firstDataRow="2" firstDataCol="1"/>
  <pivotFields count="12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Col" numFmtId="17" showAll="0">
      <items count="19">
        <item x="1"/>
        <item x="2"/>
        <item x="3"/>
        <item x="5"/>
        <item x="4"/>
        <item x="6"/>
        <item x="7"/>
        <item x="13"/>
        <item x="0"/>
        <item x="8"/>
        <item x="9"/>
        <item x="10"/>
        <item x="11"/>
        <item x="12"/>
        <item x="16"/>
        <item x="15"/>
        <item x="14"/>
        <item x="17"/>
        <item t="default"/>
      </items>
    </pivotField>
    <pivotField dataField="1" numFmtId="164" showAll="0"/>
    <pivotField axis="axisRow" showAll="0">
      <items count="9">
        <item sd="0" x="0"/>
        <item sd="0" x="1"/>
        <item sd="0" x="5"/>
        <item sd="0" x="7"/>
        <item sd="0" x="6"/>
        <item sd="0" x="2"/>
        <item sd="0" x="4"/>
        <item sd="0" x="3"/>
        <item t="default"/>
      </items>
    </pivotField>
  </pivotFields>
  <rowFields count="1">
    <field x="11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9"/>
  </colFields>
  <col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colItems>
  <dataFields count="1">
    <dataField name="Sum of USD" fld="10" baseField="0" baseItem="0" numFmtId="164"/>
  </dataFields>
  <formats count="1">
    <format dxfId="2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F12:G5096" firstHeaderRow="1" firstDataRow="1" firstDataCol="1"/>
  <pivotFields count="4">
    <pivotField showAll="0"/>
    <pivotField showAll="0"/>
    <pivotField axis="axisRow" showAll="0">
      <items count="5084">
        <item x="2953"/>
        <item x="2954"/>
        <item x="21"/>
        <item x="3319"/>
        <item x="3320"/>
        <item x="3321"/>
        <item x="2955"/>
        <item x="1797"/>
        <item x="2956"/>
        <item x="2957"/>
        <item x="1798"/>
        <item x="2958"/>
        <item x="1799"/>
        <item x="2959"/>
        <item x="2960"/>
        <item x="1800"/>
        <item x="1801"/>
        <item x="1802"/>
        <item x="1803"/>
        <item x="1578"/>
        <item x="1530"/>
        <item x="1531"/>
        <item x="1804"/>
        <item x="3228"/>
        <item x="1805"/>
        <item x="1532"/>
        <item x="1806"/>
        <item x="5041"/>
        <item x="5067"/>
        <item x="5068"/>
        <item x="3322"/>
        <item x="1807"/>
        <item x="1808"/>
        <item x="1809"/>
        <item x="5042"/>
        <item x="5069"/>
        <item x="5070"/>
        <item x="1810"/>
        <item x="5071"/>
        <item x="5072"/>
        <item x="1811"/>
        <item x="2961"/>
        <item x="2962"/>
        <item x="2963"/>
        <item x="2964"/>
        <item x="1812"/>
        <item x="5073"/>
        <item x="5074"/>
        <item x="5075"/>
        <item x="5076"/>
        <item x="5077"/>
        <item x="3323"/>
        <item x="1813"/>
        <item x="1814"/>
        <item x="5046"/>
        <item x="2694"/>
        <item x="3324"/>
        <item x="1815"/>
        <item x="3325"/>
        <item x="3326"/>
        <item x="3327"/>
        <item x="117"/>
        <item x="1816"/>
        <item x="5078"/>
        <item x="5079"/>
        <item x="5057"/>
        <item x="1817"/>
        <item x="3446"/>
        <item x="1818"/>
        <item x="192"/>
        <item x="2965"/>
        <item x="5014"/>
        <item x="193"/>
        <item x="5080"/>
        <item x="2695"/>
        <item x="5081"/>
        <item x="5082"/>
        <item x="1819"/>
        <item x="1820"/>
        <item x="1821"/>
        <item x="1822"/>
        <item x="3229"/>
        <item x="3230"/>
        <item x="3231"/>
        <item x="3232"/>
        <item x="2966"/>
        <item x="1823"/>
        <item x="1824"/>
        <item x="328"/>
        <item x="2696"/>
        <item x="1825"/>
        <item x="3233"/>
        <item x="3234"/>
        <item x="3235"/>
        <item x="3236"/>
        <item x="3237"/>
        <item x="3238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2659"/>
        <item x="1826"/>
        <item x="1579"/>
        <item x="1827"/>
        <item x="1828"/>
        <item x="1829"/>
        <item x="1830"/>
        <item x="1831"/>
        <item x="5018"/>
        <item x="1832"/>
        <item x="1833"/>
        <item x="2967"/>
        <item x="3471"/>
        <item x="3472"/>
        <item x="2677"/>
        <item x="2653"/>
        <item x="2654"/>
        <item x="2655"/>
        <item x="2656"/>
        <item x="2657"/>
        <item x="3239"/>
        <item x="3240"/>
        <item x="3241"/>
        <item x="3242"/>
        <item x="3243"/>
        <item x="3244"/>
        <item x="3245"/>
        <item x="3246"/>
        <item x="3247"/>
        <item x="3248"/>
        <item x="3249"/>
        <item x="3250"/>
        <item x="2697"/>
        <item x="3251"/>
        <item x="5058"/>
        <item x="5059"/>
        <item x="5060"/>
        <item x="2698"/>
        <item x="1834"/>
        <item x="1835"/>
        <item x="1533"/>
        <item x="2968"/>
        <item x="2969"/>
        <item x="2970"/>
        <item x="2971"/>
        <item x="2972"/>
        <item x="2973"/>
        <item x="2974"/>
        <item x="2975"/>
        <item x="2976"/>
        <item x="2977"/>
        <item x="2978"/>
        <item x="3252"/>
        <item x="2979"/>
        <item x="1836"/>
        <item x="1837"/>
        <item x="1838"/>
        <item x="2450"/>
        <item x="1528"/>
        <item x="1839"/>
        <item x="2699"/>
        <item x="1165"/>
        <item x="1166"/>
        <item x="1167"/>
        <item x="1168"/>
        <item x="1169"/>
        <item x="1170"/>
        <item x="2658"/>
        <item x="484"/>
        <item x="485"/>
        <item x="486"/>
        <item x="487"/>
        <item x="1840"/>
        <item x="1841"/>
        <item x="1842"/>
        <item x="1843"/>
        <item x="1844"/>
        <item x="1845"/>
        <item x="1846"/>
        <item x="1847"/>
        <item x="1848"/>
        <item x="2980"/>
        <item x="2981"/>
        <item x="2982"/>
        <item x="2983"/>
        <item x="2984"/>
        <item x="2985"/>
        <item x="1849"/>
        <item x="1850"/>
        <item x="1851"/>
        <item x="1852"/>
        <item x="1853"/>
        <item x="1854"/>
        <item x="1855"/>
        <item x="1856"/>
        <item x="3328"/>
        <item x="3329"/>
        <item x="524"/>
        <item x="525"/>
        <item x="526"/>
        <item x="2660"/>
        <item x="2661"/>
        <item x="2986"/>
        <item x="2940"/>
        <item x="2941"/>
        <item x="1857"/>
        <item x="1580"/>
        <item x="2987"/>
        <item x="2451"/>
        <item x="2678"/>
        <item x="2679"/>
        <item x="2452"/>
        <item x="1858"/>
        <item x="1859"/>
        <item x="1860"/>
        <item x="2988"/>
        <item x="2989"/>
        <item x="2990"/>
        <item x="2991"/>
        <item x="2992"/>
        <item x="2993"/>
        <item x="2994"/>
        <item x="1861"/>
        <item x="488"/>
        <item x="489"/>
        <item x="490"/>
        <item x="491"/>
        <item x="492"/>
        <item x="493"/>
        <item x="494"/>
        <item x="495"/>
        <item x="496"/>
        <item x="2669"/>
        <item x="2700"/>
        <item x="3404"/>
        <item x="3405"/>
        <item x="3406"/>
        <item x="3407"/>
        <item x="3408"/>
        <item x="3409"/>
        <item x="1862"/>
        <item x="5061"/>
        <item x="5062"/>
        <item x="5063"/>
        <item x="1863"/>
        <item x="1864"/>
        <item x="1865"/>
        <item x="1866"/>
        <item x="1867"/>
        <item x="1868"/>
        <item x="1869"/>
        <item x="1870"/>
        <item x="1871"/>
        <item x="1872"/>
        <item x="1873"/>
        <item x="1874"/>
        <item x="1875"/>
        <item x="1876"/>
        <item x="1877"/>
        <item x="1878"/>
        <item x="1879"/>
        <item x="5064"/>
        <item x="1880"/>
        <item x="2670"/>
        <item x="2701"/>
        <item x="1534"/>
        <item x="2942"/>
        <item x="1535"/>
        <item x="1536"/>
        <item x="1537"/>
        <item x="2995"/>
        <item x="5047"/>
        <item x="5048"/>
        <item x="5049"/>
        <item x="686"/>
        <item x="2702"/>
        <item x="1538"/>
        <item x="1881"/>
        <item x="2996"/>
        <item x="5065"/>
        <item x="5066"/>
        <item x="2943"/>
        <item x="2997"/>
        <item x="1539"/>
        <item x="1171"/>
        <item x="1172"/>
        <item x="1173"/>
        <item x="1882"/>
        <item x="2998"/>
        <item x="2703"/>
        <item x="1540"/>
        <item x="2704"/>
        <item x="2705"/>
        <item x="3253"/>
        <item x="2706"/>
        <item x="3254"/>
        <item x="43"/>
        <item x="44"/>
        <item x="45"/>
        <item x="3255"/>
        <item x="3256"/>
        <item x="2999"/>
        <item x="1883"/>
        <item x="1884"/>
        <item x="2680"/>
        <item x="1885"/>
        <item x="1886"/>
        <item x="3000"/>
        <item x="46"/>
        <item x="3001"/>
        <item x="3002"/>
        <item x="3003"/>
        <item x="1238"/>
        <item x="3421"/>
        <item x="2707"/>
        <item x="1887"/>
        <item x="1888"/>
        <item x="3257"/>
        <item x="3258"/>
        <item x="3259"/>
        <item x="3260"/>
        <item x="3261"/>
        <item x="3004"/>
        <item x="1889"/>
        <item x="3330"/>
        <item x="1890"/>
        <item x="3005"/>
        <item x="1891"/>
        <item x="2882"/>
        <item x="2883"/>
        <item x="2884"/>
        <item x="2885"/>
        <item x="2886"/>
        <item x="2887"/>
        <item x="2888"/>
        <item x="2889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2708"/>
        <item x="3006"/>
        <item x="1243"/>
        <item x="2671"/>
        <item x="3439"/>
        <item x="3331"/>
        <item x="3332"/>
        <item x="2681"/>
        <item x="3314"/>
        <item x="2709"/>
        <item x="3262"/>
        <item x="3263"/>
        <item x="70"/>
        <item x="1892"/>
        <item x="3007"/>
        <item x="2710"/>
        <item x="3008"/>
        <item x="1893"/>
        <item x="527"/>
        <item x="528"/>
        <item x="3009"/>
        <item x="2672"/>
        <item x="2673"/>
        <item x="3196"/>
        <item x="3197"/>
        <item x="2711"/>
        <item x="3010"/>
        <item x="3011"/>
        <item x="3012"/>
        <item x="3013"/>
        <item x="3014"/>
        <item x="3015"/>
        <item x="3016"/>
        <item x="3017"/>
        <item x="1894"/>
        <item x="3018"/>
        <item x="3019"/>
        <item x="2674"/>
        <item x="1895"/>
        <item x="1541"/>
        <item x="1896"/>
        <item x="1897"/>
        <item x="2453"/>
        <item x="2454"/>
        <item x="2675"/>
        <item x="1898"/>
        <item x="2712"/>
        <item x="1581"/>
        <item x="99"/>
        <item x="1899"/>
        <item x="1900"/>
        <item x="3020"/>
        <item x="2713"/>
        <item x="529"/>
        <item x="100"/>
        <item x="3021"/>
        <item x="1542"/>
        <item x="3022"/>
        <item x="3023"/>
        <item x="2714"/>
        <item x="2715"/>
        <item x="1901"/>
        <item x="3198"/>
        <item x="3199"/>
        <item x="3200"/>
        <item x="3201"/>
        <item x="3202"/>
        <item x="2716"/>
        <item x="3024"/>
        <item x="2717"/>
        <item x="3025"/>
        <item x="3026"/>
        <item x="3027"/>
        <item x="3028"/>
        <item x="71"/>
        <item x="1543"/>
        <item x="3029"/>
        <item x="3030"/>
        <item x="3031"/>
        <item x="3264"/>
        <item x="3265"/>
        <item x="3266"/>
        <item x="3267"/>
        <item x="3268"/>
        <item x="3269"/>
        <item x="3270"/>
        <item x="3271"/>
        <item x="3272"/>
        <item x="3273"/>
        <item x="3274"/>
        <item x="3275"/>
        <item x="3276"/>
        <item x="3032"/>
        <item x="1268"/>
        <item x="2718"/>
        <item x="2719"/>
        <item x="3033"/>
        <item x="1544"/>
        <item x="1902"/>
        <item x="3034"/>
        <item x="3035"/>
        <item x="3036"/>
        <item x="2720"/>
        <item x="2721"/>
        <item x="2455"/>
        <item x="2456"/>
        <item x="2457"/>
        <item x="2458"/>
        <item x="3277"/>
        <item x="1903"/>
        <item x="2722"/>
        <item x="2723"/>
        <item x="3037"/>
        <item x="3278"/>
        <item x="1904"/>
        <item x="2724"/>
        <item x="1905"/>
        <item x="1906"/>
        <item x="5015"/>
        <item x="5016"/>
        <item x="1907"/>
        <item x="1529"/>
        <item x="3038"/>
        <item x="2890"/>
        <item x="3279"/>
        <item x="3280"/>
        <item x="3281"/>
        <item x="1908"/>
        <item x="2725"/>
        <item x="1909"/>
        <item x="3282"/>
        <item x="3283"/>
        <item x="3284"/>
        <item x="3285"/>
        <item x="3286"/>
        <item x="3287"/>
        <item x="3288"/>
        <item x="3289"/>
        <item x="3290"/>
        <item x="3291"/>
        <item x="3292"/>
        <item x="3293"/>
        <item x="3039"/>
        <item x="5017"/>
        <item x="1910"/>
        <item x="1911"/>
        <item x="3040"/>
        <item x="3041"/>
        <item x="72"/>
        <item x="3042"/>
        <item x="3043"/>
        <item x="3044"/>
        <item x="3045"/>
        <item x="2726"/>
        <item x="3046"/>
        <item x="3047"/>
        <item x="3048"/>
        <item x="2676"/>
        <item x="1912"/>
        <item x="2727"/>
        <item x="1913"/>
        <item x="1914"/>
        <item x="73"/>
        <item x="3294"/>
        <item x="3295"/>
        <item x="3296"/>
        <item x="3049"/>
        <item x="3050"/>
        <item x="3051"/>
        <item x="3052"/>
        <item x="3053"/>
        <item x="3054"/>
        <item x="3055"/>
        <item x="3056"/>
        <item x="3057"/>
        <item x="3058"/>
        <item x="3059"/>
        <item x="3060"/>
        <item x="1915"/>
        <item x="1916"/>
        <item x="1917"/>
        <item x="3315"/>
        <item x="3316"/>
        <item x="3317"/>
        <item x="3318"/>
        <item x="2459"/>
        <item x="3061"/>
        <item x="3062"/>
        <item x="3063"/>
        <item x="2728"/>
        <item x="2729"/>
        <item x="3297"/>
        <item x="3298"/>
        <item x="3299"/>
        <item x="3300"/>
        <item x="3301"/>
        <item x="3302"/>
        <item x="3303"/>
        <item x="3304"/>
        <item x="3305"/>
        <item x="3306"/>
        <item x="3307"/>
        <item x="3308"/>
        <item x="3309"/>
        <item x="3310"/>
        <item x="3311"/>
        <item x="3312"/>
        <item x="2460"/>
        <item x="497"/>
        <item x="2461"/>
        <item x="2462"/>
        <item x="2463"/>
        <item x="2730"/>
        <item x="3064"/>
        <item x="2731"/>
        <item x="3065"/>
        <item x="3066"/>
        <item x="1918"/>
        <item x="1919"/>
        <item x="3067"/>
        <item x="3313"/>
        <item x="1920"/>
        <item x="1921"/>
        <item x="2732"/>
        <item x="1922"/>
        <item x="3068"/>
        <item x="2733"/>
        <item x="1923"/>
        <item x="1924"/>
        <item x="1925"/>
        <item x="2421"/>
        <item x="2422"/>
        <item x="1926"/>
        <item x="2464"/>
        <item x="3445"/>
        <item x="1244"/>
        <item x="3069"/>
        <item x="1245"/>
        <item x="1246"/>
        <item x="2734"/>
        <item x="2465"/>
        <item x="2466"/>
        <item x="1927"/>
        <item x="1928"/>
        <item x="530"/>
        <item x="1929"/>
        <item x="1759"/>
        <item x="1247"/>
        <item x="3333"/>
        <item x="3334"/>
        <item x="3070"/>
        <item x="3071"/>
        <item x="1930"/>
        <item x="3072"/>
        <item x="2735"/>
        <item x="2736"/>
        <item x="1582"/>
        <item x="1931"/>
        <item x="3073"/>
        <item x="3074"/>
        <item x="2737"/>
        <item x="2467"/>
        <item x="2468"/>
        <item x="2469"/>
        <item x="2470"/>
        <item x="3075"/>
        <item x="1932"/>
        <item x="1933"/>
        <item x="3076"/>
        <item x="2738"/>
        <item x="2739"/>
        <item x="531"/>
        <item x="1934"/>
        <item x="3077"/>
        <item x="1935"/>
        <item x="5021"/>
        <item x="1545"/>
        <item x="1546"/>
        <item x="1760"/>
        <item x="1761"/>
        <item x="1936"/>
        <item x="1937"/>
        <item x="1547"/>
        <item x="1938"/>
        <item x="2652"/>
        <item x="3078"/>
        <item x="74"/>
        <item x="75"/>
        <item x="76"/>
        <item x="77"/>
        <item x="78"/>
        <item x="79"/>
        <item x="80"/>
        <item x="81"/>
        <item x="82"/>
        <item x="83"/>
        <item x="84"/>
        <item x="1939"/>
        <item x="85"/>
        <item x="1940"/>
        <item x="3079"/>
        <item x="3080"/>
        <item x="1941"/>
        <item x="1942"/>
        <item x="3081"/>
        <item x="1943"/>
        <item x="1944"/>
        <item x="3203"/>
        <item x="3204"/>
        <item x="3205"/>
        <item x="3206"/>
        <item x="3207"/>
        <item x="3208"/>
        <item x="3209"/>
        <item x="3210"/>
        <item x="3211"/>
        <item x="3212"/>
        <item x="3213"/>
        <item x="3214"/>
        <item x="3215"/>
        <item x="1945"/>
        <item x="3082"/>
        <item x="1946"/>
        <item x="3083"/>
        <item x="1947"/>
        <item x="2591"/>
        <item x="2592"/>
        <item x="2593"/>
        <item x="2594"/>
        <item x="1548"/>
        <item x="3084"/>
        <item x="1948"/>
        <item x="1949"/>
        <item x="2471"/>
        <item x="1950"/>
        <item x="3085"/>
        <item x="3086"/>
        <item x="3087"/>
        <item x="1762"/>
        <item x="1549"/>
        <item x="3335"/>
        <item x="3088"/>
        <item x="1951"/>
        <item x="3089"/>
        <item x="1952"/>
        <item x="1953"/>
        <item x="2472"/>
        <item x="2473"/>
        <item x="2474"/>
        <item x="1763"/>
        <item x="2740"/>
        <item x="2595"/>
        <item x="2596"/>
        <item x="2597"/>
        <item x="2598"/>
        <item x="2599"/>
        <item x="1550"/>
        <item x="3090"/>
        <item x="1954"/>
        <item x="3336"/>
        <item x="3337"/>
        <item x="3338"/>
        <item x="3339"/>
        <item x="3340"/>
        <item x="3341"/>
        <item x="3342"/>
        <item x="3343"/>
        <item x="3344"/>
        <item x="3345"/>
        <item x="3346"/>
        <item x="3347"/>
        <item x="3348"/>
        <item x="3349"/>
        <item x="3350"/>
        <item x="1955"/>
        <item x="3091"/>
        <item x="3092"/>
        <item x="3093"/>
        <item x="3094"/>
        <item x="3095"/>
        <item x="3096"/>
        <item x="3097"/>
        <item x="3098"/>
        <item x="3099"/>
        <item x="1956"/>
        <item x="3100"/>
        <item x="1957"/>
        <item x="3101"/>
        <item x="3410"/>
        <item x="3102"/>
        <item x="2475"/>
        <item x="650"/>
        <item x="1958"/>
        <item x="1959"/>
        <item x="1960"/>
        <item x="1961"/>
        <item x="2811"/>
        <item x="1551"/>
        <item x="1552"/>
        <item x="1553"/>
        <item x="2476"/>
        <item x="366"/>
        <item x="3103"/>
        <item x="2944"/>
        <item x="2945"/>
        <item x="2946"/>
        <item x="2947"/>
        <item x="2948"/>
        <item x="2949"/>
        <item x="2950"/>
        <item x="2951"/>
        <item x="2952"/>
        <item x="651"/>
        <item x="2682"/>
        <item x="2600"/>
        <item x="3104"/>
        <item x="3437"/>
        <item x="2477"/>
        <item x="1962"/>
        <item x="3105"/>
        <item x="1963"/>
        <item x="3106"/>
        <item x="2741"/>
        <item x="1964"/>
        <item x="1764"/>
        <item x="375"/>
        <item x="376"/>
        <item x="2478"/>
        <item x="2479"/>
        <item x="2480"/>
        <item x="2601"/>
        <item x="2602"/>
        <item x="3351"/>
        <item x="3352"/>
        <item x="3353"/>
        <item x="3354"/>
        <item x="3355"/>
        <item x="1965"/>
        <item x="1966"/>
        <item x="1765"/>
        <item x="1967"/>
        <item x="3107"/>
        <item x="3108"/>
        <item x="1968"/>
        <item x="3356"/>
        <item x="3357"/>
        <item x="3109"/>
        <item x="5019"/>
        <item x="3526"/>
        <item x="3358"/>
        <item x="1969"/>
        <item x="1970"/>
        <item x="1554"/>
        <item x="1555"/>
        <item x="1248"/>
        <item x="1249"/>
        <item x="1250"/>
        <item x="1251"/>
        <item x="1252"/>
        <item x="1253"/>
        <item x="1254"/>
        <item x="1255"/>
        <item x="1256"/>
        <item x="1257"/>
        <item x="2662"/>
        <item x="1971"/>
        <item x="3359"/>
        <item x="3360"/>
        <item x="3361"/>
        <item x="3362"/>
        <item x="1972"/>
        <item x="2938"/>
        <item x="2939"/>
        <item x="2742"/>
        <item x="3216"/>
        <item x="3217"/>
        <item x="3218"/>
        <item x="3219"/>
        <item x="1973"/>
        <item x="1417"/>
        <item x="301"/>
        <item x="532"/>
        <item x="3503"/>
        <item x="3220"/>
        <item x="3221"/>
        <item x="3222"/>
        <item x="3223"/>
        <item x="3224"/>
        <item x="1974"/>
        <item x="1975"/>
        <item x="1976"/>
        <item x="2743"/>
        <item x="533"/>
        <item x="534"/>
        <item x="535"/>
        <item x="2481"/>
        <item x="1977"/>
        <item x="3110"/>
        <item x="1978"/>
        <item x="1269"/>
        <item x="3225"/>
        <item x="3226"/>
        <item x="3227"/>
        <item x="3192"/>
        <item x="3193"/>
        <item x="3194"/>
        <item x="3195"/>
        <item x="1979"/>
        <item x="3111"/>
        <item x="3112"/>
        <item x="1980"/>
        <item x="3363"/>
        <item x="3364"/>
        <item x="190"/>
        <item x="2663"/>
        <item x="1981"/>
        <item x="2744"/>
        <item x="2745"/>
        <item x="2603"/>
        <item x="2604"/>
        <item x="2605"/>
        <item x="2606"/>
        <item x="2607"/>
        <item x="2608"/>
        <item x="2609"/>
        <item x="3113"/>
        <item x="1982"/>
        <item x="1505"/>
        <item x="3114"/>
        <item x="3115"/>
        <item x="3116"/>
        <item x="3117"/>
        <item x="1983"/>
        <item x="2664"/>
        <item x="1258"/>
        <item x="3118"/>
        <item x="2610"/>
        <item x="3119"/>
        <item x="4966"/>
        <item x="4967"/>
        <item x="4968"/>
        <item x="4969"/>
        <item x="4970"/>
        <item x="3365"/>
        <item x="3366"/>
        <item x="3367"/>
        <item x="5044"/>
        <item x="1984"/>
        <item x="1985"/>
        <item x="1986"/>
        <item x="536"/>
        <item x="3120"/>
        <item x="3368"/>
        <item x="3369"/>
        <item x="3370"/>
        <item x="3371"/>
        <item x="2665"/>
        <item x="2666"/>
        <item x="3372"/>
        <item x="3373"/>
        <item x="3374"/>
        <item x="3375"/>
        <item x="3376"/>
        <item x="3377"/>
        <item x="3378"/>
        <item x="3379"/>
        <item x="3380"/>
        <item x="3381"/>
        <item x="3382"/>
        <item x="3383"/>
        <item x="3384"/>
        <item x="3121"/>
        <item x="86"/>
        <item x="5020"/>
        <item x="1987"/>
        <item x="233"/>
        <item x="1988"/>
        <item x="3385"/>
        <item x="3122"/>
        <item x="3123"/>
        <item x="1989"/>
        <item x="1990"/>
        <item x="3124"/>
        <item x="3125"/>
        <item x="1991"/>
        <item x="2667"/>
        <item x="2668"/>
        <item x="3970"/>
        <item x="1992"/>
        <item x="1993"/>
        <item x="3126"/>
        <item x="1994"/>
        <item x="1995"/>
        <item x="1996"/>
        <item x="1583"/>
        <item x="1997"/>
        <item x="3971"/>
        <item x="287"/>
        <item x="1998"/>
        <item x="1999"/>
        <item x="2746"/>
        <item x="2747"/>
        <item x="2000"/>
        <item x="3127"/>
        <item x="87"/>
        <item x="1259"/>
        <item x="1260"/>
        <item x="1261"/>
        <item x="1262"/>
        <item x="1263"/>
        <item x="3972"/>
        <item x="2001"/>
        <item x="2002"/>
        <item x="2003"/>
        <item x="2004"/>
        <item x="2005"/>
        <item x="88"/>
        <item x="3447"/>
        <item x="2006"/>
        <item x="2007"/>
        <item x="2008"/>
        <item x="2009"/>
        <item x="89"/>
        <item x="3973"/>
        <item x="2748"/>
        <item x="2010"/>
        <item x="2011"/>
        <item x="2012"/>
        <item x="2013"/>
        <item x="367"/>
        <item x="2014"/>
        <item x="2015"/>
        <item x="2016"/>
        <item x="3128"/>
        <item x="3129"/>
        <item x="3130"/>
        <item x="2017"/>
        <item x="368"/>
        <item x="2018"/>
        <item x="4971"/>
        <item x="4972"/>
        <item x="1584"/>
        <item x="3131"/>
        <item x="4485"/>
        <item x="2019"/>
        <item x="3132"/>
        <item x="2020"/>
        <item x="3133"/>
        <item x="4486"/>
        <item x="4487"/>
        <item x="2021"/>
        <item x="2022"/>
        <item x="3448"/>
        <item x="2023"/>
        <item x="3449"/>
        <item x="2024"/>
        <item x="2025"/>
        <item x="3134"/>
        <item x="3135"/>
        <item x="2026"/>
        <item x="2027"/>
        <item x="3136"/>
        <item x="3438"/>
        <item x="369"/>
        <item x="2870"/>
        <item x="2749"/>
        <item x="3733"/>
        <item x="2028"/>
        <item x="2029"/>
        <item x="4973"/>
        <item x="2030"/>
        <item x="2031"/>
        <item x="2032"/>
        <item x="2033"/>
        <item x="1264"/>
        <item x="1265"/>
        <item x="1266"/>
        <item x="1267"/>
        <item x="1556"/>
        <item x="2034"/>
        <item x="2035"/>
        <item x="3734"/>
        <item x="2036"/>
        <item x="2037"/>
        <item x="3735"/>
        <item x="2038"/>
        <item x="2039"/>
        <item x="2040"/>
        <item x="3736"/>
        <item x="2041"/>
        <item x="2750"/>
        <item x="1688"/>
        <item x="537"/>
        <item x="538"/>
        <item x="539"/>
        <item x="540"/>
        <item x="1585"/>
        <item x="2751"/>
        <item x="541"/>
        <item x="3737"/>
        <item x="3738"/>
        <item x="3739"/>
        <item x="3740"/>
        <item x="3741"/>
        <item x="3742"/>
        <item x="542"/>
        <item x="543"/>
        <item x="544"/>
        <item x="2042"/>
        <item x="3743"/>
        <item x="3744"/>
        <item x="3745"/>
        <item x="3746"/>
        <item x="3747"/>
        <item x="3748"/>
        <item x="3749"/>
        <item x="3750"/>
        <item x="3751"/>
        <item x="3752"/>
        <item x="2043"/>
        <item x="1557"/>
        <item x="1558"/>
        <item x="3450"/>
        <item x="2044"/>
        <item x="5036"/>
        <item x="5037"/>
        <item x="5038"/>
        <item x="2045"/>
        <item x="2046"/>
        <item x="5039"/>
        <item x="1559"/>
        <item x="2047"/>
        <item x="1689"/>
        <item x="4575"/>
        <item x="4576"/>
        <item x="4577"/>
        <item x="4578"/>
        <item x="4579"/>
        <item x="4580"/>
        <item x="482"/>
        <item x="2048"/>
        <item x="1560"/>
        <item x="3753"/>
        <item x="1242"/>
        <item x="2891"/>
        <item x="194"/>
        <item x="3527"/>
        <item x="1586"/>
        <item x="2049"/>
        <item x="234"/>
        <item x="2050"/>
        <item x="2051"/>
        <item x="1491"/>
        <item x="2052"/>
        <item x="2053"/>
        <item x="2054"/>
        <item x="2055"/>
        <item x="2056"/>
        <item x="2057"/>
        <item x="1690"/>
        <item x="2058"/>
        <item x="687"/>
        <item x="3528"/>
        <item x="1561"/>
        <item x="4581"/>
        <item x="2059"/>
        <item x="3138"/>
        <item x="2060"/>
        <item x="1562"/>
        <item x="1563"/>
        <item x="1564"/>
        <item x="1565"/>
        <item x="1566"/>
        <item x="2531"/>
        <item x="3436"/>
        <item x="3754"/>
        <item x="2061"/>
        <item x="2062"/>
        <item x="2063"/>
        <item x="3451"/>
        <item x="3452"/>
        <item x="191"/>
        <item x="2064"/>
        <item x="448"/>
        <item x="1497"/>
        <item x="2065"/>
        <item x="2892"/>
        <item x="2066"/>
        <item x="4582"/>
        <item x="4583"/>
        <item x="4584"/>
        <item x="2532"/>
        <item x="2067"/>
        <item x="2068"/>
        <item x="2069"/>
        <item x="2070"/>
        <item x="3529"/>
        <item x="2071"/>
        <item x="2871"/>
        <item x="2072"/>
        <item x="5040"/>
        <item x="1567"/>
        <item x="2073"/>
        <item x="2074"/>
        <item x="2075"/>
        <item x="2076"/>
        <item x="2533"/>
        <item x="2534"/>
        <item x="2535"/>
        <item x="2077"/>
        <item x="3453"/>
        <item x="2078"/>
        <item x="4585"/>
        <item x="4586"/>
        <item x="4587"/>
        <item x="4588"/>
        <item x="4589"/>
        <item x="4590"/>
        <item x="4591"/>
        <item x="4592"/>
        <item x="195"/>
        <item x="2079"/>
        <item x="2080"/>
        <item x="3454"/>
        <item x="1506"/>
        <item x="2081"/>
        <item x="3455"/>
        <item x="2536"/>
        <item x="288"/>
        <item x="2082"/>
        <item x="2083"/>
        <item x="2084"/>
        <item x="2085"/>
        <item x="2086"/>
        <item x="2087"/>
        <item x="1568"/>
        <item x="2088"/>
        <item x="2089"/>
        <item x="284"/>
        <item x="3755"/>
        <item x="1569"/>
        <item x="4593"/>
        <item x="2090"/>
        <item x="1570"/>
        <item x="1571"/>
        <item x="1572"/>
        <item x="2091"/>
        <item x="2092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444"/>
        <item x="3456"/>
        <item x="1573"/>
        <item x="2752"/>
        <item x="2093"/>
        <item x="2753"/>
        <item x="2094"/>
        <item x="2537"/>
        <item x="3457"/>
        <item x="545"/>
        <item x="2095"/>
        <item x="2096"/>
        <item x="2097"/>
        <item x="3458"/>
        <item x="3459"/>
        <item x="3756"/>
        <item x="1498"/>
        <item x="2098"/>
        <item x="4594"/>
        <item x="4595"/>
        <item x="4596"/>
        <item x="4597"/>
        <item x="2754"/>
        <item x="2099"/>
        <item x="2100"/>
        <item x="2101"/>
        <item x="230"/>
        <item x="2102"/>
        <item x="2103"/>
        <item x="2104"/>
        <item x="2105"/>
        <item x="2106"/>
        <item x="2107"/>
        <item x="2108"/>
        <item x="2109"/>
        <item x="1492"/>
        <item x="2110"/>
        <item x="2111"/>
        <item x="2112"/>
        <item x="1574"/>
        <item x="3520"/>
        <item x="2113"/>
        <item x="2114"/>
        <item x="2115"/>
        <item x="2116"/>
        <item x="2755"/>
        <item x="209"/>
        <item x="1575"/>
        <item x="3460"/>
        <item x="2117"/>
        <item x="2756"/>
        <item x="1587"/>
        <item x="2118"/>
        <item x="2119"/>
        <item x="235"/>
        <item x="3757"/>
        <item x="2120"/>
        <item x="2121"/>
        <item x="2122"/>
        <item x="2123"/>
        <item x="2124"/>
        <item x="3461"/>
        <item x="3758"/>
        <item x="2125"/>
        <item x="2126"/>
        <item x="1588"/>
        <item x="1589"/>
        <item x="3462"/>
        <item x="3759"/>
        <item x="3760"/>
        <item x="3761"/>
        <item x="2757"/>
        <item x="2758"/>
        <item x="2127"/>
        <item x="2759"/>
        <item x="3463"/>
        <item x="2128"/>
        <item x="2760"/>
        <item x="210"/>
        <item x="211"/>
        <item x="3762"/>
        <item x="2538"/>
        <item x="2539"/>
        <item x="2129"/>
        <item x="212"/>
        <item x="213"/>
        <item x="2130"/>
        <item x="2131"/>
        <item x="2132"/>
        <item x="2133"/>
        <item x="2134"/>
        <item x="2135"/>
        <item x="2136"/>
        <item x="1590"/>
        <item x="2137"/>
        <item x="2138"/>
        <item x="2139"/>
        <item x="3763"/>
        <item x="4598"/>
        <item x="2140"/>
        <item x="214"/>
        <item x="215"/>
        <item x="216"/>
        <item x="2540"/>
        <item x="2541"/>
        <item x="3764"/>
        <item x="2141"/>
        <item x="2142"/>
        <item x="1591"/>
        <item x="2143"/>
        <item x="3765"/>
        <item x="3766"/>
        <item x="2144"/>
        <item x="3720"/>
        <item x="3767"/>
        <item x="3768"/>
        <item x="3769"/>
        <item x="3770"/>
        <item x="2145"/>
        <item x="546"/>
        <item x="547"/>
        <item x="548"/>
        <item x="549"/>
        <item x="550"/>
        <item x="551"/>
        <item x="552"/>
        <item x="553"/>
        <item x="3771"/>
        <item x="2542"/>
        <item x="445"/>
        <item x="2146"/>
        <item x="2147"/>
        <item x="2148"/>
        <item x="285"/>
        <item x="2149"/>
        <item x="446"/>
        <item x="2543"/>
        <item x="4599"/>
        <item x="4600"/>
        <item x="2150"/>
        <item x="2151"/>
        <item x="2761"/>
        <item x="2152"/>
        <item x="447"/>
        <item x="2153"/>
        <item x="2154"/>
        <item x="2544"/>
        <item x="217"/>
        <item x="4601"/>
        <item x="4602"/>
        <item x="218"/>
        <item x="2155"/>
        <item x="2156"/>
        <item x="1576"/>
        <item x="2157"/>
        <item x="2158"/>
        <item x="2893"/>
        <item x="3187"/>
        <item x="2762"/>
        <item x="2159"/>
        <item x="2160"/>
        <item x="2161"/>
        <item x="2763"/>
        <item x="554"/>
        <item x="2162"/>
        <item x="2163"/>
        <item x="4603"/>
        <item x="4604"/>
        <item x="4605"/>
        <item x="90"/>
        <item x="1592"/>
        <item x="2164"/>
        <item x="1499"/>
        <item x="3772"/>
        <item x="2165"/>
        <item x="2764"/>
        <item x="2765"/>
        <item x="1577"/>
        <item x="1493"/>
        <item x="1494"/>
        <item x="2166"/>
        <item x="219"/>
        <item x="3464"/>
        <item x="2167"/>
        <item x="2545"/>
        <item x="2168"/>
        <item x="2169"/>
        <item x="2170"/>
        <item x="3729"/>
        <item x="3730"/>
        <item x="3773"/>
        <item x="2546"/>
        <item x="2171"/>
        <item x="2172"/>
        <item x="2766"/>
        <item x="2173"/>
        <item x="2174"/>
        <item x="2175"/>
        <item x="387"/>
        <item x="2176"/>
        <item x="3774"/>
        <item x="3775"/>
        <item x="3776"/>
        <item x="3777"/>
        <item x="3778"/>
        <item x="2177"/>
        <item x="2178"/>
        <item x="3465"/>
        <item x="2179"/>
        <item x="388"/>
        <item x="220"/>
        <item x="221"/>
        <item x="222"/>
        <item x="223"/>
        <item x="224"/>
        <item x="225"/>
        <item x="226"/>
        <item x="227"/>
        <item x="228"/>
        <item x="229"/>
        <item x="4606"/>
        <item x="4607"/>
        <item x="2767"/>
        <item x="3188"/>
        <item x="1507"/>
        <item x="2180"/>
        <item x="2181"/>
        <item x="2182"/>
        <item x="2183"/>
        <item x="2184"/>
        <item x="1213"/>
        <item x="1214"/>
        <item x="1215"/>
        <item x="1216"/>
        <item x="1217"/>
        <item x="1218"/>
        <item x="1219"/>
        <item x="1220"/>
        <item x="1221"/>
        <item x="1222"/>
        <item x="3466"/>
        <item x="2185"/>
        <item x="2186"/>
        <item x="2187"/>
        <item x="2188"/>
        <item x="389"/>
        <item x="2189"/>
        <item x="2190"/>
        <item x="390"/>
        <item x="2191"/>
        <item x="2192"/>
        <item x="2193"/>
        <item x="2194"/>
        <item x="3467"/>
        <item x="2195"/>
        <item x="3779"/>
        <item x="4608"/>
        <item x="4609"/>
        <item x="4610"/>
        <item x="3780"/>
        <item x="2196"/>
        <item x="4611"/>
        <item x="4612"/>
        <item x="4613"/>
        <item x="4614"/>
        <item x="4615"/>
        <item x="4616"/>
        <item x="4617"/>
        <item x="4618"/>
        <item x="4619"/>
        <item x="4620"/>
        <item x="4621"/>
        <item x="4622"/>
        <item x="2197"/>
        <item x="2198"/>
        <item x="3781"/>
        <item x="391"/>
        <item x="4623"/>
        <item x="139"/>
        <item x="3782"/>
        <item x="2199"/>
        <item x="2200"/>
        <item x="3783"/>
        <item x="3784"/>
        <item x="3785"/>
        <item x="2201"/>
        <item x="2202"/>
        <item x="3189"/>
        <item x="3190"/>
        <item x="3191"/>
        <item x="2203"/>
        <item x="2204"/>
        <item x="2205"/>
        <item x="91"/>
        <item x="3786"/>
        <item x="392"/>
        <item x="3787"/>
        <item x="2206"/>
        <item x="3788"/>
        <item x="3789"/>
        <item x="3790"/>
        <item x="2207"/>
        <item x="2208"/>
        <item x="2209"/>
        <item x="2210"/>
        <item x="2211"/>
        <item x="393"/>
        <item x="2212"/>
        <item x="2213"/>
        <item x="394"/>
        <item x="2214"/>
        <item x="3791"/>
        <item x="395"/>
        <item x="2215"/>
        <item x="3792"/>
        <item x="873"/>
        <item x="2768"/>
        <item x="2216"/>
        <item x="113"/>
        <item x="2217"/>
        <item x="2218"/>
        <item x="3793"/>
        <item x="2219"/>
        <item x="2220"/>
        <item x="2221"/>
        <item x="2222"/>
        <item x="3794"/>
        <item x="3795"/>
        <item x="3796"/>
        <item x="3797"/>
        <item x="3798"/>
        <item x="3799"/>
        <item x="3800"/>
        <item x="3801"/>
        <item x="2223"/>
        <item x="2224"/>
        <item x="2225"/>
        <item x="2226"/>
        <item x="3468"/>
        <item x="2227"/>
        <item x="2228"/>
        <item x="396"/>
        <item x="2547"/>
        <item x="3802"/>
        <item x="3803"/>
        <item x="2229"/>
        <item x="4624"/>
        <item x="4625"/>
        <item x="3804"/>
        <item x="2230"/>
        <item x="2231"/>
        <item x="2232"/>
        <item x="2233"/>
        <item x="397"/>
        <item x="2234"/>
        <item x="499"/>
        <item x="500"/>
        <item x="501"/>
        <item x="2235"/>
        <item x="3805"/>
        <item x="2236"/>
        <item x="2237"/>
        <item x="398"/>
        <item x="399"/>
        <item x="3521"/>
        <item x="2238"/>
        <item x="3806"/>
        <item x="3807"/>
        <item x="3808"/>
        <item x="3809"/>
        <item x="3810"/>
        <item x="3811"/>
        <item x="3812"/>
        <item x="3813"/>
        <item x="3814"/>
        <item x="3815"/>
        <item x="400"/>
        <item x="3469"/>
        <item x="2239"/>
        <item x="2240"/>
        <item x="401"/>
        <item x="2241"/>
        <item x="3816"/>
        <item x="3719"/>
        <item x="140"/>
        <item x="2769"/>
        <item x="2770"/>
        <item x="3817"/>
        <item x="3818"/>
        <item x="2771"/>
        <item x="3819"/>
        <item x="3820"/>
        <item x="3821"/>
        <item x="402"/>
        <item x="1508"/>
        <item x="2242"/>
        <item x="3822"/>
        <item x="502"/>
        <item x="3823"/>
        <item x="2243"/>
        <item x="2244"/>
        <item x="2245"/>
        <item x="92"/>
        <item x="3824"/>
        <item x="403"/>
        <item x="141"/>
        <item x="3825"/>
        <item x="4626"/>
        <item x="3826"/>
        <item x="93"/>
        <item x="94"/>
        <item x="3827"/>
        <item x="2246"/>
        <item x="3828"/>
        <item x="2247"/>
        <item x="2248"/>
        <item x="2249"/>
        <item x="2250"/>
        <item x="2251"/>
        <item x="2252"/>
        <item x="2548"/>
        <item x="3829"/>
        <item x="3830"/>
        <item x="3831"/>
        <item x="2253"/>
        <item x="2254"/>
        <item x="404"/>
        <item x="405"/>
        <item x="503"/>
        <item x="504"/>
        <item x="505"/>
        <item x="2255"/>
        <item x="2256"/>
        <item x="2257"/>
        <item x="3832"/>
        <item x="2258"/>
        <item x="2259"/>
        <item x="2260"/>
        <item x="2261"/>
        <item x="406"/>
        <item x="2262"/>
        <item x="3833"/>
        <item x="3834"/>
        <item x="2793"/>
        <item x="2263"/>
        <item x="3598"/>
        <item x="2772"/>
        <item x="1148"/>
        <item x="407"/>
        <item x="3835"/>
        <item x="991"/>
        <item x="846"/>
        <item x="95"/>
        <item x="2861"/>
        <item x="3695"/>
        <item x="1415"/>
        <item x="1416"/>
        <item x="1594"/>
        <item x="3658"/>
        <item x="3659"/>
        <item x="3660"/>
        <item x="3661"/>
        <item x="3662"/>
        <item x="142"/>
        <item x="3836"/>
        <item x="3837"/>
        <item x="5055"/>
        <item x="847"/>
        <item x="1595"/>
        <item x="1596"/>
        <item x="1597"/>
        <item x="3701"/>
        <item x="1598"/>
        <item x="1599"/>
        <item x="3663"/>
        <item x="3664"/>
        <item x="377"/>
        <item x="1600"/>
        <item x="1601"/>
        <item x="992"/>
        <item x="993"/>
        <item x="457"/>
        <item x="2264"/>
        <item x="1413"/>
        <item x="3147"/>
        <item x="408"/>
        <item x="409"/>
        <item x="410"/>
        <item x="411"/>
        <item x="412"/>
        <item x="413"/>
        <item x="414"/>
        <item x="415"/>
        <item x="3142"/>
        <item x="3665"/>
        <item x="3666"/>
        <item x="12"/>
        <item x="2265"/>
        <item x="2612"/>
        <item x="353"/>
        <item x="848"/>
        <item x="849"/>
        <item x="850"/>
        <item x="994"/>
        <item x="1141"/>
        <item x="1142"/>
        <item x="1143"/>
        <item x="3534"/>
        <item x="3838"/>
        <item x="3667"/>
        <item x="3668"/>
        <item x="3669"/>
        <item x="3670"/>
        <item x="652"/>
        <item x="653"/>
        <item x="654"/>
        <item x="2266"/>
        <item x="851"/>
        <item x="4994"/>
        <item x="1602"/>
        <item x="1603"/>
        <item x="1604"/>
        <item x="1605"/>
        <item x="2267"/>
        <item x="302"/>
        <item x="3839"/>
        <item x="3840"/>
        <item x="2268"/>
        <item x="416"/>
        <item x="1352"/>
        <item x="4627"/>
        <item x="4628"/>
        <item x="3143"/>
        <item x="995"/>
        <item x="996"/>
        <item x="3671"/>
        <item x="374"/>
        <item x="678"/>
        <item x="4629"/>
        <item x="4630"/>
        <item x="4631"/>
        <item x="4632"/>
        <item x="4633"/>
        <item x="4634"/>
        <item x="3166"/>
        <item x="1149"/>
        <item x="3672"/>
        <item x="852"/>
        <item x="853"/>
        <item x="854"/>
        <item x="855"/>
        <item x="2613"/>
        <item x="856"/>
        <item x="3702"/>
        <item x="3703"/>
        <item x="3704"/>
        <item x="3167"/>
        <item x="623"/>
        <item x="624"/>
        <item x="625"/>
        <item x="626"/>
        <item x="627"/>
        <item x="1606"/>
        <item x="2614"/>
        <item x="1"/>
        <item x="2840"/>
        <item x="1150"/>
        <item x="3673"/>
        <item x="2773"/>
        <item x="4995"/>
        <item x="4996"/>
        <item x="4997"/>
        <item x="3522"/>
        <item x="2902"/>
        <item x="2903"/>
        <item x="2904"/>
        <item x="2905"/>
        <item x="2269"/>
        <item x="2270"/>
        <item x="3411"/>
        <item x="7"/>
        <item x="8"/>
        <item x="1151"/>
        <item x="997"/>
        <item x="2271"/>
        <item x="998"/>
        <item x="999"/>
        <item x="3696"/>
        <item x="2615"/>
        <item x="2616"/>
        <item x="1607"/>
        <item x="1608"/>
        <item x="1609"/>
        <item x="1610"/>
        <item x="1611"/>
        <item x="1612"/>
        <item x="1613"/>
        <item x="1614"/>
        <item x="3470"/>
        <item x="3474"/>
        <item x="3429"/>
        <item x="857"/>
        <item x="1418"/>
        <item x="897"/>
        <item x="3419"/>
        <item x="1227"/>
        <item x="3441"/>
        <item x="1228"/>
        <item x="4659"/>
        <item x="1239"/>
        <item x="238"/>
        <item x="3841"/>
        <item x="2272"/>
        <item x="1527"/>
        <item x="558"/>
        <item x="291"/>
        <item x="451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452"/>
        <item x="1453"/>
        <item x="2936"/>
        <item x="3842"/>
        <item x="458"/>
        <item x="858"/>
        <item x="1052"/>
        <item x="3442"/>
        <item x="2273"/>
        <item x="859"/>
        <item x="860"/>
        <item x="2274"/>
        <item x="861"/>
        <item x="3843"/>
        <item x="417"/>
        <item x="418"/>
        <item x="419"/>
        <item x="420"/>
        <item x="421"/>
        <item x="422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2690"/>
        <item x="2869"/>
        <item x="459"/>
        <item x="1000"/>
        <item x="628"/>
        <item x="629"/>
        <item x="630"/>
        <item x="331"/>
        <item x="1454"/>
        <item x="1455"/>
        <item x="1456"/>
        <item x="1457"/>
        <item x="1458"/>
        <item x="1459"/>
        <item x="1053"/>
        <item x="3148"/>
        <item x="655"/>
        <item x="656"/>
        <item x="1001"/>
        <item x="1002"/>
        <item x="1003"/>
        <item x="1004"/>
        <item x="1005"/>
        <item x="1006"/>
        <item x="1007"/>
        <item x="1008"/>
        <item x="1009"/>
        <item x="1010"/>
        <item x="862"/>
        <item x="863"/>
        <item x="864"/>
        <item x="865"/>
        <item x="452"/>
        <item x="569"/>
        <item x="570"/>
        <item x="571"/>
        <item x="572"/>
        <item x="573"/>
        <item x="3844"/>
        <item x="2275"/>
        <item x="1353"/>
        <item x="1460"/>
        <item x="1461"/>
        <item x="3149"/>
        <item x="767"/>
        <item x="1011"/>
        <item x="2774"/>
        <item x="2862"/>
        <item x="3443"/>
        <item x="5050"/>
        <item x="2276"/>
        <item x="3705"/>
        <item x="1354"/>
        <item x="2277"/>
        <item x="3845"/>
        <item x="3475"/>
        <item x="3674"/>
        <item x="3675"/>
        <item x="186"/>
        <item x="365"/>
        <item x="679"/>
        <item x="3676"/>
        <item x="3677"/>
        <item x="3678"/>
        <item x="3679"/>
        <item x="2423"/>
        <item x="292"/>
        <item x="2617"/>
        <item x="2618"/>
        <item x="559"/>
        <item x="560"/>
        <item x="561"/>
        <item x="562"/>
        <item x="563"/>
        <item x="3476"/>
        <item x="3718"/>
        <item x="3444"/>
        <item x="943"/>
        <item x="944"/>
        <item x="2278"/>
        <item x="3680"/>
        <item x="453"/>
        <item x="1462"/>
        <item x="1463"/>
        <item x="1464"/>
        <item x="1465"/>
        <item x="1466"/>
        <item x="1467"/>
        <item x="1468"/>
        <item x="1469"/>
        <item x="187"/>
        <item x="1152"/>
        <item x="2775"/>
        <item x="2776"/>
        <item x="2279"/>
        <item x="2280"/>
        <item x="3846"/>
        <item x="945"/>
        <item x="946"/>
        <item x="454"/>
        <item x="3681"/>
        <item x="681"/>
        <item x="682"/>
        <item x="683"/>
        <item x="2863"/>
        <item x="1153"/>
        <item x="1154"/>
        <item x="1155"/>
        <item x="574"/>
        <item x="2281"/>
        <item x="768"/>
        <item x="769"/>
        <item x="770"/>
        <item x="564"/>
        <item x="565"/>
        <item x="566"/>
        <item x="567"/>
        <item x="3847"/>
        <item x="1615"/>
        <item x="1616"/>
        <item x="3150"/>
        <item x="2282"/>
        <item x="2283"/>
        <item x="2284"/>
        <item x="2864"/>
        <item x="947"/>
        <item x="948"/>
        <item x="949"/>
        <item x="172"/>
        <item x="3848"/>
        <item x="771"/>
        <item x="772"/>
        <item x="2285"/>
        <item x="3682"/>
        <item x="96"/>
        <item x="619"/>
        <item x="3151"/>
        <item x="3530"/>
        <item x="3433"/>
        <item x="3434"/>
        <item x="3435"/>
        <item x="575"/>
        <item x="576"/>
        <item x="2611"/>
        <item x="2619"/>
        <item x="2842"/>
        <item x="1156"/>
        <item x="3387"/>
        <item x="506"/>
        <item x="3168"/>
        <item x="1617"/>
        <item x="332"/>
        <item x="333"/>
        <item x="334"/>
        <item x="335"/>
        <item x="336"/>
        <item x="337"/>
        <item x="2620"/>
        <item x="2286"/>
        <item x="1157"/>
        <item x="1158"/>
        <item x="3849"/>
        <item x="3850"/>
        <item x="3851"/>
        <item x="3852"/>
        <item x="483"/>
        <item x="3523"/>
        <item x="1054"/>
        <item x="1055"/>
        <item x="684"/>
        <item x="2287"/>
        <item x="2288"/>
        <item x="1414"/>
        <item x="635"/>
        <item x="950"/>
        <item x="1470"/>
        <item x="1724"/>
        <item x="3697"/>
        <item x="2289"/>
        <item x="685"/>
        <item x="1159"/>
        <item x="2290"/>
        <item x="423"/>
        <item x="2291"/>
        <item x="2292"/>
        <item x="2293"/>
        <item x="577"/>
        <item x="455"/>
        <item x="3440"/>
        <item x="3853"/>
        <item x="3854"/>
        <item x="3855"/>
        <item x="2621"/>
        <item x="2622"/>
        <item x="2294"/>
        <item x="3169"/>
        <item x="898"/>
        <item x="636"/>
        <item x="3477"/>
        <item x="3478"/>
        <item x="3479"/>
        <item x="3480"/>
        <item x="3481"/>
        <item x="456"/>
        <item x="3856"/>
        <item x="3857"/>
        <item x="3858"/>
        <item x="3859"/>
        <item x="620"/>
        <item x="621"/>
        <item x="622"/>
        <item x="138"/>
        <item x="2295"/>
        <item x="3860"/>
        <item x="3535"/>
        <item x="1160"/>
        <item x="2296"/>
        <item x="1144"/>
        <item x="1145"/>
        <item x="1146"/>
        <item x="1147"/>
        <item x="424"/>
        <item x="3683"/>
        <item x="1012"/>
        <item x="1013"/>
        <item x="1014"/>
        <item x="3482"/>
        <item x="293"/>
        <item x="951"/>
        <item x="952"/>
        <item x="953"/>
        <item x="954"/>
        <item x="955"/>
        <item x="956"/>
        <item x="957"/>
        <item x="2297"/>
        <item x="2798"/>
        <item x="3861"/>
        <item x="680"/>
        <item x="3862"/>
        <item x="3420"/>
        <item x="124"/>
        <item x="2777"/>
        <item x="2778"/>
        <item x="2779"/>
        <item x="2780"/>
        <item x="2781"/>
        <item x="2782"/>
        <item x="1618"/>
        <item x="2298"/>
        <item x="1471"/>
        <item x="3863"/>
        <item x="773"/>
        <item x="1295"/>
        <item x="2783"/>
        <item x="774"/>
        <item x="2299"/>
        <item x="1619"/>
        <item x="1620"/>
        <item x="1621"/>
        <item x="775"/>
        <item x="776"/>
        <item x="777"/>
        <item x="778"/>
        <item x="2300"/>
        <item x="3864"/>
        <item x="3170"/>
        <item x="3388"/>
        <item x="648"/>
        <item x="3865"/>
        <item x="2301"/>
        <item x="294"/>
        <item x="1430"/>
        <item x="3684"/>
        <item x="1161"/>
        <item x="1162"/>
        <item x="3398"/>
        <item x="3152"/>
        <item x="378"/>
        <item x="1140"/>
        <item x="2843"/>
        <item x="2844"/>
        <item x="460"/>
        <item x="2302"/>
        <item x="779"/>
        <item x="780"/>
        <item x="781"/>
        <item x="782"/>
        <item x="783"/>
        <item x="784"/>
        <item x="1115"/>
        <item x="1164"/>
        <item x="1472"/>
        <item x="1725"/>
        <item x="5051"/>
        <item x="3153"/>
        <item x="2630"/>
        <item x="2865"/>
        <item x="2866"/>
        <item x="3399"/>
        <item x="2867"/>
        <item x="2303"/>
        <item x="1622"/>
        <item x="1623"/>
        <item x="1624"/>
        <item x="1625"/>
        <item x="1626"/>
        <item x="3866"/>
        <item x="568"/>
        <item x="3867"/>
        <item x="3154"/>
        <item x="1015"/>
        <item x="3868"/>
        <item x="785"/>
        <item x="349"/>
        <item x="1355"/>
        <item x="1356"/>
        <item x="1357"/>
        <item x="3155"/>
        <item x="958"/>
        <item x="346"/>
        <item x="1627"/>
        <item x="3698"/>
        <item x="3699"/>
        <item x="2812"/>
        <item x="461"/>
        <item x="3389"/>
        <item x="2304"/>
        <item x="2305"/>
        <item x="295"/>
        <item x="3869"/>
        <item x="2623"/>
        <item x="2624"/>
        <item x="2625"/>
        <item x="1056"/>
        <item x="5052"/>
        <item x="2306"/>
        <item x="2784"/>
        <item x="2868"/>
        <item x="2872"/>
        <item x="2881"/>
        <item x="1163"/>
        <item x="1358"/>
        <item x="1359"/>
        <item x="3156"/>
        <item x="289"/>
        <item x="2307"/>
        <item x="2308"/>
        <item x="4998"/>
        <item x="4999"/>
        <item x="3870"/>
        <item x="379"/>
        <item x="2309"/>
        <item x="4559"/>
        <item x="2310"/>
        <item x="578"/>
        <item x="579"/>
        <item x="1057"/>
        <item x="2311"/>
        <item x="3171"/>
        <item x="3172"/>
        <item x="786"/>
        <item x="350"/>
        <item x="1628"/>
        <item x="1629"/>
        <item x="1630"/>
        <item x="1631"/>
        <item x="1632"/>
        <item x="3390"/>
        <item x="1360"/>
        <item x="1361"/>
        <item x="296"/>
        <item x="2312"/>
        <item x="1296"/>
        <item x="2313"/>
        <item x="2314"/>
        <item x="1362"/>
        <item x="425"/>
        <item x="2785"/>
        <item x="1363"/>
        <item x="3400"/>
        <item x="3139"/>
        <item x="2315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3871"/>
        <item x="4560"/>
        <item x="3391"/>
        <item x="3144"/>
        <item x="4635"/>
        <item x="4636"/>
        <item x="4637"/>
        <item x="2316"/>
        <item x="2317"/>
        <item x="3483"/>
        <item x="1364"/>
        <item x="2318"/>
        <item x="1016"/>
        <item x="1693"/>
        <item x="1694"/>
        <item x="1695"/>
        <item x="1696"/>
        <item x="3173"/>
        <item x="2319"/>
        <item x="5000"/>
        <item x="1365"/>
        <item x="3872"/>
        <item x="2320"/>
        <item x="1697"/>
        <item x="1698"/>
        <item x="1699"/>
        <item x="1700"/>
        <item x="1701"/>
        <item x="1633"/>
        <item x="1634"/>
        <item x="1635"/>
        <item x="1636"/>
        <item x="2809"/>
        <item x="3873"/>
        <item x="2321"/>
        <item x="2322"/>
        <item x="694"/>
        <item x="2786"/>
        <item x="3874"/>
        <item x="1366"/>
        <item x="1473"/>
        <item x="1474"/>
        <item x="1475"/>
        <item x="1476"/>
        <item x="1477"/>
        <item x="3875"/>
        <item x="2799"/>
        <item x="426"/>
        <item x="1367"/>
        <item x="3876"/>
        <item x="1058"/>
        <item x="2787"/>
        <item x="1059"/>
        <item x="753"/>
        <item x="3877"/>
        <item x="3878"/>
        <item x="2323"/>
        <item x="2324"/>
        <item x="2325"/>
        <item x="2326"/>
        <item x="2327"/>
        <item x="1368"/>
        <item x="462"/>
        <item x="1637"/>
        <item x="1638"/>
        <item x="1639"/>
        <item x="1640"/>
        <item x="1641"/>
        <item x="1642"/>
        <item x="1643"/>
        <item x="1644"/>
        <item x="3879"/>
        <item x="3880"/>
        <item x="3881"/>
        <item x="3882"/>
        <item x="3883"/>
        <item x="3884"/>
        <item x="3885"/>
        <item x="3886"/>
        <item x="1645"/>
        <item x="5053"/>
        <item x="754"/>
        <item x="1369"/>
        <item x="3157"/>
        <item x="3158"/>
        <item x="3159"/>
        <item x="3887"/>
        <item x="3888"/>
        <item x="3889"/>
        <item x="3890"/>
        <item x="580"/>
        <item x="3473"/>
        <item x="2873"/>
        <item x="1478"/>
        <item x="1479"/>
        <item x="1480"/>
        <item x="1481"/>
        <item x="1482"/>
        <item x="463"/>
        <item x="3392"/>
        <item x="1370"/>
        <item x="5001"/>
        <item x="5002"/>
        <item x="5003"/>
        <item x="427"/>
        <item x="3891"/>
        <item x="2328"/>
        <item x="755"/>
        <item x="1371"/>
        <item x="120"/>
        <item x="121"/>
        <item x="3892"/>
        <item x="3893"/>
        <item x="3894"/>
        <item x="3895"/>
        <item x="3896"/>
        <item x="3897"/>
        <item x="3898"/>
        <item x="1702"/>
        <item x="1703"/>
        <item x="428"/>
        <item x="2329"/>
        <item x="959"/>
        <item x="3899"/>
        <item x="1593"/>
        <item x="1646"/>
        <item x="4561"/>
        <item x="1372"/>
        <item x="188"/>
        <item x="1431"/>
        <item x="3484"/>
        <item x="429"/>
        <item x="1060"/>
        <item x="5054"/>
        <item x="798"/>
        <item x="1017"/>
        <item x="1018"/>
        <item x="1019"/>
        <item x="1020"/>
        <item x="1021"/>
        <item x="1022"/>
        <item x="1023"/>
        <item x="1024"/>
        <item x="1025"/>
        <item x="1026"/>
        <item x="464"/>
        <item x="756"/>
        <item x="757"/>
        <item x="97"/>
        <item x="98"/>
        <item x="430"/>
        <item x="874"/>
        <item x="1432"/>
        <item x="2330"/>
        <item x="3393"/>
        <item x="1433"/>
        <item x="1027"/>
        <item x="3174"/>
        <item x="3900"/>
        <item x="3901"/>
        <item x="1483"/>
        <item x="1484"/>
        <item x="1485"/>
        <item x="1486"/>
        <item x="1487"/>
        <item x="1488"/>
        <item x="2331"/>
        <item x="866"/>
        <item x="4562"/>
        <item x="589"/>
        <item x="3531"/>
        <item x="867"/>
        <item x="3394"/>
        <item x="3175"/>
        <item x="3532"/>
        <item x="3533"/>
        <item x="960"/>
        <item x="590"/>
        <item x="591"/>
        <item x="3160"/>
        <item x="1028"/>
        <item x="1029"/>
        <item x="1030"/>
        <item x="2332"/>
        <item x="2333"/>
        <item x="431"/>
        <item x="465"/>
        <item x="297"/>
        <item x="3161"/>
        <item x="3485"/>
        <item x="3486"/>
        <item x="4638"/>
        <item x="4639"/>
        <item x="1647"/>
        <item x="3395"/>
        <item x="961"/>
        <item x="3487"/>
        <item x="3488"/>
        <item x="3489"/>
        <item x="3490"/>
        <item x="1434"/>
        <item x="1061"/>
        <item x="2334"/>
        <item x="1062"/>
        <item x="3902"/>
        <item x="3903"/>
        <item x="3491"/>
        <item x="1373"/>
        <item x="3904"/>
        <item x="3905"/>
        <item x="3906"/>
        <item x="2335"/>
        <item x="3145"/>
        <item x="2336"/>
        <item x="4640"/>
        <item x="4641"/>
        <item x="4642"/>
        <item x="4643"/>
        <item x="4644"/>
        <item x="466"/>
        <item x="3396"/>
        <item x="1435"/>
        <item x="3907"/>
        <item x="2337"/>
        <item x="2338"/>
        <item x="3524"/>
        <item x="432"/>
        <item x="433"/>
        <item x="1648"/>
        <item x="1649"/>
        <item x="1650"/>
        <item x="1651"/>
        <item x="1652"/>
        <item x="1653"/>
        <item x="1374"/>
        <item x="2339"/>
        <item x="1375"/>
        <item x="1654"/>
        <item x="1655"/>
        <item x="1656"/>
        <item x="1657"/>
        <item x="637"/>
        <item x="2340"/>
        <item x="2341"/>
        <item x="2342"/>
        <item x="799"/>
        <item x="800"/>
        <item x="801"/>
        <item x="802"/>
        <item x="2343"/>
        <item x="3397"/>
        <item x="1063"/>
        <item x="2344"/>
        <item x="3908"/>
        <item x="3909"/>
        <item x="3706"/>
        <item x="3707"/>
        <item x="3708"/>
        <item x="351"/>
        <item x="4563"/>
        <item x="1376"/>
        <item x="467"/>
        <item x="803"/>
        <item x="804"/>
        <item x="805"/>
        <item x="806"/>
        <item x="807"/>
        <item x="808"/>
        <item x="3162"/>
        <item x="2345"/>
        <item x="2346"/>
        <item x="507"/>
        <item x="508"/>
        <item x="509"/>
        <item x="510"/>
        <item x="511"/>
        <item x="3910"/>
        <item x="434"/>
        <item x="5004"/>
        <item x="5005"/>
        <item x="512"/>
        <item x="513"/>
        <item x="514"/>
        <item x="515"/>
        <item x="516"/>
        <item x="517"/>
        <item x="518"/>
        <item x="519"/>
        <item x="2347"/>
        <item x="2348"/>
        <item x="3176"/>
        <item x="3146"/>
        <item x="2349"/>
        <item x="2350"/>
        <item x="2351"/>
        <item x="2352"/>
        <item x="809"/>
        <item x="810"/>
        <item x="3177"/>
        <item x="520"/>
        <item x="4645"/>
        <item x="1377"/>
        <item x="468"/>
        <item x="1378"/>
        <item x="4646"/>
        <item x="1658"/>
        <item x="1659"/>
        <item x="1660"/>
        <item x="1661"/>
        <item x="1662"/>
        <item x="1379"/>
        <item x="1380"/>
        <item x="1031"/>
        <item x="1381"/>
        <item x="5006"/>
        <item x="3911"/>
        <item x="469"/>
        <item x="811"/>
        <item x="812"/>
        <item x="813"/>
        <item x="3912"/>
        <item x="2353"/>
        <item x="657"/>
        <item x="3492"/>
        <item x="3525"/>
        <item x="4564"/>
        <item x="4565"/>
        <item x="3913"/>
        <item x="962"/>
        <item x="963"/>
        <item x="964"/>
        <item x="965"/>
        <item x="966"/>
        <item x="1382"/>
        <item x="581"/>
        <item x="3914"/>
        <item x="3178"/>
        <item x="2354"/>
        <item x="646"/>
        <item x="3179"/>
        <item x="1383"/>
        <item x="1384"/>
        <item x="4566"/>
        <item x="2355"/>
        <item x="1385"/>
        <item x="1064"/>
        <item x="3915"/>
        <item x="3163"/>
        <item x="3180"/>
        <item x="2356"/>
        <item x="1386"/>
        <item x="1387"/>
        <item x="2357"/>
        <item x="4647"/>
        <item x="4648"/>
        <item x="967"/>
        <item x="968"/>
        <item x="969"/>
        <item x="970"/>
        <item x="971"/>
        <item x="972"/>
        <item x="973"/>
        <item x="2358"/>
        <item x="2359"/>
        <item x="1692"/>
        <item x="3493"/>
        <item x="1388"/>
        <item x="1032"/>
        <item x="470"/>
        <item x="2360"/>
        <item x="2361"/>
        <item x="3700"/>
        <item x="814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3181"/>
        <item x="435"/>
        <item x="815"/>
        <item x="816"/>
        <item x="817"/>
        <item x="818"/>
        <item x="819"/>
        <item x="1065"/>
        <item x="1044"/>
        <item x="2362"/>
        <item x="1389"/>
        <item x="1390"/>
        <item x="1663"/>
        <item x="1664"/>
        <item x="3916"/>
        <item x="2363"/>
        <item x="2364"/>
        <item x="3917"/>
        <item x="3918"/>
        <item x="3494"/>
        <item x="3495"/>
        <item x="3496"/>
        <item x="3497"/>
        <item x="471"/>
        <item x="2365"/>
        <item x="436"/>
        <item x="298"/>
        <item x="2366"/>
        <item x="820"/>
        <item x="821"/>
        <item x="822"/>
        <item x="823"/>
        <item x="824"/>
        <item x="825"/>
        <item x="826"/>
        <item x="827"/>
        <item x="828"/>
        <item x="2367"/>
        <item x="1665"/>
        <item x="1666"/>
        <item x="1667"/>
        <item x="974"/>
        <item x="975"/>
        <item x="976"/>
        <item x="3919"/>
        <item x="3920"/>
        <item x="2368"/>
        <item x="2530"/>
        <item x="2813"/>
        <item x="1066"/>
        <item x="2369"/>
        <item x="1668"/>
        <item x="3921"/>
        <item x="3922"/>
        <item x="1669"/>
        <item x="2370"/>
        <item x="1391"/>
        <item x="4567"/>
        <item x="3923"/>
        <item x="3924"/>
        <item x="3925"/>
        <item x="3926"/>
        <item x="3927"/>
        <item x="472"/>
        <item x="473"/>
        <item x="829"/>
        <item x="830"/>
        <item x="831"/>
        <item x="474"/>
        <item x="2371"/>
        <item x="299"/>
        <item x="2372"/>
        <item x="2373"/>
        <item x="1670"/>
        <item x="5007"/>
        <item x="5008"/>
        <item x="832"/>
        <item x="833"/>
        <item x="347"/>
        <item x="2374"/>
        <item x="3928"/>
        <item x="977"/>
        <item x="3929"/>
        <item x="2794"/>
        <item x="1067"/>
        <item x="1671"/>
        <item x="1672"/>
        <item x="316"/>
        <item x="3930"/>
        <item x="2375"/>
        <item x="3931"/>
        <item x="3386"/>
        <item x="2788"/>
        <item x="300"/>
        <item x="2376"/>
        <item x="437"/>
        <item x="2377"/>
        <item x="3932"/>
        <item x="1392"/>
        <item x="1673"/>
        <item x="1674"/>
        <item x="329"/>
        <item x="330"/>
        <item x="834"/>
        <item x="835"/>
        <item x="766"/>
        <item x="475"/>
        <item x="3164"/>
        <item x="3182"/>
        <item x="5009"/>
        <item x="5010"/>
        <item x="476"/>
        <item x="317"/>
        <item x="318"/>
        <item x="319"/>
        <item x="582"/>
        <item x="583"/>
        <item x="584"/>
        <item x="585"/>
        <item x="586"/>
        <item x="587"/>
        <item x="2378"/>
        <item x="2379"/>
        <item x="1393"/>
        <item x="978"/>
        <item x="979"/>
        <item x="1077"/>
        <item x="1394"/>
        <item x="1395"/>
        <item x="2800"/>
        <item x="290"/>
        <item x="1675"/>
        <item x="1676"/>
        <item x="1677"/>
        <item x="1678"/>
        <item x="1512"/>
        <item x="477"/>
        <item x="4568"/>
        <item x="2380"/>
        <item x="2381"/>
        <item x="3401"/>
        <item x="3402"/>
        <item x="3403"/>
        <item x="3498"/>
        <item x="3183"/>
        <item x="3933"/>
        <item x="3934"/>
        <item x="352"/>
        <item x="1068"/>
        <item x="2382"/>
        <item x="4649"/>
        <item x="320"/>
        <item x="658"/>
        <item x="836"/>
        <item x="837"/>
        <item x="838"/>
        <item x="4569"/>
        <item x="1396"/>
        <item x="3935"/>
        <item x="4570"/>
        <item x="2383"/>
        <item x="5011"/>
        <item x="868"/>
        <item x="4571"/>
        <item x="438"/>
        <item x="439"/>
        <item x="1069"/>
        <item x="980"/>
        <item x="981"/>
        <item x="982"/>
        <item x="983"/>
        <item x="984"/>
        <item x="985"/>
        <item x="986"/>
        <item x="987"/>
        <item x="2384"/>
        <item x="2385"/>
        <item x="3936"/>
        <item x="3937"/>
        <item x="2386"/>
        <item x="2789"/>
        <item x="2387"/>
        <item x="2388"/>
        <item x="2389"/>
        <item x="3709"/>
        <item x="3938"/>
        <item x="3184"/>
        <item x="2390"/>
        <item x="4572"/>
        <item x="1397"/>
        <item x="2810"/>
        <item x="478"/>
        <item x="1398"/>
        <item x="4573"/>
        <item x="2391"/>
        <item x="321"/>
        <item x="322"/>
        <item x="1679"/>
        <item x="1399"/>
        <item x="2392"/>
        <item x="3140"/>
        <item x="869"/>
        <item x="2393"/>
        <item x="3939"/>
        <item x="3940"/>
        <item x="3941"/>
        <item x="2801"/>
        <item x="2802"/>
        <item x="2803"/>
        <item x="2804"/>
        <item x="2805"/>
        <item x="2806"/>
        <item x="2807"/>
        <item x="2808"/>
        <item x="521"/>
        <item x="3942"/>
        <item x="592"/>
        <item x="1680"/>
        <item x="1681"/>
        <item x="1682"/>
        <item x="2394"/>
        <item x="638"/>
        <item x="2790"/>
        <item x="440"/>
        <item x="839"/>
        <item x="2395"/>
        <item x="1400"/>
        <item x="5012"/>
        <item x="189"/>
        <item x="1045"/>
        <item x="1046"/>
        <item x="1047"/>
        <item x="1048"/>
        <item x="1049"/>
        <item x="1050"/>
        <item x="3943"/>
        <item x="2396"/>
        <item x="1401"/>
        <item x="3944"/>
        <item x="479"/>
        <item x="639"/>
        <item x="2397"/>
        <item x="3945"/>
        <item x="695"/>
        <item x="5013"/>
        <item x="2398"/>
        <item x="2399"/>
        <item x="2400"/>
        <item x="1683"/>
        <item x="1684"/>
        <item x="441"/>
        <item x="1685"/>
        <item x="840"/>
        <item x="988"/>
        <item x="989"/>
        <item x="990"/>
        <item x="1686"/>
        <item x="348"/>
        <item x="1402"/>
        <item x="3185"/>
        <item x="3186"/>
        <item x="2401"/>
        <item x="2795"/>
        <item x="2796"/>
        <item x="2791"/>
        <item x="480"/>
        <item x="1704"/>
        <item x="1705"/>
        <item x="1706"/>
        <item x="1707"/>
        <item x="1708"/>
        <item x="1709"/>
        <item x="841"/>
        <item x="1403"/>
        <item x="522"/>
        <item x="523"/>
        <item x="842"/>
        <item x="1240"/>
        <item x="323"/>
        <item x="1404"/>
        <item x="2797"/>
        <item x="1051"/>
        <item x="4650"/>
        <item x="4651"/>
        <item x="4652"/>
        <item x="1687"/>
        <item x="843"/>
        <item x="4574"/>
        <item x="2792"/>
        <item x="2402"/>
        <item x="1710"/>
        <item x="3499"/>
        <item x="2403"/>
        <item x="3946"/>
        <item x="2404"/>
        <item x="3500"/>
        <item x="3501"/>
        <item x="3502"/>
        <item x="3731"/>
        <item x="3732"/>
        <item x="1405"/>
        <item x="2405"/>
        <item x="2406"/>
        <item x="2407"/>
        <item x="2408"/>
        <item x="2409"/>
        <item x="2410"/>
        <item x="442"/>
        <item x="2411"/>
        <item x="844"/>
        <item x="845"/>
        <item x="3947"/>
        <item x="4653"/>
        <item x="4654"/>
        <item x="4655"/>
        <item x="4656"/>
        <item x="4657"/>
        <item x="3165"/>
        <item x="1406"/>
        <item x="1407"/>
        <item x="1408"/>
        <item x="3948"/>
        <item x="324"/>
        <item x="2412"/>
        <item x="2413"/>
        <item x="1409"/>
        <item x="1410"/>
        <item x="443"/>
        <item x="588"/>
        <item x="2414"/>
        <item x="3949"/>
        <item x="1411"/>
        <item x="4658"/>
        <item x="2415"/>
        <item x="3137"/>
        <item x="4488"/>
        <item x="4489"/>
        <item x="4490"/>
        <item x="4491"/>
        <item x="4492"/>
        <item x="4493"/>
        <item x="4494"/>
        <item x="4495"/>
        <item x="4496"/>
        <item x="3974"/>
        <item x="2416"/>
        <item x="3504"/>
        <item x="4671"/>
        <item x="2550"/>
        <item x="2551"/>
        <item x="2552"/>
        <item x="2553"/>
        <item x="2554"/>
        <item x="4672"/>
        <item x="4673"/>
        <item x="4674"/>
        <item x="3975"/>
        <item x="4675"/>
        <item x="4676"/>
        <item x="4677"/>
        <item x="4974"/>
        <item x="4975"/>
        <item x="1174"/>
        <item x="3976"/>
        <item x="3977"/>
        <item x="3978"/>
        <item x="3979"/>
        <item x="3980"/>
        <item x="4976"/>
        <item x="4977"/>
        <item x="4978"/>
        <item x="4979"/>
        <item x="4678"/>
        <item x="4679"/>
        <item x="3981"/>
        <item x="3982"/>
        <item x="3983"/>
        <item x="3984"/>
        <item x="3985"/>
        <item x="3986"/>
        <item x="3987"/>
        <item x="1175"/>
        <item x="1176"/>
        <item x="4680"/>
        <item x="4681"/>
        <item x="4682"/>
        <item x="3988"/>
        <item x="4683"/>
        <item x="3989"/>
        <item x="2555"/>
        <item x="2556"/>
        <item x="3990"/>
        <item x="2557"/>
        <item x="2558"/>
        <item x="2559"/>
        <item x="2560"/>
        <item x="3991"/>
        <item x="2561"/>
        <item x="2562"/>
        <item x="3992"/>
        <item x="4684"/>
        <item x="3993"/>
        <item x="3994"/>
        <item x="4685"/>
        <item x="4686"/>
        <item x="4687"/>
        <item x="4688"/>
        <item x="4689"/>
        <item x="4690"/>
        <item x="4691"/>
        <item x="2417"/>
        <item x="3505"/>
        <item x="3995"/>
        <item x="3996"/>
        <item x="1177"/>
        <item x="1178"/>
        <item x="1179"/>
        <item x="1180"/>
        <item x="1181"/>
        <item x="1182"/>
        <item x="4692"/>
        <item x="4693"/>
        <item x="4694"/>
        <item x="4695"/>
        <item x="4696"/>
        <item x="4697"/>
        <item x="4698"/>
        <item x="4699"/>
        <item x="4700"/>
        <item x="4701"/>
        <item x="4702"/>
        <item x="4703"/>
        <item x="4704"/>
        <item x="4705"/>
        <item x="4706"/>
        <item x="4707"/>
        <item x="4708"/>
        <item x="3997"/>
        <item x="3998"/>
        <item x="3999"/>
        <item x="4000"/>
        <item x="4001"/>
        <item x="4002"/>
        <item x="4003"/>
        <item x="4004"/>
        <item x="4005"/>
        <item x="4006"/>
        <item x="4007"/>
        <item x="4008"/>
        <item x="4009"/>
        <item x="4010"/>
        <item x="4011"/>
        <item x="4012"/>
        <item x="4013"/>
        <item x="4014"/>
        <item x="4015"/>
        <item x="4016"/>
        <item x="4017"/>
        <item x="4018"/>
        <item x="4019"/>
        <item x="4020"/>
        <item x="2563"/>
        <item x="2564"/>
        <item x="2418"/>
        <item x="4660"/>
        <item x="4021"/>
        <item x="3506"/>
        <item x="4709"/>
        <item x="4710"/>
        <item x="4711"/>
        <item x="4712"/>
        <item x="4713"/>
        <item x="4714"/>
        <item x="4715"/>
        <item x="4716"/>
        <item x="4717"/>
        <item x="4718"/>
        <item x="4022"/>
        <item x="4023"/>
        <item x="4024"/>
        <item x="4719"/>
        <item x="4720"/>
        <item x="4721"/>
        <item x="4722"/>
        <item x="4723"/>
        <item x="4025"/>
        <item x="4026"/>
        <item x="4724"/>
        <item x="4725"/>
        <item x="4726"/>
        <item x="4727"/>
        <item x="4728"/>
        <item x="4027"/>
        <item x="4729"/>
        <item x="4028"/>
        <item x="4730"/>
        <item x="4731"/>
        <item x="4732"/>
        <item x="2424"/>
        <item x="4029"/>
        <item x="4030"/>
        <item x="129"/>
        <item x="130"/>
        <item x="4031"/>
        <item x="4032"/>
        <item x="4033"/>
        <item x="4034"/>
        <item x="4035"/>
        <item x="4036"/>
        <item x="4037"/>
        <item x="4038"/>
        <item x="4039"/>
        <item x="4040"/>
        <item x="4041"/>
        <item x="4042"/>
        <item x="2486"/>
        <item x="4733"/>
        <item x="4734"/>
        <item x="4043"/>
        <item x="1183"/>
        <item x="1184"/>
        <item x="4498"/>
        <item x="4044"/>
        <item x="4045"/>
        <item x="4046"/>
        <item x="2487"/>
        <item x="2488"/>
        <item x="2489"/>
        <item x="2490"/>
        <item x="2491"/>
        <item x="4047"/>
        <item x="4735"/>
        <item x="4736"/>
        <item x="4737"/>
        <item x="4738"/>
        <item x="4739"/>
        <item x="4740"/>
        <item x="4741"/>
        <item x="2565"/>
        <item x="2566"/>
        <item x="2567"/>
        <item x="2568"/>
        <item x="2569"/>
        <item x="2570"/>
        <item x="2425"/>
        <item x="2492"/>
        <item x="4048"/>
        <item x="4049"/>
        <item x="4050"/>
        <item x="4051"/>
        <item x="4742"/>
        <item x="2571"/>
        <item x="2572"/>
        <item x="4052"/>
        <item x="4499"/>
        <item x="4500"/>
        <item x="4053"/>
        <item x="118"/>
        <item x="4501"/>
        <item x="4502"/>
        <item x="4503"/>
        <item x="4504"/>
        <item x="4505"/>
        <item x="4506"/>
        <item x="4507"/>
        <item x="2493"/>
        <item x="4054"/>
        <item x="4743"/>
        <item x="4744"/>
        <item x="4745"/>
        <item x="4746"/>
        <item x="1185"/>
        <item x="1186"/>
        <item x="1187"/>
        <item x="4747"/>
        <item x="4748"/>
        <item x="2573"/>
        <item x="2574"/>
        <item x="2575"/>
        <item x="4749"/>
        <item x="2494"/>
        <item x="2576"/>
        <item x="2495"/>
        <item x="4508"/>
        <item x="4509"/>
        <item x="1188"/>
        <item x="4055"/>
        <item x="4056"/>
        <item x="4750"/>
        <item x="4057"/>
        <item x="4058"/>
        <item x="4510"/>
        <item x="4059"/>
        <item x="4511"/>
        <item x="4512"/>
        <item x="4060"/>
        <item x="4061"/>
        <item x="4062"/>
        <item x="4063"/>
        <item x="4064"/>
        <item x="4065"/>
        <item x="4066"/>
        <item x="2577"/>
        <item x="4751"/>
        <item x="4752"/>
        <item x="4067"/>
        <item x="4753"/>
        <item x="4068"/>
        <item x="4754"/>
        <item x="4661"/>
        <item x="4513"/>
        <item x="4069"/>
        <item x="4070"/>
        <item x="101"/>
        <item x="102"/>
        <item x="4071"/>
        <item x="4755"/>
        <item x="4756"/>
        <item x="4757"/>
        <item x="4758"/>
        <item x="4759"/>
        <item x="1189"/>
        <item x="4072"/>
        <item x="4073"/>
        <item x="4074"/>
        <item x="4760"/>
        <item x="4075"/>
        <item x="4076"/>
        <item x="103"/>
        <item x="104"/>
        <item x="2496"/>
        <item x="2497"/>
        <item x="2498"/>
        <item x="2499"/>
        <item x="2500"/>
        <item x="4514"/>
        <item x="4077"/>
        <item x="4078"/>
        <item x="4079"/>
        <item x="4080"/>
        <item x="4081"/>
        <item x="4082"/>
        <item x="4761"/>
        <item x="4083"/>
        <item x="4762"/>
        <item x="4763"/>
        <item x="4764"/>
        <item x="4765"/>
        <item x="4766"/>
        <item x="4767"/>
        <item x="4768"/>
        <item x="2632"/>
        <item x="2633"/>
        <item x="2634"/>
        <item x="2635"/>
        <item x="2636"/>
        <item x="2637"/>
        <item x="4515"/>
        <item x="4769"/>
        <item x="4516"/>
        <item x="4084"/>
        <item x="4085"/>
        <item x="4086"/>
        <item x="4087"/>
        <item x="4088"/>
        <item x="4089"/>
        <item x="4090"/>
        <item x="4091"/>
        <item x="4092"/>
        <item x="1509"/>
        <item x="4093"/>
        <item x="4094"/>
        <item x="4095"/>
        <item x="4770"/>
        <item x="4771"/>
        <item x="4772"/>
        <item x="4096"/>
        <item x="1510"/>
        <item x="4097"/>
        <item x="4098"/>
        <item x="4099"/>
        <item x="4100"/>
        <item x="4101"/>
        <item x="4102"/>
        <item x="4103"/>
        <item x="4104"/>
        <item x="4105"/>
        <item x="4106"/>
        <item x="4107"/>
        <item x="2501"/>
        <item x="2502"/>
        <item x="4773"/>
        <item x="4517"/>
        <item x="4108"/>
        <item x="4109"/>
        <item x="4110"/>
        <item x="4111"/>
        <item x="2426"/>
        <item x="4518"/>
        <item x="119"/>
        <item x="1489"/>
        <item x="4774"/>
        <item x="2503"/>
        <item x="2504"/>
        <item x="4112"/>
        <item x="4113"/>
        <item x="4114"/>
        <item x="4115"/>
        <item x="4116"/>
        <item x="4117"/>
        <item x="4118"/>
        <item x="4119"/>
        <item x="4120"/>
        <item x="4121"/>
        <item x="4122"/>
        <item x="4123"/>
        <item x="4124"/>
        <item x="4125"/>
        <item x="4126"/>
        <item x="4127"/>
        <item x="325"/>
        <item x="4775"/>
        <item x="4776"/>
        <item x="4777"/>
        <item x="4778"/>
        <item x="4128"/>
        <item x="4129"/>
        <item x="1500"/>
        <item x="4130"/>
        <item x="1436"/>
        <item x="696"/>
        <item x="4131"/>
        <item x="2505"/>
        <item x="4132"/>
        <item x="4133"/>
        <item x="131"/>
        <item x="4134"/>
        <item x="4135"/>
        <item x="4136"/>
        <item x="4137"/>
        <item x="4138"/>
        <item x="2427"/>
        <item x="2894"/>
        <item x="2506"/>
        <item x="4139"/>
        <item x="4140"/>
        <item x="4141"/>
        <item x="4142"/>
        <item x="3517"/>
        <item x="2507"/>
        <item x="2508"/>
        <item x="4143"/>
        <item x="4144"/>
        <item x="4779"/>
        <item x="4780"/>
        <item x="4781"/>
        <item x="4782"/>
        <item x="4783"/>
        <item x="4145"/>
        <item x="4784"/>
        <item x="4785"/>
        <item x="2509"/>
        <item x="1190"/>
        <item x="1191"/>
        <item x="1192"/>
        <item x="2510"/>
        <item x="4662"/>
        <item x="2578"/>
        <item x="2579"/>
        <item x="4146"/>
        <item x="4147"/>
        <item x="4519"/>
        <item x="2511"/>
        <item x="4148"/>
        <item x="4520"/>
        <item x="4981"/>
        <item x="4982"/>
        <item x="4983"/>
        <item x="4984"/>
        <item x="4985"/>
        <item x="4986"/>
        <item x="4987"/>
        <item x="4786"/>
        <item x="4149"/>
        <item x="2512"/>
        <item x="2513"/>
        <item x="2514"/>
        <item x="2515"/>
        <item x="4150"/>
        <item x="4787"/>
        <item x="3507"/>
        <item x="4151"/>
        <item x="4521"/>
        <item x="4152"/>
        <item x="4788"/>
        <item x="4789"/>
        <item x="4790"/>
        <item x="4791"/>
        <item x="4153"/>
        <item x="4522"/>
        <item x="4523"/>
        <item x="4154"/>
        <item x="4155"/>
        <item x="4156"/>
        <item x="4157"/>
        <item x="4158"/>
        <item x="1193"/>
        <item x="1194"/>
        <item x="4159"/>
        <item x="4160"/>
        <item x="4161"/>
        <item x="4162"/>
        <item x="4163"/>
        <item x="4164"/>
        <item x="4165"/>
        <item x="4524"/>
        <item x="4525"/>
        <item x="4526"/>
        <item x="4527"/>
        <item x="2638"/>
        <item x="4166"/>
        <item x="4167"/>
        <item x="4168"/>
        <item x="4169"/>
        <item x="4792"/>
        <item x="1281"/>
        <item x="4793"/>
        <item x="4170"/>
        <item x="4171"/>
        <item x="4528"/>
        <item x="4529"/>
        <item x="4530"/>
        <item x="4531"/>
        <item x="4532"/>
        <item x="4533"/>
        <item x="4534"/>
        <item x="4794"/>
        <item x="4535"/>
        <item x="4536"/>
        <item x="4537"/>
        <item x="4538"/>
        <item x="4539"/>
        <item x="4172"/>
        <item x="2516"/>
        <item x="4173"/>
        <item x="4174"/>
        <item x="4175"/>
        <item x="4176"/>
        <item x="2646"/>
        <item x="2647"/>
        <item x="2648"/>
        <item x="2649"/>
        <item x="2650"/>
        <item x="2651"/>
        <item x="4177"/>
        <item x="4795"/>
        <item x="4796"/>
        <item x="4797"/>
        <item x="4798"/>
        <item x="4799"/>
        <item x="2580"/>
        <item x="2581"/>
        <item x="2582"/>
        <item x="2583"/>
        <item x="2584"/>
        <item x="2585"/>
        <item x="2517"/>
        <item x="4178"/>
        <item x="4179"/>
        <item x="4180"/>
        <item x="4181"/>
        <item x="4182"/>
        <item x="4183"/>
        <item x="4184"/>
        <item x="4185"/>
        <item x="4186"/>
        <item x="2586"/>
        <item x="4187"/>
        <item x="4188"/>
        <item x="4189"/>
        <item x="4190"/>
        <item x="4191"/>
        <item x="4192"/>
        <item x="4193"/>
        <item x="1490"/>
        <item x="4194"/>
        <item x="4663"/>
        <item x="4195"/>
        <item x="4988"/>
        <item x="4989"/>
        <item x="4990"/>
        <item x="4800"/>
        <item x="3508"/>
        <item x="4801"/>
        <item x="4196"/>
        <item x="4197"/>
        <item x="4198"/>
        <item x="2428"/>
        <item x="2429"/>
        <item x="2430"/>
        <item x="4199"/>
        <item x="4802"/>
        <item x="4200"/>
        <item x="4201"/>
        <item x="4202"/>
        <item x="4203"/>
        <item x="4204"/>
        <item x="1195"/>
        <item x="1196"/>
        <item x="4205"/>
        <item x="4206"/>
        <item x="4207"/>
        <item x="4208"/>
        <item x="4209"/>
        <item x="4210"/>
        <item x="1437"/>
        <item x="1438"/>
        <item x="1439"/>
        <item x="1440"/>
        <item x="1441"/>
        <item x="1442"/>
        <item x="1443"/>
        <item x="1444"/>
        <item x="1445"/>
        <item x="1446"/>
        <item x="1197"/>
        <item x="1198"/>
        <item x="1199"/>
        <item x="1200"/>
        <item x="122"/>
        <item x="123"/>
        <item x="2518"/>
        <item x="4803"/>
        <item x="4804"/>
        <item x="3509"/>
        <item x="1201"/>
        <item x="4211"/>
        <item x="4212"/>
        <item x="4213"/>
        <item x="4214"/>
        <item x="4215"/>
        <item x="4216"/>
        <item x="4217"/>
        <item x="4805"/>
        <item x="4806"/>
        <item x="4807"/>
        <item x="4808"/>
        <item x="4809"/>
        <item x="4810"/>
        <item x="4811"/>
        <item x="4812"/>
        <item x="4813"/>
        <item x="4814"/>
        <item x="4815"/>
        <item x="4218"/>
        <item x="4219"/>
        <item x="4220"/>
        <item x="4221"/>
        <item x="4222"/>
        <item x="4223"/>
        <item x="4816"/>
        <item x="4817"/>
        <item x="4540"/>
        <item x="4818"/>
        <item x="4541"/>
        <item x="2484"/>
        <item x="2485"/>
        <item x="4224"/>
        <item x="4225"/>
        <item x="4226"/>
        <item x="4227"/>
        <item x="105"/>
        <item x="4228"/>
        <item x="4229"/>
        <item x="4819"/>
        <item x="4820"/>
        <item x="4821"/>
        <item x="4822"/>
        <item x="4230"/>
        <item x="4823"/>
        <item x="4824"/>
        <item x="4231"/>
        <item x="4232"/>
        <item x="2519"/>
        <item x="4825"/>
        <item x="4826"/>
        <item x="4827"/>
        <item x="4828"/>
        <item x="4829"/>
        <item x="4830"/>
        <item x="4831"/>
        <item x="4832"/>
        <item x="4833"/>
        <item x="4233"/>
        <item x="4834"/>
        <item x="4497"/>
        <item x="2626"/>
        <item x="1202"/>
        <item x="1203"/>
        <item x="1204"/>
        <item x="1205"/>
        <item x="1206"/>
        <item x="1207"/>
        <item x="1208"/>
        <item x="1209"/>
        <item x="1210"/>
        <item x="1211"/>
        <item x="4835"/>
        <item x="4542"/>
        <item x="4543"/>
        <item x="4544"/>
        <item x="4234"/>
        <item x="4235"/>
        <item x="4236"/>
        <item x="4237"/>
        <item x="4238"/>
        <item x="4239"/>
        <item x="4240"/>
        <item x="4241"/>
        <item x="2818"/>
        <item x="4242"/>
        <item x="4836"/>
        <item x="4243"/>
        <item x="4244"/>
        <item x="4245"/>
        <item x="4246"/>
        <item x="4247"/>
        <item x="4248"/>
        <item x="2627"/>
        <item x="2419"/>
        <item x="4249"/>
        <item x="4545"/>
        <item x="4664"/>
        <item x="4665"/>
        <item x="4250"/>
        <item x="4251"/>
        <item x="4252"/>
        <item x="2520"/>
        <item x="2521"/>
        <item x="326"/>
        <item x="4253"/>
        <item x="4546"/>
        <item x="4254"/>
        <item x="4255"/>
        <item x="4256"/>
        <item x="4257"/>
        <item x="4258"/>
        <item x="4259"/>
        <item x="4547"/>
        <item x="1501"/>
        <item x="4260"/>
        <item x="4261"/>
        <item x="4262"/>
        <item x="4263"/>
        <item x="4264"/>
        <item x="4265"/>
        <item x="4266"/>
        <item x="4267"/>
        <item x="4268"/>
        <item x="4269"/>
        <item x="4270"/>
        <item x="2431"/>
        <item x="4837"/>
        <item x="4271"/>
        <item x="4838"/>
        <item x="4272"/>
        <item x="4273"/>
        <item x="1212"/>
        <item x="4666"/>
        <item x="4839"/>
        <item x="4274"/>
        <item x="1297"/>
        <item x="1298"/>
        <item x="1299"/>
        <item x="2420"/>
        <item x="1300"/>
        <item x="1301"/>
        <item x="1302"/>
        <item x="4840"/>
        <item x="4275"/>
        <item x="4276"/>
        <item x="1282"/>
        <item x="1283"/>
        <item x="1284"/>
        <item x="1285"/>
        <item x="1286"/>
        <item x="1287"/>
        <item x="4841"/>
        <item x="4548"/>
        <item x="4842"/>
        <item x="4843"/>
        <item x="4277"/>
        <item x="4278"/>
        <item x="4549"/>
        <item x="4844"/>
        <item x="4550"/>
        <item x="697"/>
        <item x="4279"/>
        <item x="4280"/>
        <item x="4281"/>
        <item x="4282"/>
        <item x="4283"/>
        <item x="4284"/>
        <item x="4285"/>
        <item x="4845"/>
        <item x="4846"/>
        <item x="4847"/>
        <item x="2629"/>
        <item x="4286"/>
        <item x="4287"/>
        <item x="4288"/>
        <item x="4289"/>
        <item x="286"/>
        <item x="4290"/>
        <item x="4291"/>
        <item x="4292"/>
        <item x="4293"/>
        <item x="4294"/>
        <item x="4295"/>
        <item x="4296"/>
        <item x="2522"/>
        <item x="2523"/>
        <item x="4297"/>
        <item x="4298"/>
        <item x="4299"/>
        <item x="4300"/>
        <item x="4301"/>
        <item x="4302"/>
        <item x="4303"/>
        <item x="4304"/>
        <item x="4305"/>
        <item x="4306"/>
        <item x="4307"/>
        <item x="4308"/>
        <item x="4309"/>
        <item x="4848"/>
        <item x="3518"/>
        <item x="4667"/>
        <item x="4310"/>
        <item x="4668"/>
        <item x="4311"/>
        <item x="4312"/>
        <item x="4313"/>
        <item x="4314"/>
        <item x="4849"/>
        <item x="4850"/>
        <item x="4851"/>
        <item x="2524"/>
        <item x="1303"/>
        <item x="1304"/>
        <item x="4315"/>
        <item x="4316"/>
        <item x="4669"/>
        <item x="4852"/>
        <item x="4853"/>
        <item x="4854"/>
        <item x="4551"/>
        <item x="4317"/>
        <item x="4318"/>
        <item x="4319"/>
        <item x="4552"/>
        <item x="4670"/>
        <item x="4320"/>
        <item x="4321"/>
        <item x="1502"/>
        <item x="2525"/>
        <item x="4855"/>
        <item x="4322"/>
        <item x="4323"/>
        <item x="2526"/>
        <item x="2906"/>
        <item x="4553"/>
        <item x="243"/>
        <item x="244"/>
        <item x="245"/>
        <item x="246"/>
        <item x="247"/>
        <item x="248"/>
        <item x="249"/>
        <item x="250"/>
        <item x="4856"/>
        <item x="633"/>
        <item x="251"/>
        <item x="1503"/>
        <item x="4857"/>
        <item x="4858"/>
        <item x="899"/>
        <item x="900"/>
        <item x="901"/>
        <item x="252"/>
        <item x="2841"/>
        <item x="1070"/>
        <item x="2819"/>
        <item x="1511"/>
        <item x="2684"/>
        <item x="4554"/>
        <item x="4859"/>
        <item x="1428"/>
        <item x="4860"/>
        <item x="4861"/>
        <item x="4862"/>
        <item x="4863"/>
        <item x="4864"/>
        <item x="1305"/>
        <item x="4324"/>
        <item x="4325"/>
        <item x="253"/>
        <item x="4865"/>
        <item x="254"/>
        <item x="255"/>
        <item x="256"/>
        <item x="257"/>
        <item x="258"/>
        <item x="259"/>
        <item x="3422"/>
        <item x="2875"/>
        <item x="2876"/>
        <item x="260"/>
        <item x="2527"/>
        <item x="2528"/>
        <item x="1306"/>
        <item x="1307"/>
        <item x="1308"/>
        <item x="1309"/>
        <item x="1310"/>
        <item x="4866"/>
        <item x="4555"/>
        <item x="4326"/>
        <item x="4327"/>
        <item x="4328"/>
        <item x="4329"/>
        <item x="4330"/>
        <item x="4331"/>
        <item x="4332"/>
        <item x="4333"/>
        <item x="4334"/>
        <item x="4335"/>
        <item x="239"/>
        <item x="698"/>
        <item x="699"/>
        <item x="700"/>
        <item x="701"/>
        <item x="702"/>
        <item x="4556"/>
        <item x="902"/>
        <item x="261"/>
        <item x="262"/>
        <item x="2836"/>
        <item x="2837"/>
        <item x="4336"/>
        <item x="4557"/>
        <item x="236"/>
        <item x="903"/>
        <item x="1726"/>
        <item x="1071"/>
        <item x="1311"/>
        <item x="631"/>
        <item x="4337"/>
        <item x="3536"/>
        <item x="3537"/>
        <item x="3538"/>
        <item x="4867"/>
        <item x="4868"/>
        <item x="4869"/>
        <item x="4870"/>
        <item x="1504"/>
        <item x="4871"/>
        <item x="4872"/>
        <item x="4873"/>
        <item x="4874"/>
        <item x="1312"/>
        <item x="4338"/>
        <item x="2529"/>
        <item x="4875"/>
        <item x="4876"/>
        <item x="4339"/>
        <item x="4340"/>
        <item x="4341"/>
        <item x="4342"/>
        <item x="4343"/>
        <item x="2432"/>
        <item x="4877"/>
        <item x="4878"/>
        <item x="4879"/>
        <item x="4880"/>
        <item x="4881"/>
        <item x="4882"/>
        <item x="4883"/>
        <item x="4884"/>
        <item x="703"/>
        <item x="632"/>
        <item x="704"/>
        <item x="3539"/>
        <item x="4344"/>
        <item x="4345"/>
        <item x="1313"/>
        <item x="1314"/>
        <item x="1315"/>
        <item x="2433"/>
        <item x="2434"/>
        <item x="2435"/>
        <item x="3540"/>
        <item x="4346"/>
        <item x="4347"/>
        <item x="4348"/>
        <item x="4885"/>
        <item x="4886"/>
        <item x="3510"/>
        <item x="4887"/>
        <item x="4888"/>
        <item x="4889"/>
        <item x="4890"/>
        <item x="4891"/>
        <item x="705"/>
        <item x="240"/>
        <item x="4892"/>
        <item x="4349"/>
        <item x="4350"/>
        <item x="4351"/>
        <item x="4352"/>
        <item x="4893"/>
        <item x="4353"/>
        <item x="4354"/>
        <item x="706"/>
        <item x="707"/>
        <item x="4894"/>
        <item x="1316"/>
        <item x="1317"/>
        <item x="1495"/>
        <item x="2639"/>
        <item x="4355"/>
        <item x="4356"/>
        <item x="4357"/>
        <item x="4358"/>
        <item x="4359"/>
        <item x="4360"/>
        <item x="4361"/>
        <item x="4362"/>
        <item x="4363"/>
        <item x="4364"/>
        <item x="4365"/>
        <item x="4366"/>
        <item x="4367"/>
        <item x="4368"/>
        <item x="4369"/>
        <item x="904"/>
        <item x="2907"/>
        <item x="2908"/>
        <item x="2909"/>
        <item x="1072"/>
        <item x="2685"/>
        <item x="2900"/>
        <item x="4370"/>
        <item x="110"/>
        <item x="708"/>
        <item x="905"/>
        <item x="906"/>
        <item x="709"/>
        <item x="710"/>
        <item x="711"/>
        <item x="1496"/>
        <item x="4895"/>
        <item x="4558"/>
        <item x="263"/>
        <item x="264"/>
        <item x="265"/>
        <item x="266"/>
        <item x="267"/>
        <item x="268"/>
        <item x="4896"/>
        <item x="1447"/>
        <item x="1318"/>
        <item x="1448"/>
        <item x="712"/>
        <item x="269"/>
        <item x="270"/>
        <item x="1449"/>
        <item x="1319"/>
        <item x="16"/>
        <item x="17"/>
        <item x="4371"/>
        <item x="4897"/>
        <item x="4372"/>
        <item x="2628"/>
        <item x="1450"/>
        <item x="1320"/>
        <item x="2901"/>
        <item x="2910"/>
        <item x="3423"/>
        <item x="1451"/>
        <item x="1321"/>
        <item x="1322"/>
        <item x="1323"/>
        <item x="1324"/>
        <item x="1325"/>
        <item x="4373"/>
        <item x="4374"/>
        <item x="4375"/>
        <item x="907"/>
        <item x="4898"/>
        <item x="2911"/>
        <item x="3541"/>
        <item x="3542"/>
        <item x="3543"/>
        <item x="3544"/>
        <item x="3545"/>
        <item x="3546"/>
        <item x="3547"/>
        <item x="3548"/>
        <item x="3549"/>
        <item x="3550"/>
        <item x="3551"/>
        <item x="3552"/>
        <item x="3553"/>
        <item x="3554"/>
        <item x="4376"/>
        <item x="4377"/>
        <item x="4378"/>
        <item x="4379"/>
        <item x="4380"/>
        <item x="4381"/>
        <item x="4382"/>
        <item x="2820"/>
        <item x="2549"/>
        <item x="4899"/>
        <item x="1326"/>
        <item x="1327"/>
        <item x="1328"/>
        <item x="1329"/>
        <item x="908"/>
        <item x="2821"/>
        <item x="4900"/>
        <item x="3555"/>
        <item x="3556"/>
        <item x="3557"/>
        <item x="4383"/>
        <item x="2912"/>
        <item x="2913"/>
        <item x="2914"/>
        <item x="1288"/>
        <item x="1289"/>
        <item x="2822"/>
        <item x="4384"/>
        <item x="4385"/>
        <item x="4386"/>
        <item x="4387"/>
        <item x="2823"/>
        <item x="3558"/>
        <item x="3559"/>
        <item x="3560"/>
        <item x="3561"/>
        <item x="3562"/>
        <item x="3563"/>
        <item x="3564"/>
        <item x="3565"/>
        <item x="3566"/>
        <item x="4388"/>
        <item x="4389"/>
        <item x="4390"/>
        <item x="271"/>
        <item x="272"/>
        <item x="909"/>
        <item x="2686"/>
        <item x="910"/>
        <item x="2436"/>
        <item x="4391"/>
        <item x="2824"/>
        <item x="2825"/>
        <item x="4392"/>
        <item x="1330"/>
        <item x="3567"/>
        <item x="2915"/>
        <item x="2687"/>
        <item x="911"/>
        <item x="912"/>
        <item x="4901"/>
        <item x="4902"/>
        <item x="4903"/>
        <item x="4904"/>
        <item x="4905"/>
        <item x="4906"/>
        <item x="4393"/>
        <item x="913"/>
        <item x="4907"/>
        <item x="2826"/>
        <item x="2827"/>
        <item x="2828"/>
        <item x="2829"/>
        <item x="4394"/>
        <item x="4395"/>
        <item x="4396"/>
        <item x="4397"/>
        <item x="914"/>
        <item x="915"/>
        <item x="916"/>
        <item x="111"/>
        <item x="4908"/>
        <item x="4909"/>
        <item x="4910"/>
        <item x="4911"/>
        <item x="2916"/>
        <item x="2437"/>
        <item x="2438"/>
        <item x="273"/>
        <item x="274"/>
        <item x="275"/>
        <item x="276"/>
        <item x="277"/>
        <item x="278"/>
        <item x="279"/>
        <item x="280"/>
        <item x="4398"/>
        <item x="4399"/>
        <item x="4400"/>
        <item x="4912"/>
        <item x="4913"/>
        <item x="4914"/>
        <item x="4401"/>
        <item x="241"/>
        <item x="4402"/>
        <item x="4915"/>
        <item x="3568"/>
        <item x="2917"/>
        <item x="917"/>
        <item x="4403"/>
        <item x="2830"/>
        <item x="281"/>
        <item x="2918"/>
        <item x="2919"/>
        <item x="2920"/>
        <item x="2921"/>
        <item x="4916"/>
        <item x="1331"/>
        <item x="4404"/>
        <item x="4405"/>
        <item x="3569"/>
        <item x="3570"/>
        <item x="3571"/>
        <item x="3572"/>
        <item x="3573"/>
        <item x="3574"/>
        <item x="3575"/>
        <item x="4406"/>
        <item x="4407"/>
        <item x="918"/>
        <item x="919"/>
        <item x="920"/>
        <item x="921"/>
        <item x="922"/>
        <item x="923"/>
        <item x="4408"/>
        <item x="4409"/>
        <item x="4410"/>
        <item x="4411"/>
        <item x="4917"/>
        <item x="4918"/>
        <item x="4919"/>
        <item x="4920"/>
        <item x="4921"/>
        <item x="231"/>
        <item x="4412"/>
        <item x="3576"/>
        <item x="3577"/>
        <item x="3578"/>
        <item x="3579"/>
        <item x="2831"/>
        <item x="2439"/>
        <item x="2440"/>
        <item x="4413"/>
        <item x="3519"/>
        <item x="4414"/>
        <item x="4415"/>
        <item x="2832"/>
        <item x="4922"/>
        <item x="2838"/>
        <item x="2839"/>
        <item x="2640"/>
        <item x="2641"/>
        <item x="2642"/>
        <item x="2643"/>
        <item x="4416"/>
        <item x="4417"/>
        <item x="4418"/>
        <item x="2441"/>
        <item x="2877"/>
        <item x="2878"/>
        <item x="2879"/>
        <item x="2880"/>
        <item x="4419"/>
        <item x="924"/>
        <item x="2833"/>
        <item x="2834"/>
        <item x="4420"/>
        <item x="2442"/>
        <item x="2443"/>
        <item x="2444"/>
        <item x="4421"/>
        <item x="4422"/>
        <item x="4423"/>
        <item x="4424"/>
        <item x="925"/>
        <item x="1332"/>
        <item x="1333"/>
        <item x="926"/>
        <item x="927"/>
        <item x="928"/>
        <item x="929"/>
        <item x="2644"/>
        <item x="1691"/>
        <item x="4425"/>
        <item x="1334"/>
        <item x="1335"/>
        <item x="1336"/>
        <item x="1337"/>
        <item x="1338"/>
        <item x="1339"/>
        <item x="1340"/>
        <item x="1341"/>
        <item x="1342"/>
        <item x="1343"/>
        <item x="2835"/>
        <item x="4426"/>
        <item x="1344"/>
        <item x="4427"/>
        <item x="242"/>
        <item x="930"/>
        <item x="282"/>
        <item x="4923"/>
        <item x="931"/>
        <item x="932"/>
        <item x="1345"/>
        <item x="2814"/>
        <item x="688"/>
        <item x="1346"/>
        <item x="1347"/>
        <item x="1348"/>
        <item x="1349"/>
        <item x="1350"/>
        <item x="4428"/>
        <item x="4429"/>
        <item x="4430"/>
        <item x="4431"/>
        <item x="4432"/>
        <item x="4433"/>
        <item x="4434"/>
        <item x="4435"/>
        <item x="4436"/>
        <item x="4437"/>
        <item x="4438"/>
        <item x="4439"/>
        <item x="4440"/>
        <item x="4441"/>
        <item x="933"/>
        <item x="934"/>
        <item x="18"/>
        <item x="19"/>
        <item x="20"/>
        <item x="4442"/>
        <item x="4443"/>
        <item x="4444"/>
        <item x="232"/>
        <item x="2445"/>
        <item x="4445"/>
        <item x="4446"/>
        <item x="4447"/>
        <item x="4448"/>
        <item x="2815"/>
        <item x="3580"/>
        <item x="3581"/>
        <item x="3582"/>
        <item x="3583"/>
        <item x="3584"/>
        <item x="2922"/>
        <item x="2923"/>
        <item x="2924"/>
        <item x="2925"/>
        <item x="2926"/>
        <item x="2927"/>
        <item x="3585"/>
        <item x="935"/>
        <item x="936"/>
        <item x="3586"/>
        <item x="4449"/>
        <item x="3587"/>
        <item x="107"/>
        <item x="3588"/>
        <item x="3589"/>
        <item x="3590"/>
        <item x="11"/>
        <item x="2446"/>
        <item x="4450"/>
        <item x="4451"/>
        <item x="4452"/>
        <item x="5043"/>
        <item x="4453"/>
        <item x="937"/>
        <item x="938"/>
        <item x="386"/>
        <item x="4454"/>
        <item x="4455"/>
        <item x="4456"/>
        <item x="4457"/>
        <item x="4458"/>
        <item x="4459"/>
        <item x="4460"/>
        <item x="4461"/>
        <item x="4462"/>
        <item x="4463"/>
        <item x="4464"/>
        <item x="939"/>
        <item x="940"/>
        <item x="941"/>
        <item x="942"/>
        <item x="4465"/>
        <item x="4466"/>
        <item x="4467"/>
        <item x="4468"/>
        <item x="4469"/>
        <item x="4470"/>
        <item x="4471"/>
        <item x="4472"/>
        <item x="4473"/>
        <item x="4474"/>
        <item x="112"/>
        <item x="2447"/>
        <item x="4475"/>
        <item x="4476"/>
        <item x="3591"/>
        <item x="4477"/>
        <item x="283"/>
        <item x="870"/>
        <item x="871"/>
        <item x="872"/>
        <item x="4478"/>
        <item x="4479"/>
        <item x="4480"/>
        <item x="4481"/>
        <item x="4482"/>
        <item x="4483"/>
        <item x="689"/>
        <item x="690"/>
        <item x="691"/>
        <item x="692"/>
        <item x="693"/>
        <item x="1351"/>
        <item x="4484"/>
        <item x="2448"/>
        <item x="2449"/>
        <item x="1290"/>
        <item x="1291"/>
        <item x="1292"/>
        <item x="1293"/>
        <item x="1294"/>
        <item x="3424"/>
        <item x="875"/>
        <item x="1513"/>
        <item x="1419"/>
        <item x="1420"/>
        <item x="1223"/>
        <item x="876"/>
        <item x="877"/>
        <item x="3425"/>
        <item x="3426"/>
        <item x="1727"/>
        <item x="1766"/>
        <item x="1767"/>
        <item x="1768"/>
        <item x="1769"/>
        <item x="3950"/>
        <item x="4991"/>
        <item x="1728"/>
        <item x="5022"/>
        <item x="878"/>
        <item x="1421"/>
        <item x="1422"/>
        <item x="1514"/>
        <item x="879"/>
        <item x="3427"/>
        <item x="5031"/>
        <item x="1770"/>
        <item x="3951"/>
        <item x="5032"/>
        <item x="880"/>
        <item x="1729"/>
        <item x="1771"/>
        <item x="1772"/>
        <item x="1427"/>
        <item x="1730"/>
        <item x="881"/>
        <item x="882"/>
        <item x="1515"/>
        <item x="883"/>
        <item x="1731"/>
        <item x="3952"/>
        <item x="3953"/>
        <item x="3954"/>
        <item x="3955"/>
        <item x="3956"/>
        <item x="1423"/>
        <item x="1424"/>
        <item x="640"/>
        <item x="1732"/>
        <item x="3957"/>
        <item x="1224"/>
        <item x="1516"/>
        <item x="1733"/>
        <item x="1734"/>
        <item x="5023"/>
        <item x="1773"/>
        <item x="884"/>
        <item x="1425"/>
        <item x="1426"/>
        <item x="885"/>
        <item x="886"/>
        <item x="3710"/>
        <item x="5033"/>
        <item x="1517"/>
        <item x="1225"/>
        <item x="1774"/>
        <item x="3958"/>
        <item x="641"/>
        <item x="2645"/>
        <item x="1775"/>
        <item x="555"/>
        <item x="3711"/>
        <item x="1776"/>
        <item x="1241"/>
        <item x="1735"/>
        <item x="1736"/>
        <item x="1737"/>
        <item x="1518"/>
        <item x="642"/>
        <item x="2693"/>
        <item x="1738"/>
        <item x="1226"/>
        <item x="3712"/>
        <item x="5024"/>
        <item x="5025"/>
        <item x="5026"/>
        <item x="1777"/>
        <item x="1739"/>
        <item x="887"/>
        <item x="237"/>
        <item x="888"/>
        <item x="1778"/>
        <item x="889"/>
        <item x="1229"/>
        <item x="890"/>
        <item x="1519"/>
        <item x="1230"/>
        <item x="4992"/>
        <item x="1740"/>
        <item x="1231"/>
        <item x="2683"/>
        <item x="1779"/>
        <item x="3713"/>
        <item x="1741"/>
        <item x="1742"/>
        <item x="1743"/>
        <item x="1744"/>
        <item x="125"/>
        <item x="126"/>
        <item x="127"/>
        <item x="128"/>
        <item x="3714"/>
        <item x="1232"/>
        <item x="1233"/>
        <item x="3959"/>
        <item x="891"/>
        <item x="643"/>
        <item x="1234"/>
        <item x="1520"/>
        <item x="1780"/>
        <item x="3960"/>
        <item x="3715"/>
        <item x="5034"/>
        <item x="892"/>
        <item x="893"/>
        <item x="1521"/>
        <item x="1781"/>
        <item x="894"/>
        <item x="3961"/>
        <item x="3716"/>
        <item x="5027"/>
        <item x="5028"/>
        <item x="5029"/>
        <item x="1782"/>
        <item x="1745"/>
        <item x="1235"/>
        <item x="3728"/>
        <item x="3428"/>
        <item x="3962"/>
        <item x="1746"/>
        <item x="2688"/>
        <item x="1236"/>
        <item x="1747"/>
        <item x="1748"/>
        <item x="3717"/>
        <item x="1783"/>
        <item x="1522"/>
        <item x="1784"/>
        <item x="1785"/>
        <item x="1786"/>
        <item x="1787"/>
        <item x="1788"/>
        <item x="2928"/>
        <item x="645"/>
        <item x="2689"/>
        <item x="556"/>
        <item x="644"/>
        <item x="3963"/>
        <item x="1789"/>
        <item x="1790"/>
        <item x="1523"/>
        <item x="3964"/>
        <item x="4993"/>
        <item x="1749"/>
        <item x="1750"/>
        <item x="449"/>
        <item x="1751"/>
        <item x="1791"/>
        <item x="1792"/>
        <item x="1237"/>
        <item x="1524"/>
        <item x="1752"/>
        <item x="1753"/>
        <item x="1754"/>
        <item x="3965"/>
        <item x="13"/>
        <item x="1793"/>
        <item x="895"/>
        <item x="14"/>
        <item x="1755"/>
        <item x="5035"/>
        <item x="634"/>
        <item x="1525"/>
        <item x="1756"/>
        <item x="896"/>
        <item x="3966"/>
        <item x="1757"/>
        <item x="1794"/>
        <item x="116"/>
        <item x="1795"/>
        <item x="1758"/>
        <item x="3967"/>
        <item x="15"/>
        <item x="1796"/>
        <item x="1526"/>
        <item x="557"/>
        <item x="450"/>
        <item x="3968"/>
        <item x="3969"/>
        <item x="1116"/>
        <item x="1117"/>
        <item x="1118"/>
        <item x="1119"/>
        <item x="3602"/>
        <item x="3685"/>
        <item x="108"/>
        <item x="3430"/>
        <item x="3431"/>
        <item x="3432"/>
        <item x="3686"/>
        <item x="2587"/>
        <item x="1078"/>
        <item x="1079"/>
        <item x="1080"/>
        <item x="765"/>
        <item x="1081"/>
        <item x="380"/>
        <item x="381"/>
        <item x="2588"/>
        <item x="3603"/>
        <item x="3604"/>
        <item x="2847"/>
        <item x="2848"/>
        <item x="1271"/>
        <item x="1272"/>
        <item x="1273"/>
        <item x="1274"/>
        <item x="1713"/>
        <item x="1714"/>
        <item x="1715"/>
        <item x="3687"/>
        <item x="659"/>
        <item x="660"/>
        <item x="661"/>
        <item x="758"/>
        <item x="713"/>
        <item x="670"/>
        <item x="671"/>
        <item x="2817"/>
        <item x="714"/>
        <item x="358"/>
        <item x="359"/>
        <item x="114"/>
        <item x="1082"/>
        <item x="1120"/>
        <item x="132"/>
        <item x="1121"/>
        <item x="1122"/>
        <item x="662"/>
        <item x="1083"/>
        <item x="1123"/>
        <item x="1124"/>
        <item x="1084"/>
        <item x="715"/>
        <item x="3605"/>
        <item x="3606"/>
        <item x="3592"/>
        <item x="593"/>
        <item x="360"/>
        <item x="361"/>
        <item x="133"/>
        <item x="1716"/>
        <item x="594"/>
        <item x="1085"/>
        <item x="1086"/>
        <item x="1087"/>
        <item x="384"/>
        <item x="385"/>
        <item x="1722"/>
        <item x="2816"/>
        <item x="2631"/>
        <item x="3607"/>
        <item x="3608"/>
        <item x="2589"/>
        <item x="2845"/>
        <item x="3412"/>
        <item x="1088"/>
        <item x="115"/>
        <item x="134"/>
        <item x="672"/>
        <item x="3609"/>
        <item x="1089"/>
        <item x="1090"/>
        <item x="2"/>
        <item x="3"/>
        <item x="4"/>
        <item x="382"/>
        <item x="383"/>
        <item x="1091"/>
        <item x="716"/>
        <item x="717"/>
        <item x="1092"/>
        <item x="3413"/>
        <item x="1093"/>
        <item x="1125"/>
        <item x="3610"/>
        <item x="338"/>
        <item x="339"/>
        <item x="340"/>
        <item x="341"/>
        <item x="342"/>
        <item x="343"/>
        <item x="362"/>
        <item x="363"/>
        <item x="364"/>
        <item x="5045"/>
        <item x="3611"/>
        <item x="3612"/>
        <item x="1429"/>
        <item x="595"/>
        <item x="1723"/>
        <item x="3613"/>
        <item x="3614"/>
        <item x="3615"/>
        <item x="3616"/>
        <item x="3617"/>
        <item x="3618"/>
        <item x="3619"/>
        <item x="3620"/>
        <item x="3621"/>
        <item x="3622"/>
        <item x="2590"/>
        <item x="2849"/>
        <item x="1126"/>
        <item x="596"/>
        <item x="718"/>
        <item x="1717"/>
        <item x="1127"/>
        <item x="1128"/>
        <item x="719"/>
        <item x="762"/>
        <item x="763"/>
        <item x="764"/>
        <item x="1094"/>
        <item x="1129"/>
        <item x="1095"/>
        <item x="3623"/>
        <item x="597"/>
        <item x="720"/>
        <item x="498"/>
        <item x="721"/>
        <item x="1130"/>
        <item x="2895"/>
        <item x="1131"/>
        <item x="2850"/>
        <item x="722"/>
        <item x="3624"/>
        <item x="1711"/>
        <item x="663"/>
        <item x="673"/>
        <item x="674"/>
        <item x="723"/>
        <item x="664"/>
        <item x="1096"/>
        <item x="1712"/>
        <item x="1097"/>
        <item x="675"/>
        <item x="9"/>
        <item x="1132"/>
        <item x="10"/>
        <item x="4924"/>
        <item x="4925"/>
        <item x="4926"/>
        <item x="724"/>
        <item x="4927"/>
        <item x="3625"/>
        <item x="3511"/>
        <item x="3593"/>
        <item x="725"/>
        <item x="726"/>
        <item x="727"/>
        <item x="728"/>
        <item x="598"/>
        <item x="135"/>
        <item x="3721"/>
        <item x="3722"/>
        <item x="1098"/>
        <item x="1099"/>
        <item x="303"/>
        <item x="3626"/>
        <item x="3627"/>
        <item x="3628"/>
        <item x="3629"/>
        <item x="3630"/>
        <item x="3631"/>
        <item x="3632"/>
        <item x="665"/>
        <item x="666"/>
        <item x="667"/>
        <item x="599"/>
        <item x="109"/>
        <item x="2851"/>
        <item x="370"/>
        <item x="371"/>
        <item x="372"/>
        <item x="3594"/>
        <item x="1133"/>
        <item x="600"/>
        <item x="2846"/>
        <item x="1100"/>
        <item x="4928"/>
        <item x="4929"/>
        <item x="4930"/>
        <item x="2937"/>
        <item x="2852"/>
        <item x="2853"/>
        <item x="4931"/>
        <item x="1101"/>
        <item x="354"/>
        <item x="355"/>
        <item x="1270"/>
        <item x="729"/>
        <item x="730"/>
        <item x="731"/>
        <item x="732"/>
        <item x="733"/>
        <item x="734"/>
        <item x="4932"/>
        <item x="4933"/>
        <item x="735"/>
        <item x="736"/>
        <item x="4980"/>
        <item x="3633"/>
        <item x="1275"/>
        <item x="1276"/>
        <item x="2896"/>
        <item x="2897"/>
        <item x="2898"/>
        <item x="2899"/>
        <item x="737"/>
        <item x="4934"/>
        <item x="4935"/>
        <item x="4936"/>
        <item x="4937"/>
        <item x="4938"/>
        <item x="4939"/>
        <item x="1073"/>
        <item x="1074"/>
        <item x="1075"/>
        <item x="1076"/>
        <item x="3634"/>
        <item x="4940"/>
        <item x="5056"/>
        <item x="344"/>
        <item x="4941"/>
        <item x="3688"/>
        <item x="601"/>
        <item x="602"/>
        <item x="603"/>
        <item x="604"/>
        <item x="605"/>
        <item x="606"/>
        <item x="607"/>
        <item x="304"/>
        <item x="1134"/>
        <item x="1135"/>
        <item x="608"/>
        <item x="609"/>
        <item x="610"/>
        <item x="611"/>
        <item x="612"/>
        <item x="613"/>
        <item x="1136"/>
        <item x="2854"/>
        <item x="305"/>
        <item x="614"/>
        <item x="2855"/>
        <item x="615"/>
        <item x="616"/>
        <item x="617"/>
        <item x="2856"/>
        <item x="4942"/>
        <item x="306"/>
        <item x="307"/>
        <item x="308"/>
        <item x="759"/>
        <item x="2857"/>
        <item x="738"/>
        <item x="739"/>
        <item x="3595"/>
        <item x="740"/>
        <item x="3596"/>
        <item x="2482"/>
        <item x="741"/>
        <item x="1137"/>
        <item x="3635"/>
        <item x="309"/>
        <item x="310"/>
        <item x="668"/>
        <item x="1102"/>
        <item x="1103"/>
        <item x="1104"/>
        <item x="1105"/>
        <item x="3599"/>
        <item x="3723"/>
        <item x="3724"/>
        <item x="3725"/>
        <item x="3726"/>
        <item x="3727"/>
        <item x="4943"/>
        <item x="4944"/>
        <item x="3636"/>
        <item x="676"/>
        <item x="345"/>
        <item x="311"/>
        <item x="1277"/>
        <item x="1278"/>
        <item x="4945"/>
        <item x="1412"/>
        <item x="3414"/>
        <item x="2858"/>
        <item x="3689"/>
        <item x="1718"/>
        <item x="1719"/>
        <item x="1720"/>
        <item x="373"/>
        <item x="742"/>
        <item x="0"/>
        <item x="1138"/>
        <item x="2859"/>
        <item x="4946"/>
        <item x="3637"/>
        <item x="3638"/>
        <item x="4947"/>
        <item x="760"/>
        <item x="1106"/>
        <item x="3415"/>
        <item x="2860"/>
        <item x="181"/>
        <item x="1139"/>
        <item x="3600"/>
        <item x="4948"/>
        <item x="647"/>
        <item x="176"/>
        <item x="182"/>
        <item x="2691"/>
        <item x="743"/>
        <item x="136"/>
        <item x="1107"/>
        <item x="4949"/>
        <item x="2692"/>
        <item x="312"/>
        <item x="313"/>
        <item x="744"/>
        <item x="314"/>
        <item x="183"/>
        <item x="177"/>
        <item x="761"/>
        <item x="745"/>
        <item x="2929"/>
        <item x="2930"/>
        <item x="2931"/>
        <item x="2932"/>
        <item x="1108"/>
        <item x="1109"/>
        <item x="4950"/>
        <item x="4951"/>
        <item x="315"/>
        <item x="3639"/>
        <item x="3597"/>
        <item x="4952"/>
        <item x="746"/>
        <item x="747"/>
        <item x="748"/>
        <item x="3512"/>
        <item x="4953"/>
        <item x="3640"/>
        <item x="3641"/>
        <item x="4954"/>
        <item x="178"/>
        <item x="3642"/>
        <item x="3643"/>
        <item x="3644"/>
        <item x="3645"/>
        <item x="3513"/>
        <item x="173"/>
        <item x="174"/>
        <item x="175"/>
        <item x="3514"/>
        <item x="2483"/>
        <item x="179"/>
        <item x="618"/>
        <item x="180"/>
        <item x="3690"/>
        <item x="677"/>
        <item x="3416"/>
        <item x="749"/>
        <item x="4955"/>
        <item x="481"/>
        <item x="3515"/>
        <item x="4956"/>
        <item x="649"/>
        <item x="1110"/>
        <item x="4957"/>
        <item x="3691"/>
        <item x="750"/>
        <item x="751"/>
        <item x="106"/>
        <item x="1279"/>
        <item x="1280"/>
        <item x="1721"/>
        <item x="2933"/>
        <item x="1111"/>
        <item x="3646"/>
        <item x="3647"/>
        <item x="3648"/>
        <item x="3649"/>
        <item x="3650"/>
        <item x="3651"/>
        <item x="3652"/>
        <item x="3653"/>
        <item x="2934"/>
        <item x="2935"/>
        <item x="5030"/>
        <item x="3654"/>
        <item x="1112"/>
        <item x="356"/>
        <item x="357"/>
        <item x="3655"/>
        <item x="3692"/>
        <item x="3693"/>
        <item x="3694"/>
        <item x="1113"/>
        <item x="4958"/>
        <item x="2874"/>
        <item x="3656"/>
        <item x="1114"/>
        <item x="185"/>
        <item x="3516"/>
        <item x="3657"/>
        <item x="5"/>
        <item x="3601"/>
        <item x="184"/>
        <item x="4959"/>
        <item x="4960"/>
        <item x="4961"/>
        <item x="4962"/>
        <item x="137"/>
        <item x="752"/>
        <item x="4963"/>
        <item x="4964"/>
        <item x="4965"/>
        <item x="669"/>
        <item x="6"/>
        <item x="327"/>
        <item x="3417"/>
        <item x="3418"/>
        <item x="3141"/>
        <item t="default"/>
      </items>
    </pivotField>
    <pivotField dataField="1" showAll="0"/>
  </pivotFields>
  <rowFields count="1">
    <field x="2"/>
  </rowFields>
  <rowItems count="508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>
      <x v="2426"/>
    </i>
    <i>
      <x v="2427"/>
    </i>
    <i>
      <x v="2428"/>
    </i>
    <i>
      <x v="2429"/>
    </i>
    <i>
      <x v="2430"/>
    </i>
    <i>
      <x v="2431"/>
    </i>
    <i>
      <x v="2432"/>
    </i>
    <i>
      <x v="2433"/>
    </i>
    <i>
      <x v="2434"/>
    </i>
    <i>
      <x v="2435"/>
    </i>
    <i>
      <x v="2436"/>
    </i>
    <i>
      <x v="2437"/>
    </i>
    <i>
      <x v="2438"/>
    </i>
    <i>
      <x v="2439"/>
    </i>
    <i>
      <x v="2440"/>
    </i>
    <i>
      <x v="2441"/>
    </i>
    <i>
      <x v="2442"/>
    </i>
    <i>
      <x v="2443"/>
    </i>
    <i>
      <x v="2444"/>
    </i>
    <i>
      <x v="2445"/>
    </i>
    <i>
      <x v="2446"/>
    </i>
    <i>
      <x v="2447"/>
    </i>
    <i>
      <x v="2448"/>
    </i>
    <i>
      <x v="2449"/>
    </i>
    <i>
      <x v="2450"/>
    </i>
    <i>
      <x v="2451"/>
    </i>
    <i>
      <x v="2452"/>
    </i>
    <i>
      <x v="2453"/>
    </i>
    <i>
      <x v="2454"/>
    </i>
    <i>
      <x v="2455"/>
    </i>
    <i>
      <x v="2456"/>
    </i>
    <i>
      <x v="2457"/>
    </i>
    <i>
      <x v="2458"/>
    </i>
    <i>
      <x v="2459"/>
    </i>
    <i>
      <x v="2460"/>
    </i>
    <i>
      <x v="2461"/>
    </i>
    <i>
      <x v="2462"/>
    </i>
    <i>
      <x v="2463"/>
    </i>
    <i>
      <x v="2464"/>
    </i>
    <i>
      <x v="2465"/>
    </i>
    <i>
      <x v="2466"/>
    </i>
    <i>
      <x v="2467"/>
    </i>
    <i>
      <x v="2468"/>
    </i>
    <i>
      <x v="2469"/>
    </i>
    <i>
      <x v="2470"/>
    </i>
    <i>
      <x v="2471"/>
    </i>
    <i>
      <x v="2472"/>
    </i>
    <i>
      <x v="2473"/>
    </i>
    <i>
      <x v="2474"/>
    </i>
    <i>
      <x v="2475"/>
    </i>
    <i>
      <x v="2476"/>
    </i>
    <i>
      <x v="2477"/>
    </i>
    <i>
      <x v="2478"/>
    </i>
    <i>
      <x v="2479"/>
    </i>
    <i>
      <x v="2480"/>
    </i>
    <i>
      <x v="2481"/>
    </i>
    <i>
      <x v="2482"/>
    </i>
    <i>
      <x v="2483"/>
    </i>
    <i>
      <x v="2484"/>
    </i>
    <i>
      <x v="2485"/>
    </i>
    <i>
      <x v="2486"/>
    </i>
    <i>
      <x v="2487"/>
    </i>
    <i>
      <x v="2488"/>
    </i>
    <i>
      <x v="2489"/>
    </i>
    <i>
      <x v="2490"/>
    </i>
    <i>
      <x v="2491"/>
    </i>
    <i>
      <x v="2492"/>
    </i>
    <i>
      <x v="2493"/>
    </i>
    <i>
      <x v="2494"/>
    </i>
    <i>
      <x v="2495"/>
    </i>
    <i>
      <x v="2496"/>
    </i>
    <i>
      <x v="2497"/>
    </i>
    <i>
      <x v="2498"/>
    </i>
    <i>
      <x v="2499"/>
    </i>
    <i>
      <x v="2500"/>
    </i>
    <i>
      <x v="2501"/>
    </i>
    <i>
      <x v="2502"/>
    </i>
    <i>
      <x v="2503"/>
    </i>
    <i>
      <x v="2504"/>
    </i>
    <i>
      <x v="2505"/>
    </i>
    <i>
      <x v="2506"/>
    </i>
    <i>
      <x v="2507"/>
    </i>
    <i>
      <x v="2508"/>
    </i>
    <i>
      <x v="2509"/>
    </i>
    <i>
      <x v="2510"/>
    </i>
    <i>
      <x v="2511"/>
    </i>
    <i>
      <x v="2512"/>
    </i>
    <i>
      <x v="2513"/>
    </i>
    <i>
      <x v="2514"/>
    </i>
    <i>
      <x v="2515"/>
    </i>
    <i>
      <x v="2516"/>
    </i>
    <i>
      <x v="2517"/>
    </i>
    <i>
      <x v="2518"/>
    </i>
    <i>
      <x v="2519"/>
    </i>
    <i>
      <x v="2520"/>
    </i>
    <i>
      <x v="2521"/>
    </i>
    <i>
      <x v="2522"/>
    </i>
    <i>
      <x v="2523"/>
    </i>
    <i>
      <x v="2524"/>
    </i>
    <i>
      <x v="2525"/>
    </i>
    <i>
      <x v="2526"/>
    </i>
    <i>
      <x v="2527"/>
    </i>
    <i>
      <x v="2528"/>
    </i>
    <i>
      <x v="2529"/>
    </i>
    <i>
      <x v="2530"/>
    </i>
    <i>
      <x v="2531"/>
    </i>
    <i>
      <x v="2532"/>
    </i>
    <i>
      <x v="2533"/>
    </i>
    <i>
      <x v="2534"/>
    </i>
    <i>
      <x v="2535"/>
    </i>
    <i>
      <x v="2536"/>
    </i>
    <i>
      <x v="2537"/>
    </i>
    <i>
      <x v="2538"/>
    </i>
    <i>
      <x v="2539"/>
    </i>
    <i>
      <x v="2540"/>
    </i>
    <i>
      <x v="2541"/>
    </i>
    <i>
      <x v="2542"/>
    </i>
    <i>
      <x v="2543"/>
    </i>
    <i>
      <x v="2544"/>
    </i>
    <i>
      <x v="2545"/>
    </i>
    <i>
      <x v="2546"/>
    </i>
    <i>
      <x v="2547"/>
    </i>
    <i>
      <x v="2548"/>
    </i>
    <i>
      <x v="2549"/>
    </i>
    <i>
      <x v="2550"/>
    </i>
    <i>
      <x v="2551"/>
    </i>
    <i>
      <x v="2552"/>
    </i>
    <i>
      <x v="2553"/>
    </i>
    <i>
      <x v="2554"/>
    </i>
    <i>
      <x v="2555"/>
    </i>
    <i>
      <x v="2556"/>
    </i>
    <i>
      <x v="2557"/>
    </i>
    <i>
      <x v="2558"/>
    </i>
    <i>
      <x v="2559"/>
    </i>
    <i>
      <x v="2560"/>
    </i>
    <i>
      <x v="2561"/>
    </i>
    <i>
      <x v="2562"/>
    </i>
    <i>
      <x v="2563"/>
    </i>
    <i>
      <x v="2564"/>
    </i>
    <i>
      <x v="2565"/>
    </i>
    <i>
      <x v="2566"/>
    </i>
    <i>
      <x v="2567"/>
    </i>
    <i>
      <x v="2568"/>
    </i>
    <i>
      <x v="2569"/>
    </i>
    <i>
      <x v="2570"/>
    </i>
    <i>
      <x v="2571"/>
    </i>
    <i>
      <x v="2572"/>
    </i>
    <i>
      <x v="2573"/>
    </i>
    <i>
      <x v="2574"/>
    </i>
    <i>
      <x v="2575"/>
    </i>
    <i>
      <x v="2576"/>
    </i>
    <i>
      <x v="2577"/>
    </i>
    <i>
      <x v="2578"/>
    </i>
    <i>
      <x v="2579"/>
    </i>
    <i>
      <x v="2580"/>
    </i>
    <i>
      <x v="2581"/>
    </i>
    <i>
      <x v="2582"/>
    </i>
    <i>
      <x v="2583"/>
    </i>
    <i>
      <x v="2584"/>
    </i>
    <i>
      <x v="2585"/>
    </i>
    <i>
      <x v="2586"/>
    </i>
    <i>
      <x v="2587"/>
    </i>
    <i>
      <x v="2588"/>
    </i>
    <i>
      <x v="2589"/>
    </i>
    <i>
      <x v="2590"/>
    </i>
    <i>
      <x v="2591"/>
    </i>
    <i>
      <x v="2592"/>
    </i>
    <i>
      <x v="2593"/>
    </i>
    <i>
      <x v="2594"/>
    </i>
    <i>
      <x v="2595"/>
    </i>
    <i>
      <x v="2596"/>
    </i>
    <i>
      <x v="2597"/>
    </i>
    <i>
      <x v="2598"/>
    </i>
    <i>
      <x v="2599"/>
    </i>
    <i>
      <x v="2600"/>
    </i>
    <i>
      <x v="2601"/>
    </i>
    <i>
      <x v="2602"/>
    </i>
    <i>
      <x v="2603"/>
    </i>
    <i>
      <x v="2604"/>
    </i>
    <i>
      <x v="2605"/>
    </i>
    <i>
      <x v="2606"/>
    </i>
    <i>
      <x v="2607"/>
    </i>
    <i>
      <x v="2608"/>
    </i>
    <i>
      <x v="2609"/>
    </i>
    <i>
      <x v="2610"/>
    </i>
    <i>
      <x v="2611"/>
    </i>
    <i>
      <x v="2612"/>
    </i>
    <i>
      <x v="2613"/>
    </i>
    <i>
      <x v="2614"/>
    </i>
    <i>
      <x v="2615"/>
    </i>
    <i>
      <x v="2616"/>
    </i>
    <i>
      <x v="2617"/>
    </i>
    <i>
      <x v="2618"/>
    </i>
    <i>
      <x v="2619"/>
    </i>
    <i>
      <x v="2620"/>
    </i>
    <i>
      <x v="2621"/>
    </i>
    <i>
      <x v="2622"/>
    </i>
    <i>
      <x v="2623"/>
    </i>
    <i>
      <x v="2624"/>
    </i>
    <i>
      <x v="2625"/>
    </i>
    <i>
      <x v="2626"/>
    </i>
    <i>
      <x v="2627"/>
    </i>
    <i>
      <x v="2628"/>
    </i>
    <i>
      <x v="2629"/>
    </i>
    <i>
      <x v="2630"/>
    </i>
    <i>
      <x v="2631"/>
    </i>
    <i>
      <x v="2632"/>
    </i>
    <i>
      <x v="2633"/>
    </i>
    <i>
      <x v="2634"/>
    </i>
    <i>
      <x v="2635"/>
    </i>
    <i>
      <x v="2636"/>
    </i>
    <i>
      <x v="2637"/>
    </i>
    <i>
      <x v="2638"/>
    </i>
    <i>
      <x v="2639"/>
    </i>
    <i>
      <x v="2640"/>
    </i>
    <i>
      <x v="2641"/>
    </i>
    <i>
      <x v="2642"/>
    </i>
    <i>
      <x v="2643"/>
    </i>
    <i>
      <x v="2644"/>
    </i>
    <i>
      <x v="2645"/>
    </i>
    <i>
      <x v="2646"/>
    </i>
    <i>
      <x v="2647"/>
    </i>
    <i>
      <x v="2648"/>
    </i>
    <i>
      <x v="2649"/>
    </i>
    <i>
      <x v="2650"/>
    </i>
    <i>
      <x v="2651"/>
    </i>
    <i>
      <x v="2652"/>
    </i>
    <i>
      <x v="2653"/>
    </i>
    <i>
      <x v="2654"/>
    </i>
    <i>
      <x v="2655"/>
    </i>
    <i>
      <x v="2656"/>
    </i>
    <i>
      <x v="2657"/>
    </i>
    <i>
      <x v="2658"/>
    </i>
    <i>
      <x v="2659"/>
    </i>
    <i>
      <x v="2660"/>
    </i>
    <i>
      <x v="2661"/>
    </i>
    <i>
      <x v="2662"/>
    </i>
    <i>
      <x v="2663"/>
    </i>
    <i>
      <x v="2664"/>
    </i>
    <i>
      <x v="2665"/>
    </i>
    <i>
      <x v="2666"/>
    </i>
    <i>
      <x v="2667"/>
    </i>
    <i>
      <x v="2668"/>
    </i>
    <i>
      <x v="2669"/>
    </i>
    <i>
      <x v="2670"/>
    </i>
    <i>
      <x v="2671"/>
    </i>
    <i>
      <x v="2672"/>
    </i>
    <i>
      <x v="2673"/>
    </i>
    <i>
      <x v="2674"/>
    </i>
    <i>
      <x v="2675"/>
    </i>
    <i>
      <x v="2676"/>
    </i>
    <i>
      <x v="2677"/>
    </i>
    <i>
      <x v="2678"/>
    </i>
    <i>
      <x v="2679"/>
    </i>
    <i>
      <x v="2680"/>
    </i>
    <i>
      <x v="2681"/>
    </i>
    <i>
      <x v="2682"/>
    </i>
    <i>
      <x v="2683"/>
    </i>
    <i>
      <x v="2684"/>
    </i>
    <i>
      <x v="2685"/>
    </i>
    <i>
      <x v="2686"/>
    </i>
    <i>
      <x v="2687"/>
    </i>
    <i>
      <x v="2688"/>
    </i>
    <i>
      <x v="2689"/>
    </i>
    <i>
      <x v="2690"/>
    </i>
    <i>
      <x v="2691"/>
    </i>
    <i>
      <x v="2692"/>
    </i>
    <i>
      <x v="2693"/>
    </i>
    <i>
      <x v="2694"/>
    </i>
    <i>
      <x v="2695"/>
    </i>
    <i>
      <x v="2696"/>
    </i>
    <i>
      <x v="2697"/>
    </i>
    <i>
      <x v="2698"/>
    </i>
    <i>
      <x v="2699"/>
    </i>
    <i>
      <x v="2700"/>
    </i>
    <i>
      <x v="2701"/>
    </i>
    <i>
      <x v="2702"/>
    </i>
    <i>
      <x v="2703"/>
    </i>
    <i>
      <x v="2704"/>
    </i>
    <i>
      <x v="2705"/>
    </i>
    <i>
      <x v="2706"/>
    </i>
    <i>
      <x v="2707"/>
    </i>
    <i>
      <x v="2708"/>
    </i>
    <i>
      <x v="2709"/>
    </i>
    <i>
      <x v="2710"/>
    </i>
    <i>
      <x v="2711"/>
    </i>
    <i>
      <x v="2712"/>
    </i>
    <i>
      <x v="2713"/>
    </i>
    <i>
      <x v="2714"/>
    </i>
    <i>
      <x v="2715"/>
    </i>
    <i>
      <x v="2716"/>
    </i>
    <i>
      <x v="2717"/>
    </i>
    <i>
      <x v="2718"/>
    </i>
    <i>
      <x v="2719"/>
    </i>
    <i>
      <x v="2720"/>
    </i>
    <i>
      <x v="2721"/>
    </i>
    <i>
      <x v="2722"/>
    </i>
    <i>
      <x v="2723"/>
    </i>
    <i>
      <x v="2724"/>
    </i>
    <i>
      <x v="2725"/>
    </i>
    <i>
      <x v="2726"/>
    </i>
    <i>
      <x v="2727"/>
    </i>
    <i>
      <x v="2728"/>
    </i>
    <i>
      <x v="2729"/>
    </i>
    <i>
      <x v="2730"/>
    </i>
    <i>
      <x v="2731"/>
    </i>
    <i>
      <x v="2732"/>
    </i>
    <i>
      <x v="2733"/>
    </i>
    <i>
      <x v="2734"/>
    </i>
    <i>
      <x v="2735"/>
    </i>
    <i>
      <x v="2736"/>
    </i>
    <i>
      <x v="2737"/>
    </i>
    <i>
      <x v="2738"/>
    </i>
    <i>
      <x v="2739"/>
    </i>
    <i>
      <x v="2740"/>
    </i>
    <i>
      <x v="2741"/>
    </i>
    <i>
      <x v="2742"/>
    </i>
    <i>
      <x v="2743"/>
    </i>
    <i>
      <x v="2744"/>
    </i>
    <i>
      <x v="2745"/>
    </i>
    <i>
      <x v="2746"/>
    </i>
    <i>
      <x v="2747"/>
    </i>
    <i>
      <x v="2748"/>
    </i>
    <i>
      <x v="2749"/>
    </i>
    <i>
      <x v="2750"/>
    </i>
    <i>
      <x v="2751"/>
    </i>
    <i>
      <x v="2752"/>
    </i>
    <i>
      <x v="2753"/>
    </i>
    <i>
      <x v="2754"/>
    </i>
    <i>
      <x v="2755"/>
    </i>
    <i>
      <x v="2756"/>
    </i>
    <i>
      <x v="2757"/>
    </i>
    <i>
      <x v="2758"/>
    </i>
    <i>
      <x v="2759"/>
    </i>
    <i>
      <x v="2760"/>
    </i>
    <i>
      <x v="2761"/>
    </i>
    <i>
      <x v="2762"/>
    </i>
    <i>
      <x v="2763"/>
    </i>
    <i>
      <x v="2764"/>
    </i>
    <i>
      <x v="2765"/>
    </i>
    <i>
      <x v="2766"/>
    </i>
    <i>
      <x v="2767"/>
    </i>
    <i>
      <x v="2768"/>
    </i>
    <i>
      <x v="2769"/>
    </i>
    <i>
      <x v="2770"/>
    </i>
    <i>
      <x v="2771"/>
    </i>
    <i>
      <x v="2772"/>
    </i>
    <i>
      <x v="2773"/>
    </i>
    <i>
      <x v="2774"/>
    </i>
    <i>
      <x v="2775"/>
    </i>
    <i>
      <x v="2776"/>
    </i>
    <i>
      <x v="2777"/>
    </i>
    <i>
      <x v="2778"/>
    </i>
    <i>
      <x v="2779"/>
    </i>
    <i>
      <x v="2780"/>
    </i>
    <i>
      <x v="2781"/>
    </i>
    <i>
      <x v="2782"/>
    </i>
    <i>
      <x v="2783"/>
    </i>
    <i>
      <x v="2784"/>
    </i>
    <i>
      <x v="2785"/>
    </i>
    <i>
      <x v="2786"/>
    </i>
    <i>
      <x v="2787"/>
    </i>
    <i>
      <x v="2788"/>
    </i>
    <i>
      <x v="2789"/>
    </i>
    <i>
      <x v="2790"/>
    </i>
    <i>
      <x v="2791"/>
    </i>
    <i>
      <x v="2792"/>
    </i>
    <i>
      <x v="2793"/>
    </i>
    <i>
      <x v="2794"/>
    </i>
    <i>
      <x v="2795"/>
    </i>
    <i>
      <x v="2796"/>
    </i>
    <i>
      <x v="2797"/>
    </i>
    <i>
      <x v="2798"/>
    </i>
    <i>
      <x v="2799"/>
    </i>
    <i>
      <x v="2800"/>
    </i>
    <i>
      <x v="2801"/>
    </i>
    <i>
      <x v="2802"/>
    </i>
    <i>
      <x v="2803"/>
    </i>
    <i>
      <x v="2804"/>
    </i>
    <i>
      <x v="2805"/>
    </i>
    <i>
      <x v="2806"/>
    </i>
    <i>
      <x v="2807"/>
    </i>
    <i>
      <x v="2808"/>
    </i>
    <i>
      <x v="2809"/>
    </i>
    <i>
      <x v="2810"/>
    </i>
    <i>
      <x v="2811"/>
    </i>
    <i>
      <x v="2812"/>
    </i>
    <i>
      <x v="2813"/>
    </i>
    <i>
      <x v="2814"/>
    </i>
    <i>
      <x v="2815"/>
    </i>
    <i>
      <x v="2816"/>
    </i>
    <i>
      <x v="2817"/>
    </i>
    <i>
      <x v="2818"/>
    </i>
    <i>
      <x v="2819"/>
    </i>
    <i>
      <x v="2820"/>
    </i>
    <i>
      <x v="2821"/>
    </i>
    <i>
      <x v="2822"/>
    </i>
    <i>
      <x v="2823"/>
    </i>
    <i>
      <x v="2824"/>
    </i>
    <i>
      <x v="2825"/>
    </i>
    <i>
      <x v="2826"/>
    </i>
    <i>
      <x v="2827"/>
    </i>
    <i>
      <x v="2828"/>
    </i>
    <i>
      <x v="2829"/>
    </i>
    <i>
      <x v="2830"/>
    </i>
    <i>
      <x v="2831"/>
    </i>
    <i>
      <x v="2832"/>
    </i>
    <i>
      <x v="2833"/>
    </i>
    <i>
      <x v="2834"/>
    </i>
    <i>
      <x v="2835"/>
    </i>
    <i>
      <x v="2836"/>
    </i>
    <i>
      <x v="2837"/>
    </i>
    <i>
      <x v="2838"/>
    </i>
    <i>
      <x v="2839"/>
    </i>
    <i>
      <x v="2840"/>
    </i>
    <i>
      <x v="2841"/>
    </i>
    <i>
      <x v="2842"/>
    </i>
    <i>
      <x v="2843"/>
    </i>
    <i>
      <x v="2844"/>
    </i>
    <i>
      <x v="2845"/>
    </i>
    <i>
      <x v="2846"/>
    </i>
    <i>
      <x v="2847"/>
    </i>
    <i>
      <x v="2848"/>
    </i>
    <i>
      <x v="2849"/>
    </i>
    <i>
      <x v="2850"/>
    </i>
    <i>
      <x v="2851"/>
    </i>
    <i>
      <x v="2852"/>
    </i>
    <i>
      <x v="2853"/>
    </i>
    <i>
      <x v="2854"/>
    </i>
    <i>
      <x v="2855"/>
    </i>
    <i>
      <x v="2856"/>
    </i>
    <i>
      <x v="2857"/>
    </i>
    <i>
      <x v="2858"/>
    </i>
    <i>
      <x v="2859"/>
    </i>
    <i>
      <x v="2860"/>
    </i>
    <i>
      <x v="2861"/>
    </i>
    <i>
      <x v="2862"/>
    </i>
    <i>
      <x v="2863"/>
    </i>
    <i>
      <x v="2864"/>
    </i>
    <i>
      <x v="2865"/>
    </i>
    <i>
      <x v="2866"/>
    </i>
    <i>
      <x v="2867"/>
    </i>
    <i>
      <x v="2868"/>
    </i>
    <i>
      <x v="2869"/>
    </i>
    <i>
      <x v="2870"/>
    </i>
    <i>
      <x v="2871"/>
    </i>
    <i>
      <x v="2872"/>
    </i>
    <i>
      <x v="2873"/>
    </i>
    <i>
      <x v="2874"/>
    </i>
    <i>
      <x v="2875"/>
    </i>
    <i>
      <x v="2876"/>
    </i>
    <i>
      <x v="2877"/>
    </i>
    <i>
      <x v="2878"/>
    </i>
    <i>
      <x v="2879"/>
    </i>
    <i>
      <x v="2880"/>
    </i>
    <i>
      <x v="2881"/>
    </i>
    <i>
      <x v="2882"/>
    </i>
    <i>
      <x v="2883"/>
    </i>
    <i>
      <x v="2884"/>
    </i>
    <i>
      <x v="2885"/>
    </i>
    <i>
      <x v="2886"/>
    </i>
    <i>
      <x v="2887"/>
    </i>
    <i>
      <x v="2888"/>
    </i>
    <i>
      <x v="2889"/>
    </i>
    <i>
      <x v="2890"/>
    </i>
    <i>
      <x v="2891"/>
    </i>
    <i>
      <x v="2892"/>
    </i>
    <i>
      <x v="2893"/>
    </i>
    <i>
      <x v="2894"/>
    </i>
    <i>
      <x v="2895"/>
    </i>
    <i>
      <x v="2896"/>
    </i>
    <i>
      <x v="2897"/>
    </i>
    <i>
      <x v="2898"/>
    </i>
    <i>
      <x v="2899"/>
    </i>
    <i>
      <x v="2900"/>
    </i>
    <i>
      <x v="2901"/>
    </i>
    <i>
      <x v="2902"/>
    </i>
    <i>
      <x v="2903"/>
    </i>
    <i>
      <x v="2904"/>
    </i>
    <i>
      <x v="2905"/>
    </i>
    <i>
      <x v="2906"/>
    </i>
    <i>
      <x v="2907"/>
    </i>
    <i>
      <x v="2908"/>
    </i>
    <i>
      <x v="2909"/>
    </i>
    <i>
      <x v="2910"/>
    </i>
    <i>
      <x v="2911"/>
    </i>
    <i>
      <x v="2912"/>
    </i>
    <i>
      <x v="2913"/>
    </i>
    <i>
      <x v="2914"/>
    </i>
    <i>
      <x v="2915"/>
    </i>
    <i>
      <x v="2916"/>
    </i>
    <i>
      <x v="2917"/>
    </i>
    <i>
      <x v="2918"/>
    </i>
    <i>
      <x v="2919"/>
    </i>
    <i>
      <x v="2920"/>
    </i>
    <i>
      <x v="2921"/>
    </i>
    <i>
      <x v="2922"/>
    </i>
    <i>
      <x v="2923"/>
    </i>
    <i>
      <x v="2924"/>
    </i>
    <i>
      <x v="2925"/>
    </i>
    <i>
      <x v="2926"/>
    </i>
    <i>
      <x v="2927"/>
    </i>
    <i>
      <x v="2928"/>
    </i>
    <i>
      <x v="2929"/>
    </i>
    <i>
      <x v="2930"/>
    </i>
    <i>
      <x v="2931"/>
    </i>
    <i>
      <x v="2932"/>
    </i>
    <i>
      <x v="2933"/>
    </i>
    <i>
      <x v="2934"/>
    </i>
    <i>
      <x v="2935"/>
    </i>
    <i>
      <x v="2936"/>
    </i>
    <i>
      <x v="2937"/>
    </i>
    <i>
      <x v="2938"/>
    </i>
    <i>
      <x v="2939"/>
    </i>
    <i>
      <x v="2940"/>
    </i>
    <i>
      <x v="2941"/>
    </i>
    <i>
      <x v="2942"/>
    </i>
    <i>
      <x v="2943"/>
    </i>
    <i>
      <x v="2944"/>
    </i>
    <i>
      <x v="2945"/>
    </i>
    <i>
      <x v="2946"/>
    </i>
    <i>
      <x v="2947"/>
    </i>
    <i>
      <x v="2948"/>
    </i>
    <i>
      <x v="2949"/>
    </i>
    <i>
      <x v="2950"/>
    </i>
    <i>
      <x v="2951"/>
    </i>
    <i>
      <x v="2952"/>
    </i>
    <i>
      <x v="2953"/>
    </i>
    <i>
      <x v="2954"/>
    </i>
    <i>
      <x v="2955"/>
    </i>
    <i>
      <x v="2956"/>
    </i>
    <i>
      <x v="2957"/>
    </i>
    <i>
      <x v="2958"/>
    </i>
    <i>
      <x v="2959"/>
    </i>
    <i>
      <x v="2960"/>
    </i>
    <i>
      <x v="2961"/>
    </i>
    <i>
      <x v="2962"/>
    </i>
    <i>
      <x v="2963"/>
    </i>
    <i>
      <x v="2964"/>
    </i>
    <i>
      <x v="2965"/>
    </i>
    <i>
      <x v="2966"/>
    </i>
    <i>
      <x v="2967"/>
    </i>
    <i>
      <x v="2968"/>
    </i>
    <i>
      <x v="2969"/>
    </i>
    <i>
      <x v="2970"/>
    </i>
    <i>
      <x v="2971"/>
    </i>
    <i>
      <x v="2972"/>
    </i>
    <i>
      <x v="2973"/>
    </i>
    <i>
      <x v="2974"/>
    </i>
    <i>
      <x v="2975"/>
    </i>
    <i>
      <x v="2976"/>
    </i>
    <i>
      <x v="2977"/>
    </i>
    <i>
      <x v="2978"/>
    </i>
    <i>
      <x v="2979"/>
    </i>
    <i>
      <x v="2980"/>
    </i>
    <i>
      <x v="2981"/>
    </i>
    <i>
      <x v="2982"/>
    </i>
    <i>
      <x v="2983"/>
    </i>
    <i>
      <x v="2984"/>
    </i>
    <i>
      <x v="2985"/>
    </i>
    <i>
      <x v="2986"/>
    </i>
    <i>
      <x v="2987"/>
    </i>
    <i>
      <x v="2988"/>
    </i>
    <i>
      <x v="2989"/>
    </i>
    <i>
      <x v="2990"/>
    </i>
    <i>
      <x v="2991"/>
    </i>
    <i>
      <x v="2992"/>
    </i>
    <i>
      <x v="2993"/>
    </i>
    <i>
      <x v="2994"/>
    </i>
    <i>
      <x v="2995"/>
    </i>
    <i>
      <x v="2996"/>
    </i>
    <i>
      <x v="2997"/>
    </i>
    <i>
      <x v="2998"/>
    </i>
    <i>
      <x v="2999"/>
    </i>
    <i>
      <x v="3000"/>
    </i>
    <i>
      <x v="3001"/>
    </i>
    <i>
      <x v="3002"/>
    </i>
    <i>
      <x v="3003"/>
    </i>
    <i>
      <x v="3004"/>
    </i>
    <i>
      <x v="3005"/>
    </i>
    <i>
      <x v="3006"/>
    </i>
    <i>
      <x v="3007"/>
    </i>
    <i>
      <x v="3008"/>
    </i>
    <i>
      <x v="3009"/>
    </i>
    <i>
      <x v="3010"/>
    </i>
    <i>
      <x v="3011"/>
    </i>
    <i>
      <x v="3012"/>
    </i>
    <i>
      <x v="3013"/>
    </i>
    <i>
      <x v="3014"/>
    </i>
    <i>
      <x v="3015"/>
    </i>
    <i>
      <x v="3016"/>
    </i>
    <i>
      <x v="3017"/>
    </i>
    <i>
      <x v="3018"/>
    </i>
    <i>
      <x v="3019"/>
    </i>
    <i>
      <x v="3020"/>
    </i>
    <i>
      <x v="3021"/>
    </i>
    <i>
      <x v="3022"/>
    </i>
    <i>
      <x v="3023"/>
    </i>
    <i>
      <x v="3024"/>
    </i>
    <i>
      <x v="3025"/>
    </i>
    <i>
      <x v="3026"/>
    </i>
    <i>
      <x v="3027"/>
    </i>
    <i>
      <x v="3028"/>
    </i>
    <i>
      <x v="3029"/>
    </i>
    <i>
      <x v="3030"/>
    </i>
    <i>
      <x v="3031"/>
    </i>
    <i>
      <x v="3032"/>
    </i>
    <i>
      <x v="3033"/>
    </i>
    <i>
      <x v="3034"/>
    </i>
    <i>
      <x v="3035"/>
    </i>
    <i>
      <x v="3036"/>
    </i>
    <i>
      <x v="3037"/>
    </i>
    <i>
      <x v="3038"/>
    </i>
    <i>
      <x v="3039"/>
    </i>
    <i>
      <x v="3040"/>
    </i>
    <i>
      <x v="3041"/>
    </i>
    <i>
      <x v="3042"/>
    </i>
    <i>
      <x v="3043"/>
    </i>
    <i>
      <x v="3044"/>
    </i>
    <i>
      <x v="3045"/>
    </i>
    <i>
      <x v="3046"/>
    </i>
    <i>
      <x v="3047"/>
    </i>
    <i>
      <x v="3048"/>
    </i>
    <i>
      <x v="3049"/>
    </i>
    <i>
      <x v="3050"/>
    </i>
    <i>
      <x v="3051"/>
    </i>
    <i>
      <x v="3052"/>
    </i>
    <i>
      <x v="3053"/>
    </i>
    <i>
      <x v="3054"/>
    </i>
    <i>
      <x v="3055"/>
    </i>
    <i>
      <x v="3056"/>
    </i>
    <i>
      <x v="3057"/>
    </i>
    <i>
      <x v="3058"/>
    </i>
    <i>
      <x v="3059"/>
    </i>
    <i>
      <x v="3060"/>
    </i>
    <i>
      <x v="3061"/>
    </i>
    <i>
      <x v="3062"/>
    </i>
    <i>
      <x v="3063"/>
    </i>
    <i>
      <x v="3064"/>
    </i>
    <i>
      <x v="3065"/>
    </i>
    <i>
      <x v="3066"/>
    </i>
    <i>
      <x v="3067"/>
    </i>
    <i>
      <x v="3068"/>
    </i>
    <i>
      <x v="3069"/>
    </i>
    <i>
      <x v="3070"/>
    </i>
    <i>
      <x v="3071"/>
    </i>
    <i>
      <x v="3072"/>
    </i>
    <i>
      <x v="3073"/>
    </i>
    <i>
      <x v="3074"/>
    </i>
    <i>
      <x v="3075"/>
    </i>
    <i>
      <x v="3076"/>
    </i>
    <i>
      <x v="3077"/>
    </i>
    <i>
      <x v="3078"/>
    </i>
    <i>
      <x v="3079"/>
    </i>
    <i>
      <x v="3080"/>
    </i>
    <i>
      <x v="3081"/>
    </i>
    <i>
      <x v="3082"/>
    </i>
    <i>
      <x v="3083"/>
    </i>
    <i>
      <x v="3084"/>
    </i>
    <i>
      <x v="3085"/>
    </i>
    <i>
      <x v="3086"/>
    </i>
    <i>
      <x v="3087"/>
    </i>
    <i>
      <x v="3088"/>
    </i>
    <i>
      <x v="3089"/>
    </i>
    <i>
      <x v="3090"/>
    </i>
    <i>
      <x v="3091"/>
    </i>
    <i>
      <x v="3092"/>
    </i>
    <i>
      <x v="3093"/>
    </i>
    <i>
      <x v="3094"/>
    </i>
    <i>
      <x v="3095"/>
    </i>
    <i>
      <x v="3096"/>
    </i>
    <i>
      <x v="3097"/>
    </i>
    <i>
      <x v="3098"/>
    </i>
    <i>
      <x v="3099"/>
    </i>
    <i>
      <x v="3100"/>
    </i>
    <i>
      <x v="3101"/>
    </i>
    <i>
      <x v="3102"/>
    </i>
    <i>
      <x v="3103"/>
    </i>
    <i>
      <x v="3104"/>
    </i>
    <i>
      <x v="3105"/>
    </i>
    <i>
      <x v="3106"/>
    </i>
    <i>
      <x v="3107"/>
    </i>
    <i>
      <x v="3108"/>
    </i>
    <i>
      <x v="3109"/>
    </i>
    <i>
      <x v="3110"/>
    </i>
    <i>
      <x v="3111"/>
    </i>
    <i>
      <x v="3112"/>
    </i>
    <i>
      <x v="3113"/>
    </i>
    <i>
      <x v="3114"/>
    </i>
    <i>
      <x v="3115"/>
    </i>
    <i>
      <x v="3116"/>
    </i>
    <i>
      <x v="3117"/>
    </i>
    <i>
      <x v="3118"/>
    </i>
    <i>
      <x v="3119"/>
    </i>
    <i>
      <x v="3120"/>
    </i>
    <i>
      <x v="3121"/>
    </i>
    <i>
      <x v="3122"/>
    </i>
    <i>
      <x v="3123"/>
    </i>
    <i>
      <x v="3124"/>
    </i>
    <i>
      <x v="3125"/>
    </i>
    <i>
      <x v="3126"/>
    </i>
    <i>
      <x v="3127"/>
    </i>
    <i>
      <x v="3128"/>
    </i>
    <i>
      <x v="3129"/>
    </i>
    <i>
      <x v="3130"/>
    </i>
    <i>
      <x v="3131"/>
    </i>
    <i>
      <x v="3132"/>
    </i>
    <i>
      <x v="3133"/>
    </i>
    <i>
      <x v="3134"/>
    </i>
    <i>
      <x v="3135"/>
    </i>
    <i>
      <x v="3136"/>
    </i>
    <i>
      <x v="3137"/>
    </i>
    <i>
      <x v="3138"/>
    </i>
    <i>
      <x v="3139"/>
    </i>
    <i>
      <x v="3140"/>
    </i>
    <i>
      <x v="3141"/>
    </i>
    <i>
      <x v="3142"/>
    </i>
    <i>
      <x v="3143"/>
    </i>
    <i>
      <x v="3144"/>
    </i>
    <i>
      <x v="3145"/>
    </i>
    <i>
      <x v="3146"/>
    </i>
    <i>
      <x v="3147"/>
    </i>
    <i>
      <x v="3148"/>
    </i>
    <i>
      <x v="3149"/>
    </i>
    <i>
      <x v="3150"/>
    </i>
    <i>
      <x v="3151"/>
    </i>
    <i>
      <x v="3152"/>
    </i>
    <i>
      <x v="3153"/>
    </i>
    <i>
      <x v="3154"/>
    </i>
    <i>
      <x v="3155"/>
    </i>
    <i>
      <x v="3156"/>
    </i>
    <i>
      <x v="3157"/>
    </i>
    <i>
      <x v="3158"/>
    </i>
    <i>
      <x v="3159"/>
    </i>
    <i>
      <x v="3160"/>
    </i>
    <i>
      <x v="3161"/>
    </i>
    <i>
      <x v="3162"/>
    </i>
    <i>
      <x v="3163"/>
    </i>
    <i>
      <x v="3164"/>
    </i>
    <i>
      <x v="3165"/>
    </i>
    <i>
      <x v="3166"/>
    </i>
    <i>
      <x v="3167"/>
    </i>
    <i>
      <x v="3168"/>
    </i>
    <i>
      <x v="3169"/>
    </i>
    <i>
      <x v="3170"/>
    </i>
    <i>
      <x v="3171"/>
    </i>
    <i>
      <x v="3172"/>
    </i>
    <i>
      <x v="3173"/>
    </i>
    <i>
      <x v="3174"/>
    </i>
    <i>
      <x v="3175"/>
    </i>
    <i>
      <x v="3176"/>
    </i>
    <i>
      <x v="3177"/>
    </i>
    <i>
      <x v="3178"/>
    </i>
    <i>
      <x v="3179"/>
    </i>
    <i>
      <x v="3180"/>
    </i>
    <i>
      <x v="3181"/>
    </i>
    <i>
      <x v="3182"/>
    </i>
    <i>
      <x v="3183"/>
    </i>
    <i>
      <x v="3184"/>
    </i>
    <i>
      <x v="3185"/>
    </i>
    <i>
      <x v="3186"/>
    </i>
    <i>
      <x v="3187"/>
    </i>
    <i>
      <x v="3188"/>
    </i>
    <i>
      <x v="3189"/>
    </i>
    <i>
      <x v="3190"/>
    </i>
    <i>
      <x v="3191"/>
    </i>
    <i>
      <x v="3192"/>
    </i>
    <i>
      <x v="3193"/>
    </i>
    <i>
      <x v="3194"/>
    </i>
    <i>
      <x v="3195"/>
    </i>
    <i>
      <x v="3196"/>
    </i>
    <i>
      <x v="3197"/>
    </i>
    <i>
      <x v="3198"/>
    </i>
    <i>
      <x v="3199"/>
    </i>
    <i>
      <x v="3200"/>
    </i>
    <i>
      <x v="3201"/>
    </i>
    <i>
      <x v="3202"/>
    </i>
    <i>
      <x v="3203"/>
    </i>
    <i>
      <x v="3204"/>
    </i>
    <i>
      <x v="3205"/>
    </i>
    <i>
      <x v="3206"/>
    </i>
    <i>
      <x v="3207"/>
    </i>
    <i>
      <x v="3208"/>
    </i>
    <i>
      <x v="3209"/>
    </i>
    <i>
      <x v="3210"/>
    </i>
    <i>
      <x v="3211"/>
    </i>
    <i>
      <x v="3212"/>
    </i>
    <i>
      <x v="3213"/>
    </i>
    <i>
      <x v="3214"/>
    </i>
    <i>
      <x v="3215"/>
    </i>
    <i>
      <x v="3216"/>
    </i>
    <i>
      <x v="3217"/>
    </i>
    <i>
      <x v="3218"/>
    </i>
    <i>
      <x v="3219"/>
    </i>
    <i>
      <x v="3220"/>
    </i>
    <i>
      <x v="3221"/>
    </i>
    <i>
      <x v="3222"/>
    </i>
    <i>
      <x v="3223"/>
    </i>
    <i>
      <x v="3224"/>
    </i>
    <i>
      <x v="3225"/>
    </i>
    <i>
      <x v="3226"/>
    </i>
    <i>
      <x v="3227"/>
    </i>
    <i>
      <x v="3228"/>
    </i>
    <i>
      <x v="3229"/>
    </i>
    <i>
      <x v="3230"/>
    </i>
    <i>
      <x v="3231"/>
    </i>
    <i>
      <x v="3232"/>
    </i>
    <i>
      <x v="3233"/>
    </i>
    <i>
      <x v="3234"/>
    </i>
    <i>
      <x v="3235"/>
    </i>
    <i>
      <x v="3236"/>
    </i>
    <i>
      <x v="3237"/>
    </i>
    <i>
      <x v="3238"/>
    </i>
    <i>
      <x v="3239"/>
    </i>
    <i>
      <x v="3240"/>
    </i>
    <i>
      <x v="3241"/>
    </i>
    <i>
      <x v="3242"/>
    </i>
    <i>
      <x v="3243"/>
    </i>
    <i>
      <x v="3244"/>
    </i>
    <i>
      <x v="3245"/>
    </i>
    <i>
      <x v="3246"/>
    </i>
    <i>
      <x v="3247"/>
    </i>
    <i>
      <x v="3248"/>
    </i>
    <i>
      <x v="3249"/>
    </i>
    <i>
      <x v="3250"/>
    </i>
    <i>
      <x v="3251"/>
    </i>
    <i>
      <x v="3252"/>
    </i>
    <i>
      <x v="3253"/>
    </i>
    <i>
      <x v="3254"/>
    </i>
    <i>
      <x v="3255"/>
    </i>
    <i>
      <x v="3256"/>
    </i>
    <i>
      <x v="3257"/>
    </i>
    <i>
      <x v="3258"/>
    </i>
    <i>
      <x v="3259"/>
    </i>
    <i>
      <x v="3260"/>
    </i>
    <i>
      <x v="3261"/>
    </i>
    <i>
      <x v="3262"/>
    </i>
    <i>
      <x v="3263"/>
    </i>
    <i>
      <x v="3264"/>
    </i>
    <i>
      <x v="3265"/>
    </i>
    <i>
      <x v="3266"/>
    </i>
    <i>
      <x v="3267"/>
    </i>
    <i>
      <x v="3268"/>
    </i>
    <i>
      <x v="3269"/>
    </i>
    <i>
      <x v="3270"/>
    </i>
    <i>
      <x v="3271"/>
    </i>
    <i>
      <x v="3272"/>
    </i>
    <i>
      <x v="3273"/>
    </i>
    <i>
      <x v="3274"/>
    </i>
    <i>
      <x v="3275"/>
    </i>
    <i>
      <x v="3276"/>
    </i>
    <i>
      <x v="3277"/>
    </i>
    <i>
      <x v="3278"/>
    </i>
    <i>
      <x v="3279"/>
    </i>
    <i>
      <x v="3280"/>
    </i>
    <i>
      <x v="3281"/>
    </i>
    <i>
      <x v="3282"/>
    </i>
    <i>
      <x v="3283"/>
    </i>
    <i>
      <x v="3284"/>
    </i>
    <i>
      <x v="3285"/>
    </i>
    <i>
      <x v="3286"/>
    </i>
    <i>
      <x v="3287"/>
    </i>
    <i>
      <x v="3288"/>
    </i>
    <i>
      <x v="3289"/>
    </i>
    <i>
      <x v="3290"/>
    </i>
    <i>
      <x v="3291"/>
    </i>
    <i>
      <x v="3292"/>
    </i>
    <i>
      <x v="3293"/>
    </i>
    <i>
      <x v="3294"/>
    </i>
    <i>
      <x v="3295"/>
    </i>
    <i>
      <x v="3296"/>
    </i>
    <i>
      <x v="3297"/>
    </i>
    <i>
      <x v="3298"/>
    </i>
    <i>
      <x v="3299"/>
    </i>
    <i>
      <x v="3300"/>
    </i>
    <i>
      <x v="3301"/>
    </i>
    <i>
      <x v="3302"/>
    </i>
    <i>
      <x v="3303"/>
    </i>
    <i>
      <x v="3304"/>
    </i>
    <i>
      <x v="3305"/>
    </i>
    <i>
      <x v="3306"/>
    </i>
    <i>
      <x v="3307"/>
    </i>
    <i>
      <x v="3308"/>
    </i>
    <i>
      <x v="3309"/>
    </i>
    <i>
      <x v="3310"/>
    </i>
    <i>
      <x v="3311"/>
    </i>
    <i>
      <x v="3312"/>
    </i>
    <i>
      <x v="3313"/>
    </i>
    <i>
      <x v="3314"/>
    </i>
    <i>
      <x v="3315"/>
    </i>
    <i>
      <x v="3316"/>
    </i>
    <i>
      <x v="3317"/>
    </i>
    <i>
      <x v="3318"/>
    </i>
    <i>
      <x v="3319"/>
    </i>
    <i>
      <x v="3320"/>
    </i>
    <i>
      <x v="3321"/>
    </i>
    <i>
      <x v="3322"/>
    </i>
    <i>
      <x v="3323"/>
    </i>
    <i>
      <x v="3324"/>
    </i>
    <i>
      <x v="3325"/>
    </i>
    <i>
      <x v="3326"/>
    </i>
    <i>
      <x v="3327"/>
    </i>
    <i>
      <x v="3328"/>
    </i>
    <i>
      <x v="3329"/>
    </i>
    <i>
      <x v="3330"/>
    </i>
    <i>
      <x v="3331"/>
    </i>
    <i>
      <x v="3332"/>
    </i>
    <i>
      <x v="3333"/>
    </i>
    <i>
      <x v="3334"/>
    </i>
    <i>
      <x v="3335"/>
    </i>
    <i>
      <x v="3336"/>
    </i>
    <i>
      <x v="3337"/>
    </i>
    <i>
      <x v="3338"/>
    </i>
    <i>
      <x v="3339"/>
    </i>
    <i>
      <x v="3340"/>
    </i>
    <i>
      <x v="3341"/>
    </i>
    <i>
      <x v="3342"/>
    </i>
    <i>
      <x v="3343"/>
    </i>
    <i>
      <x v="3344"/>
    </i>
    <i>
      <x v="3345"/>
    </i>
    <i>
      <x v="3346"/>
    </i>
    <i>
      <x v="3347"/>
    </i>
    <i>
      <x v="3348"/>
    </i>
    <i>
      <x v="3349"/>
    </i>
    <i>
      <x v="3350"/>
    </i>
    <i>
      <x v="3351"/>
    </i>
    <i>
      <x v="3352"/>
    </i>
    <i>
      <x v="3353"/>
    </i>
    <i>
      <x v="3354"/>
    </i>
    <i>
      <x v="3355"/>
    </i>
    <i>
      <x v="3356"/>
    </i>
    <i>
      <x v="3357"/>
    </i>
    <i>
      <x v="3358"/>
    </i>
    <i>
      <x v="3359"/>
    </i>
    <i>
      <x v="3360"/>
    </i>
    <i>
      <x v="3361"/>
    </i>
    <i>
      <x v="3362"/>
    </i>
    <i>
      <x v="3363"/>
    </i>
    <i>
      <x v="3364"/>
    </i>
    <i>
      <x v="3365"/>
    </i>
    <i>
      <x v="3366"/>
    </i>
    <i>
      <x v="3367"/>
    </i>
    <i>
      <x v="3368"/>
    </i>
    <i>
      <x v="3369"/>
    </i>
    <i>
      <x v="3370"/>
    </i>
    <i>
      <x v="3371"/>
    </i>
    <i>
      <x v="3372"/>
    </i>
    <i>
      <x v="3373"/>
    </i>
    <i>
      <x v="3374"/>
    </i>
    <i>
      <x v="3375"/>
    </i>
    <i>
      <x v="3376"/>
    </i>
    <i>
      <x v="3377"/>
    </i>
    <i>
      <x v="3378"/>
    </i>
    <i>
      <x v="3379"/>
    </i>
    <i>
      <x v="3380"/>
    </i>
    <i>
      <x v="3381"/>
    </i>
    <i>
      <x v="3382"/>
    </i>
    <i>
      <x v="3383"/>
    </i>
    <i>
      <x v="3384"/>
    </i>
    <i>
      <x v="3385"/>
    </i>
    <i>
      <x v="3386"/>
    </i>
    <i>
      <x v="3387"/>
    </i>
    <i>
      <x v="3388"/>
    </i>
    <i>
      <x v="3389"/>
    </i>
    <i>
      <x v="3390"/>
    </i>
    <i>
      <x v="3391"/>
    </i>
    <i>
      <x v="3392"/>
    </i>
    <i>
      <x v="3393"/>
    </i>
    <i>
      <x v="3394"/>
    </i>
    <i>
      <x v="3395"/>
    </i>
    <i>
      <x v="3396"/>
    </i>
    <i>
      <x v="3397"/>
    </i>
    <i>
      <x v="3398"/>
    </i>
    <i>
      <x v="3399"/>
    </i>
    <i>
      <x v="3400"/>
    </i>
    <i>
      <x v="3401"/>
    </i>
    <i>
      <x v="3402"/>
    </i>
    <i>
      <x v="3403"/>
    </i>
    <i>
      <x v="3404"/>
    </i>
    <i>
      <x v="3405"/>
    </i>
    <i>
      <x v="3406"/>
    </i>
    <i>
      <x v="3407"/>
    </i>
    <i>
      <x v="3408"/>
    </i>
    <i>
      <x v="3409"/>
    </i>
    <i>
      <x v="3410"/>
    </i>
    <i>
      <x v="3411"/>
    </i>
    <i>
      <x v="3412"/>
    </i>
    <i>
      <x v="3413"/>
    </i>
    <i>
      <x v="3414"/>
    </i>
    <i>
      <x v="3415"/>
    </i>
    <i>
      <x v="3416"/>
    </i>
    <i>
      <x v="3417"/>
    </i>
    <i>
      <x v="3418"/>
    </i>
    <i>
      <x v="3419"/>
    </i>
    <i>
      <x v="3420"/>
    </i>
    <i>
      <x v="3421"/>
    </i>
    <i>
      <x v="3422"/>
    </i>
    <i>
      <x v="3423"/>
    </i>
    <i>
      <x v="3424"/>
    </i>
    <i>
      <x v="3425"/>
    </i>
    <i>
      <x v="3426"/>
    </i>
    <i>
      <x v="3427"/>
    </i>
    <i>
      <x v="3428"/>
    </i>
    <i>
      <x v="3429"/>
    </i>
    <i>
      <x v="3430"/>
    </i>
    <i>
      <x v="3431"/>
    </i>
    <i>
      <x v="3432"/>
    </i>
    <i>
      <x v="3433"/>
    </i>
    <i>
      <x v="3434"/>
    </i>
    <i>
      <x v="3435"/>
    </i>
    <i>
      <x v="3436"/>
    </i>
    <i>
      <x v="3437"/>
    </i>
    <i>
      <x v="3438"/>
    </i>
    <i>
      <x v="3439"/>
    </i>
    <i>
      <x v="3440"/>
    </i>
    <i>
      <x v="3441"/>
    </i>
    <i>
      <x v="3442"/>
    </i>
    <i>
      <x v="3443"/>
    </i>
    <i>
      <x v="3444"/>
    </i>
    <i>
      <x v="3445"/>
    </i>
    <i>
      <x v="3446"/>
    </i>
    <i>
      <x v="3447"/>
    </i>
    <i>
      <x v="3448"/>
    </i>
    <i>
      <x v="3449"/>
    </i>
    <i>
      <x v="3450"/>
    </i>
    <i>
      <x v="3451"/>
    </i>
    <i>
      <x v="3452"/>
    </i>
    <i>
      <x v="3453"/>
    </i>
    <i>
      <x v="3454"/>
    </i>
    <i>
      <x v="3455"/>
    </i>
    <i>
      <x v="3456"/>
    </i>
    <i>
      <x v="3457"/>
    </i>
    <i>
      <x v="3458"/>
    </i>
    <i>
      <x v="3459"/>
    </i>
    <i>
      <x v="3460"/>
    </i>
    <i>
      <x v="3461"/>
    </i>
    <i>
      <x v="3462"/>
    </i>
    <i>
      <x v="3463"/>
    </i>
    <i>
      <x v="3464"/>
    </i>
    <i>
      <x v="3465"/>
    </i>
    <i>
      <x v="3466"/>
    </i>
    <i>
      <x v="3467"/>
    </i>
    <i>
      <x v="3468"/>
    </i>
    <i>
      <x v="3469"/>
    </i>
    <i>
      <x v="3470"/>
    </i>
    <i>
      <x v="3471"/>
    </i>
    <i>
      <x v="3472"/>
    </i>
    <i>
      <x v="3473"/>
    </i>
    <i>
      <x v="3474"/>
    </i>
    <i>
      <x v="3475"/>
    </i>
    <i>
      <x v="3476"/>
    </i>
    <i>
      <x v="3477"/>
    </i>
    <i>
      <x v="3478"/>
    </i>
    <i>
      <x v="3479"/>
    </i>
    <i>
      <x v="3480"/>
    </i>
    <i>
      <x v="3481"/>
    </i>
    <i>
      <x v="3482"/>
    </i>
    <i>
      <x v="3483"/>
    </i>
    <i>
      <x v="3484"/>
    </i>
    <i>
      <x v="3485"/>
    </i>
    <i>
      <x v="3486"/>
    </i>
    <i>
      <x v="3487"/>
    </i>
    <i>
      <x v="3488"/>
    </i>
    <i>
      <x v="3489"/>
    </i>
    <i>
      <x v="3490"/>
    </i>
    <i>
      <x v="3491"/>
    </i>
    <i>
      <x v="3492"/>
    </i>
    <i>
      <x v="3493"/>
    </i>
    <i>
      <x v="3494"/>
    </i>
    <i>
      <x v="3495"/>
    </i>
    <i>
      <x v="3496"/>
    </i>
    <i>
      <x v="3497"/>
    </i>
    <i>
      <x v="3498"/>
    </i>
    <i>
      <x v="3499"/>
    </i>
    <i>
      <x v="3500"/>
    </i>
    <i>
      <x v="3501"/>
    </i>
    <i>
      <x v="3502"/>
    </i>
    <i>
      <x v="3503"/>
    </i>
    <i>
      <x v="3504"/>
    </i>
    <i>
      <x v="3505"/>
    </i>
    <i>
      <x v="3506"/>
    </i>
    <i>
      <x v="3507"/>
    </i>
    <i>
      <x v="3508"/>
    </i>
    <i>
      <x v="3509"/>
    </i>
    <i>
      <x v="3510"/>
    </i>
    <i>
      <x v="3511"/>
    </i>
    <i>
      <x v="3512"/>
    </i>
    <i>
      <x v="3513"/>
    </i>
    <i>
      <x v="3514"/>
    </i>
    <i>
      <x v="3515"/>
    </i>
    <i>
      <x v="3516"/>
    </i>
    <i>
      <x v="3517"/>
    </i>
    <i>
      <x v="3518"/>
    </i>
    <i>
      <x v="3519"/>
    </i>
    <i>
      <x v="3520"/>
    </i>
    <i>
      <x v="3521"/>
    </i>
    <i>
      <x v="3522"/>
    </i>
    <i>
      <x v="3523"/>
    </i>
    <i>
      <x v="3524"/>
    </i>
    <i>
      <x v="3525"/>
    </i>
    <i>
      <x v="3526"/>
    </i>
    <i>
      <x v="3527"/>
    </i>
    <i>
      <x v="3528"/>
    </i>
    <i>
      <x v="3529"/>
    </i>
    <i>
      <x v="3530"/>
    </i>
    <i>
      <x v="3531"/>
    </i>
    <i>
      <x v="3532"/>
    </i>
    <i>
      <x v="3533"/>
    </i>
    <i>
      <x v="3534"/>
    </i>
    <i>
      <x v="3535"/>
    </i>
    <i>
      <x v="3536"/>
    </i>
    <i>
      <x v="3537"/>
    </i>
    <i>
      <x v="3538"/>
    </i>
    <i>
      <x v="3539"/>
    </i>
    <i>
      <x v="3540"/>
    </i>
    <i>
      <x v="3541"/>
    </i>
    <i>
      <x v="3542"/>
    </i>
    <i>
      <x v="3543"/>
    </i>
    <i>
      <x v="3544"/>
    </i>
    <i>
      <x v="3545"/>
    </i>
    <i>
      <x v="3546"/>
    </i>
    <i>
      <x v="3547"/>
    </i>
    <i>
      <x v="3548"/>
    </i>
    <i>
      <x v="3549"/>
    </i>
    <i>
      <x v="3550"/>
    </i>
    <i>
      <x v="3551"/>
    </i>
    <i>
      <x v="3552"/>
    </i>
    <i>
      <x v="3553"/>
    </i>
    <i>
      <x v="3554"/>
    </i>
    <i>
      <x v="3555"/>
    </i>
    <i>
      <x v="3556"/>
    </i>
    <i>
      <x v="3557"/>
    </i>
    <i>
      <x v="3558"/>
    </i>
    <i>
      <x v="3559"/>
    </i>
    <i>
      <x v="3560"/>
    </i>
    <i>
      <x v="3561"/>
    </i>
    <i>
      <x v="3562"/>
    </i>
    <i>
      <x v="3563"/>
    </i>
    <i>
      <x v="3564"/>
    </i>
    <i>
      <x v="3565"/>
    </i>
    <i>
      <x v="3566"/>
    </i>
    <i>
      <x v="3567"/>
    </i>
    <i>
      <x v="3568"/>
    </i>
    <i>
      <x v="3569"/>
    </i>
    <i>
      <x v="3570"/>
    </i>
    <i>
      <x v="3571"/>
    </i>
    <i>
      <x v="3572"/>
    </i>
    <i>
      <x v="3573"/>
    </i>
    <i>
      <x v="3574"/>
    </i>
    <i>
      <x v="3575"/>
    </i>
    <i>
      <x v="3576"/>
    </i>
    <i>
      <x v="3577"/>
    </i>
    <i>
      <x v="3578"/>
    </i>
    <i>
      <x v="3579"/>
    </i>
    <i>
      <x v="3580"/>
    </i>
    <i>
      <x v="3581"/>
    </i>
    <i>
      <x v="3582"/>
    </i>
    <i>
      <x v="3583"/>
    </i>
    <i>
      <x v="3584"/>
    </i>
    <i>
      <x v="3585"/>
    </i>
    <i>
      <x v="3586"/>
    </i>
    <i>
      <x v="3587"/>
    </i>
    <i>
      <x v="3588"/>
    </i>
    <i>
      <x v="3589"/>
    </i>
    <i>
      <x v="3590"/>
    </i>
    <i>
      <x v="3591"/>
    </i>
    <i>
      <x v="3592"/>
    </i>
    <i>
      <x v="3593"/>
    </i>
    <i>
      <x v="3594"/>
    </i>
    <i>
      <x v="3595"/>
    </i>
    <i>
      <x v="3596"/>
    </i>
    <i>
      <x v="3597"/>
    </i>
    <i>
      <x v="3598"/>
    </i>
    <i>
      <x v="3599"/>
    </i>
    <i>
      <x v="3600"/>
    </i>
    <i>
      <x v="3601"/>
    </i>
    <i>
      <x v="3602"/>
    </i>
    <i>
      <x v="3603"/>
    </i>
    <i>
      <x v="3604"/>
    </i>
    <i>
      <x v="3605"/>
    </i>
    <i>
      <x v="3606"/>
    </i>
    <i>
      <x v="3607"/>
    </i>
    <i>
      <x v="3608"/>
    </i>
    <i>
      <x v="3609"/>
    </i>
    <i>
      <x v="3610"/>
    </i>
    <i>
      <x v="3611"/>
    </i>
    <i>
      <x v="3612"/>
    </i>
    <i>
      <x v="3613"/>
    </i>
    <i>
      <x v="3614"/>
    </i>
    <i>
      <x v="3615"/>
    </i>
    <i>
      <x v="3616"/>
    </i>
    <i>
      <x v="3617"/>
    </i>
    <i>
      <x v="3618"/>
    </i>
    <i>
      <x v="3619"/>
    </i>
    <i>
      <x v="3620"/>
    </i>
    <i>
      <x v="3621"/>
    </i>
    <i>
      <x v="3622"/>
    </i>
    <i>
      <x v="3623"/>
    </i>
    <i>
      <x v="3624"/>
    </i>
    <i>
      <x v="3625"/>
    </i>
    <i>
      <x v="3626"/>
    </i>
    <i>
      <x v="3627"/>
    </i>
    <i>
      <x v="3628"/>
    </i>
    <i>
      <x v="3629"/>
    </i>
    <i>
      <x v="3630"/>
    </i>
    <i>
      <x v="3631"/>
    </i>
    <i>
      <x v="3632"/>
    </i>
    <i>
      <x v="3633"/>
    </i>
    <i>
      <x v="3634"/>
    </i>
    <i>
      <x v="3635"/>
    </i>
    <i>
      <x v="3636"/>
    </i>
    <i>
      <x v="3637"/>
    </i>
    <i>
      <x v="3638"/>
    </i>
    <i>
      <x v="3639"/>
    </i>
    <i>
      <x v="3640"/>
    </i>
    <i>
      <x v="3641"/>
    </i>
    <i>
      <x v="3642"/>
    </i>
    <i>
      <x v="3643"/>
    </i>
    <i>
      <x v="3644"/>
    </i>
    <i>
      <x v="3645"/>
    </i>
    <i>
      <x v="3646"/>
    </i>
    <i>
      <x v="3647"/>
    </i>
    <i>
      <x v="3648"/>
    </i>
    <i>
      <x v="3649"/>
    </i>
    <i>
      <x v="3650"/>
    </i>
    <i>
      <x v="3651"/>
    </i>
    <i>
      <x v="3652"/>
    </i>
    <i>
      <x v="3653"/>
    </i>
    <i>
      <x v="3654"/>
    </i>
    <i>
      <x v="3655"/>
    </i>
    <i>
      <x v="3656"/>
    </i>
    <i>
      <x v="3657"/>
    </i>
    <i>
      <x v="3658"/>
    </i>
    <i>
      <x v="3659"/>
    </i>
    <i>
      <x v="3660"/>
    </i>
    <i>
      <x v="3661"/>
    </i>
    <i>
      <x v="3662"/>
    </i>
    <i>
      <x v="3663"/>
    </i>
    <i>
      <x v="3664"/>
    </i>
    <i>
      <x v="3665"/>
    </i>
    <i>
      <x v="3666"/>
    </i>
    <i>
      <x v="3667"/>
    </i>
    <i>
      <x v="3668"/>
    </i>
    <i>
      <x v="3669"/>
    </i>
    <i>
      <x v="3670"/>
    </i>
    <i>
      <x v="3671"/>
    </i>
    <i>
      <x v="3672"/>
    </i>
    <i>
      <x v="3673"/>
    </i>
    <i>
      <x v="3674"/>
    </i>
    <i>
      <x v="3675"/>
    </i>
    <i>
      <x v="3676"/>
    </i>
    <i>
      <x v="3677"/>
    </i>
    <i>
      <x v="3678"/>
    </i>
    <i>
      <x v="3679"/>
    </i>
    <i>
      <x v="3680"/>
    </i>
    <i>
      <x v="3681"/>
    </i>
    <i>
      <x v="3682"/>
    </i>
    <i>
      <x v="3683"/>
    </i>
    <i>
      <x v="3684"/>
    </i>
    <i>
      <x v="3685"/>
    </i>
    <i>
      <x v="3686"/>
    </i>
    <i>
      <x v="3687"/>
    </i>
    <i>
      <x v="3688"/>
    </i>
    <i>
      <x v="3689"/>
    </i>
    <i>
      <x v="3690"/>
    </i>
    <i>
      <x v="3691"/>
    </i>
    <i>
      <x v="3692"/>
    </i>
    <i>
      <x v="3693"/>
    </i>
    <i>
      <x v="3694"/>
    </i>
    <i>
      <x v="3695"/>
    </i>
    <i>
      <x v="3696"/>
    </i>
    <i>
      <x v="3697"/>
    </i>
    <i>
      <x v="3698"/>
    </i>
    <i>
      <x v="3699"/>
    </i>
    <i>
      <x v="3700"/>
    </i>
    <i>
      <x v="3701"/>
    </i>
    <i>
      <x v="3702"/>
    </i>
    <i>
      <x v="3703"/>
    </i>
    <i>
      <x v="3704"/>
    </i>
    <i>
      <x v="3705"/>
    </i>
    <i>
      <x v="3706"/>
    </i>
    <i>
      <x v="3707"/>
    </i>
    <i>
      <x v="3708"/>
    </i>
    <i>
      <x v="3709"/>
    </i>
    <i>
      <x v="3710"/>
    </i>
    <i>
      <x v="3711"/>
    </i>
    <i>
      <x v="3712"/>
    </i>
    <i>
      <x v="3713"/>
    </i>
    <i>
      <x v="3714"/>
    </i>
    <i>
      <x v="3715"/>
    </i>
    <i>
      <x v="3716"/>
    </i>
    <i>
      <x v="3717"/>
    </i>
    <i>
      <x v="3718"/>
    </i>
    <i>
      <x v="3719"/>
    </i>
    <i>
      <x v="3720"/>
    </i>
    <i>
      <x v="3721"/>
    </i>
    <i>
      <x v="3722"/>
    </i>
    <i>
      <x v="3723"/>
    </i>
    <i>
      <x v="3724"/>
    </i>
    <i>
      <x v="3725"/>
    </i>
    <i>
      <x v="3726"/>
    </i>
    <i>
      <x v="3727"/>
    </i>
    <i>
      <x v="3728"/>
    </i>
    <i>
      <x v="3729"/>
    </i>
    <i>
      <x v="3730"/>
    </i>
    <i>
      <x v="3731"/>
    </i>
    <i>
      <x v="3732"/>
    </i>
    <i>
      <x v="3733"/>
    </i>
    <i>
      <x v="3734"/>
    </i>
    <i>
      <x v="3735"/>
    </i>
    <i>
      <x v="3736"/>
    </i>
    <i>
      <x v="3737"/>
    </i>
    <i>
      <x v="3738"/>
    </i>
    <i>
      <x v="3739"/>
    </i>
    <i>
      <x v="3740"/>
    </i>
    <i>
      <x v="3741"/>
    </i>
    <i>
      <x v="3742"/>
    </i>
    <i>
      <x v="3743"/>
    </i>
    <i>
      <x v="3744"/>
    </i>
    <i>
      <x v="3745"/>
    </i>
    <i>
      <x v="3746"/>
    </i>
    <i>
      <x v="3747"/>
    </i>
    <i>
      <x v="3748"/>
    </i>
    <i>
      <x v="3749"/>
    </i>
    <i>
      <x v="3750"/>
    </i>
    <i>
      <x v="3751"/>
    </i>
    <i>
      <x v="3752"/>
    </i>
    <i>
      <x v="3753"/>
    </i>
    <i>
      <x v="3754"/>
    </i>
    <i>
      <x v="3755"/>
    </i>
    <i>
      <x v="3756"/>
    </i>
    <i>
      <x v="3757"/>
    </i>
    <i>
      <x v="3758"/>
    </i>
    <i>
      <x v="3759"/>
    </i>
    <i>
      <x v="3760"/>
    </i>
    <i>
      <x v="3761"/>
    </i>
    <i>
      <x v="3762"/>
    </i>
    <i>
      <x v="3763"/>
    </i>
    <i>
      <x v="3764"/>
    </i>
    <i>
      <x v="3765"/>
    </i>
    <i>
      <x v="3766"/>
    </i>
    <i>
      <x v="3767"/>
    </i>
    <i>
      <x v="3768"/>
    </i>
    <i>
      <x v="3769"/>
    </i>
    <i>
      <x v="3770"/>
    </i>
    <i>
      <x v="3771"/>
    </i>
    <i>
      <x v="3772"/>
    </i>
    <i>
      <x v="3773"/>
    </i>
    <i>
      <x v="3774"/>
    </i>
    <i>
      <x v="3775"/>
    </i>
    <i>
      <x v="3776"/>
    </i>
    <i>
      <x v="3777"/>
    </i>
    <i>
      <x v="3778"/>
    </i>
    <i>
      <x v="3779"/>
    </i>
    <i>
      <x v="3780"/>
    </i>
    <i>
      <x v="3781"/>
    </i>
    <i>
      <x v="3782"/>
    </i>
    <i>
      <x v="3783"/>
    </i>
    <i>
      <x v="3784"/>
    </i>
    <i>
      <x v="3785"/>
    </i>
    <i>
      <x v="3786"/>
    </i>
    <i>
      <x v="3787"/>
    </i>
    <i>
      <x v="3788"/>
    </i>
    <i>
      <x v="3789"/>
    </i>
    <i>
      <x v="3790"/>
    </i>
    <i>
      <x v="3791"/>
    </i>
    <i>
      <x v="3792"/>
    </i>
    <i>
      <x v="3793"/>
    </i>
    <i>
      <x v="3794"/>
    </i>
    <i>
      <x v="3795"/>
    </i>
    <i>
      <x v="3796"/>
    </i>
    <i>
      <x v="3797"/>
    </i>
    <i>
      <x v="3798"/>
    </i>
    <i>
      <x v="3799"/>
    </i>
    <i>
      <x v="3800"/>
    </i>
    <i>
      <x v="3801"/>
    </i>
    <i>
      <x v="3802"/>
    </i>
    <i>
      <x v="3803"/>
    </i>
    <i>
      <x v="3804"/>
    </i>
    <i>
      <x v="3805"/>
    </i>
    <i>
      <x v="3806"/>
    </i>
    <i>
      <x v="3807"/>
    </i>
    <i>
      <x v="3808"/>
    </i>
    <i>
      <x v="3809"/>
    </i>
    <i>
      <x v="3810"/>
    </i>
    <i>
      <x v="3811"/>
    </i>
    <i>
      <x v="3812"/>
    </i>
    <i>
      <x v="3813"/>
    </i>
    <i>
      <x v="3814"/>
    </i>
    <i>
      <x v="3815"/>
    </i>
    <i>
      <x v="3816"/>
    </i>
    <i>
      <x v="3817"/>
    </i>
    <i>
      <x v="3818"/>
    </i>
    <i>
      <x v="3819"/>
    </i>
    <i>
      <x v="3820"/>
    </i>
    <i>
      <x v="3821"/>
    </i>
    <i>
      <x v="3822"/>
    </i>
    <i>
      <x v="3823"/>
    </i>
    <i>
      <x v="3824"/>
    </i>
    <i>
      <x v="3825"/>
    </i>
    <i>
      <x v="3826"/>
    </i>
    <i>
      <x v="3827"/>
    </i>
    <i>
      <x v="3828"/>
    </i>
    <i>
      <x v="3829"/>
    </i>
    <i>
      <x v="3830"/>
    </i>
    <i>
      <x v="3831"/>
    </i>
    <i>
      <x v="3832"/>
    </i>
    <i>
      <x v="3833"/>
    </i>
    <i>
      <x v="3834"/>
    </i>
    <i>
      <x v="3835"/>
    </i>
    <i>
      <x v="3836"/>
    </i>
    <i>
      <x v="3837"/>
    </i>
    <i>
      <x v="3838"/>
    </i>
    <i>
      <x v="3839"/>
    </i>
    <i>
      <x v="3840"/>
    </i>
    <i>
      <x v="3841"/>
    </i>
    <i>
      <x v="3842"/>
    </i>
    <i>
      <x v="3843"/>
    </i>
    <i>
      <x v="3844"/>
    </i>
    <i>
      <x v="3845"/>
    </i>
    <i>
      <x v="3846"/>
    </i>
    <i>
      <x v="3847"/>
    </i>
    <i>
      <x v="3848"/>
    </i>
    <i>
      <x v="3849"/>
    </i>
    <i>
      <x v="3850"/>
    </i>
    <i>
      <x v="3851"/>
    </i>
    <i>
      <x v="3852"/>
    </i>
    <i>
      <x v="3853"/>
    </i>
    <i>
      <x v="3854"/>
    </i>
    <i>
      <x v="3855"/>
    </i>
    <i>
      <x v="3856"/>
    </i>
    <i>
      <x v="3857"/>
    </i>
    <i>
      <x v="3858"/>
    </i>
    <i>
      <x v="3859"/>
    </i>
    <i>
      <x v="3860"/>
    </i>
    <i>
      <x v="3861"/>
    </i>
    <i>
      <x v="3862"/>
    </i>
    <i>
      <x v="3863"/>
    </i>
    <i>
      <x v="3864"/>
    </i>
    <i>
      <x v="3865"/>
    </i>
    <i>
      <x v="3866"/>
    </i>
    <i>
      <x v="3867"/>
    </i>
    <i>
      <x v="3868"/>
    </i>
    <i>
      <x v="3869"/>
    </i>
    <i>
      <x v="3870"/>
    </i>
    <i>
      <x v="3871"/>
    </i>
    <i>
      <x v="3872"/>
    </i>
    <i>
      <x v="3873"/>
    </i>
    <i>
      <x v="3874"/>
    </i>
    <i>
      <x v="3875"/>
    </i>
    <i>
      <x v="3876"/>
    </i>
    <i>
      <x v="3877"/>
    </i>
    <i>
      <x v="3878"/>
    </i>
    <i>
      <x v="3879"/>
    </i>
    <i>
      <x v="3880"/>
    </i>
    <i>
      <x v="3881"/>
    </i>
    <i>
      <x v="3882"/>
    </i>
    <i>
      <x v="3883"/>
    </i>
    <i>
      <x v="3884"/>
    </i>
    <i>
      <x v="3885"/>
    </i>
    <i>
      <x v="3886"/>
    </i>
    <i>
      <x v="3887"/>
    </i>
    <i>
      <x v="3888"/>
    </i>
    <i>
      <x v="3889"/>
    </i>
    <i>
      <x v="3890"/>
    </i>
    <i>
      <x v="3891"/>
    </i>
    <i>
      <x v="3892"/>
    </i>
    <i>
      <x v="3893"/>
    </i>
    <i>
      <x v="3894"/>
    </i>
    <i>
      <x v="3895"/>
    </i>
    <i>
      <x v="3896"/>
    </i>
    <i>
      <x v="3897"/>
    </i>
    <i>
      <x v="3898"/>
    </i>
    <i>
      <x v="3899"/>
    </i>
    <i>
      <x v="3900"/>
    </i>
    <i>
      <x v="3901"/>
    </i>
    <i>
      <x v="3902"/>
    </i>
    <i>
      <x v="3903"/>
    </i>
    <i>
      <x v="3904"/>
    </i>
    <i>
      <x v="3905"/>
    </i>
    <i>
      <x v="3906"/>
    </i>
    <i>
      <x v="3907"/>
    </i>
    <i>
      <x v="3908"/>
    </i>
    <i>
      <x v="3909"/>
    </i>
    <i>
      <x v="3910"/>
    </i>
    <i>
      <x v="3911"/>
    </i>
    <i>
      <x v="3912"/>
    </i>
    <i>
      <x v="3913"/>
    </i>
    <i>
      <x v="3914"/>
    </i>
    <i>
      <x v="3915"/>
    </i>
    <i>
      <x v="3916"/>
    </i>
    <i>
      <x v="3917"/>
    </i>
    <i>
      <x v="3918"/>
    </i>
    <i>
      <x v="3919"/>
    </i>
    <i>
      <x v="3920"/>
    </i>
    <i>
      <x v="3921"/>
    </i>
    <i>
      <x v="3922"/>
    </i>
    <i>
      <x v="3923"/>
    </i>
    <i>
      <x v="3924"/>
    </i>
    <i>
      <x v="3925"/>
    </i>
    <i>
      <x v="3926"/>
    </i>
    <i>
      <x v="3927"/>
    </i>
    <i>
      <x v="3928"/>
    </i>
    <i>
      <x v="3929"/>
    </i>
    <i>
      <x v="3930"/>
    </i>
    <i>
      <x v="3931"/>
    </i>
    <i>
      <x v="3932"/>
    </i>
    <i>
      <x v="3933"/>
    </i>
    <i>
      <x v="3934"/>
    </i>
    <i>
      <x v="3935"/>
    </i>
    <i>
      <x v="3936"/>
    </i>
    <i>
      <x v="3937"/>
    </i>
    <i>
      <x v="3938"/>
    </i>
    <i>
      <x v="3939"/>
    </i>
    <i>
      <x v="3940"/>
    </i>
    <i>
      <x v="3941"/>
    </i>
    <i>
      <x v="3942"/>
    </i>
    <i>
      <x v="3943"/>
    </i>
    <i>
      <x v="3944"/>
    </i>
    <i>
      <x v="3945"/>
    </i>
    <i>
      <x v="3946"/>
    </i>
    <i>
      <x v="3947"/>
    </i>
    <i>
      <x v="3948"/>
    </i>
    <i>
      <x v="3949"/>
    </i>
    <i>
      <x v="3950"/>
    </i>
    <i>
      <x v="3951"/>
    </i>
    <i>
      <x v="3952"/>
    </i>
    <i>
      <x v="3953"/>
    </i>
    <i>
      <x v="3954"/>
    </i>
    <i>
      <x v="3955"/>
    </i>
    <i>
      <x v="3956"/>
    </i>
    <i>
      <x v="3957"/>
    </i>
    <i>
      <x v="3958"/>
    </i>
    <i>
      <x v="3959"/>
    </i>
    <i>
      <x v="3960"/>
    </i>
    <i>
      <x v="3961"/>
    </i>
    <i>
      <x v="3962"/>
    </i>
    <i>
      <x v="3963"/>
    </i>
    <i>
      <x v="3964"/>
    </i>
    <i>
      <x v="3965"/>
    </i>
    <i>
      <x v="3966"/>
    </i>
    <i>
      <x v="3967"/>
    </i>
    <i>
      <x v="3968"/>
    </i>
    <i>
      <x v="3969"/>
    </i>
    <i>
      <x v="3970"/>
    </i>
    <i>
      <x v="3971"/>
    </i>
    <i>
      <x v="3972"/>
    </i>
    <i>
      <x v="3973"/>
    </i>
    <i>
      <x v="3974"/>
    </i>
    <i>
      <x v="3975"/>
    </i>
    <i>
      <x v="3976"/>
    </i>
    <i>
      <x v="3977"/>
    </i>
    <i>
      <x v="3978"/>
    </i>
    <i>
      <x v="3979"/>
    </i>
    <i>
      <x v="3980"/>
    </i>
    <i>
      <x v="3981"/>
    </i>
    <i>
      <x v="3982"/>
    </i>
    <i>
      <x v="3983"/>
    </i>
    <i>
      <x v="3984"/>
    </i>
    <i>
      <x v="3985"/>
    </i>
    <i>
      <x v="3986"/>
    </i>
    <i>
      <x v="3987"/>
    </i>
    <i>
      <x v="3988"/>
    </i>
    <i>
      <x v="3989"/>
    </i>
    <i>
      <x v="3990"/>
    </i>
    <i>
      <x v="3991"/>
    </i>
    <i>
      <x v="3992"/>
    </i>
    <i>
      <x v="3993"/>
    </i>
    <i>
      <x v="3994"/>
    </i>
    <i>
      <x v="3995"/>
    </i>
    <i>
      <x v="3996"/>
    </i>
    <i>
      <x v="3997"/>
    </i>
    <i>
      <x v="3998"/>
    </i>
    <i>
      <x v="3999"/>
    </i>
    <i>
      <x v="4000"/>
    </i>
    <i>
      <x v="4001"/>
    </i>
    <i>
      <x v="4002"/>
    </i>
    <i>
      <x v="4003"/>
    </i>
    <i>
      <x v="4004"/>
    </i>
    <i>
      <x v="4005"/>
    </i>
    <i>
      <x v="4006"/>
    </i>
    <i>
      <x v="4007"/>
    </i>
    <i>
      <x v="4008"/>
    </i>
    <i>
      <x v="4009"/>
    </i>
    <i>
      <x v="4010"/>
    </i>
    <i>
      <x v="4011"/>
    </i>
    <i>
      <x v="4012"/>
    </i>
    <i>
      <x v="4013"/>
    </i>
    <i>
      <x v="4014"/>
    </i>
    <i>
      <x v="4015"/>
    </i>
    <i>
      <x v="4016"/>
    </i>
    <i>
      <x v="4017"/>
    </i>
    <i>
      <x v="4018"/>
    </i>
    <i>
      <x v="4019"/>
    </i>
    <i>
      <x v="4020"/>
    </i>
    <i>
      <x v="4021"/>
    </i>
    <i>
      <x v="4022"/>
    </i>
    <i>
      <x v="4023"/>
    </i>
    <i>
      <x v="4024"/>
    </i>
    <i>
      <x v="4025"/>
    </i>
    <i>
      <x v="4026"/>
    </i>
    <i>
      <x v="4027"/>
    </i>
    <i>
      <x v="4028"/>
    </i>
    <i>
      <x v="4029"/>
    </i>
    <i>
      <x v="4030"/>
    </i>
    <i>
      <x v="4031"/>
    </i>
    <i>
      <x v="4032"/>
    </i>
    <i>
      <x v="4033"/>
    </i>
    <i>
      <x v="4034"/>
    </i>
    <i>
      <x v="4035"/>
    </i>
    <i>
      <x v="4036"/>
    </i>
    <i>
      <x v="4037"/>
    </i>
    <i>
      <x v="4038"/>
    </i>
    <i>
      <x v="4039"/>
    </i>
    <i>
      <x v="4040"/>
    </i>
    <i>
      <x v="4041"/>
    </i>
    <i>
      <x v="4042"/>
    </i>
    <i>
      <x v="4043"/>
    </i>
    <i>
      <x v="4044"/>
    </i>
    <i>
      <x v="4045"/>
    </i>
    <i>
      <x v="4046"/>
    </i>
    <i>
      <x v="4047"/>
    </i>
    <i>
      <x v="4048"/>
    </i>
    <i>
      <x v="4049"/>
    </i>
    <i>
      <x v="4050"/>
    </i>
    <i>
      <x v="4051"/>
    </i>
    <i>
      <x v="4052"/>
    </i>
    <i>
      <x v="4053"/>
    </i>
    <i>
      <x v="4054"/>
    </i>
    <i>
      <x v="4055"/>
    </i>
    <i>
      <x v="4056"/>
    </i>
    <i>
      <x v="4057"/>
    </i>
    <i>
      <x v="4058"/>
    </i>
    <i>
      <x v="4059"/>
    </i>
    <i>
      <x v="4060"/>
    </i>
    <i>
      <x v="4061"/>
    </i>
    <i>
      <x v="4062"/>
    </i>
    <i>
      <x v="4063"/>
    </i>
    <i>
      <x v="4064"/>
    </i>
    <i>
      <x v="4065"/>
    </i>
    <i>
      <x v="4066"/>
    </i>
    <i>
      <x v="4067"/>
    </i>
    <i>
      <x v="4068"/>
    </i>
    <i>
      <x v="4069"/>
    </i>
    <i>
      <x v="4070"/>
    </i>
    <i>
      <x v="4071"/>
    </i>
    <i>
      <x v="4072"/>
    </i>
    <i>
      <x v="4073"/>
    </i>
    <i>
      <x v="4074"/>
    </i>
    <i>
      <x v="4075"/>
    </i>
    <i>
      <x v="4076"/>
    </i>
    <i>
      <x v="4077"/>
    </i>
    <i>
      <x v="4078"/>
    </i>
    <i>
      <x v="4079"/>
    </i>
    <i>
      <x v="4080"/>
    </i>
    <i>
      <x v="4081"/>
    </i>
    <i>
      <x v="4082"/>
    </i>
    <i>
      <x v="4083"/>
    </i>
    <i>
      <x v="4084"/>
    </i>
    <i>
      <x v="4085"/>
    </i>
    <i>
      <x v="4086"/>
    </i>
    <i>
      <x v="4087"/>
    </i>
    <i>
      <x v="4088"/>
    </i>
    <i>
      <x v="4089"/>
    </i>
    <i>
      <x v="4090"/>
    </i>
    <i>
      <x v="4091"/>
    </i>
    <i>
      <x v="4092"/>
    </i>
    <i>
      <x v="4093"/>
    </i>
    <i>
      <x v="4094"/>
    </i>
    <i>
      <x v="4095"/>
    </i>
    <i>
      <x v="4096"/>
    </i>
    <i>
      <x v="4097"/>
    </i>
    <i>
      <x v="4098"/>
    </i>
    <i>
      <x v="4099"/>
    </i>
    <i>
      <x v="4100"/>
    </i>
    <i>
      <x v="4101"/>
    </i>
    <i>
      <x v="4102"/>
    </i>
    <i>
      <x v="4103"/>
    </i>
    <i>
      <x v="4104"/>
    </i>
    <i>
      <x v="4105"/>
    </i>
    <i>
      <x v="4106"/>
    </i>
    <i>
      <x v="4107"/>
    </i>
    <i>
      <x v="4108"/>
    </i>
    <i>
      <x v="4109"/>
    </i>
    <i>
      <x v="4110"/>
    </i>
    <i>
      <x v="4111"/>
    </i>
    <i>
      <x v="4112"/>
    </i>
    <i>
      <x v="4113"/>
    </i>
    <i>
      <x v="4114"/>
    </i>
    <i>
      <x v="4115"/>
    </i>
    <i>
      <x v="4116"/>
    </i>
    <i>
      <x v="4117"/>
    </i>
    <i>
      <x v="4118"/>
    </i>
    <i>
      <x v="4119"/>
    </i>
    <i>
      <x v="4120"/>
    </i>
    <i>
      <x v="4121"/>
    </i>
    <i>
      <x v="4122"/>
    </i>
    <i>
      <x v="4123"/>
    </i>
    <i>
      <x v="4124"/>
    </i>
    <i>
      <x v="4125"/>
    </i>
    <i>
      <x v="4126"/>
    </i>
    <i>
      <x v="4127"/>
    </i>
    <i>
      <x v="4128"/>
    </i>
    <i>
      <x v="4129"/>
    </i>
    <i>
      <x v="4130"/>
    </i>
    <i>
      <x v="4131"/>
    </i>
    <i>
      <x v="4132"/>
    </i>
    <i>
      <x v="4133"/>
    </i>
    <i>
      <x v="4134"/>
    </i>
    <i>
      <x v="4135"/>
    </i>
    <i>
      <x v="4136"/>
    </i>
    <i>
      <x v="4137"/>
    </i>
    <i>
      <x v="4138"/>
    </i>
    <i>
      <x v="4139"/>
    </i>
    <i>
      <x v="4140"/>
    </i>
    <i>
      <x v="4141"/>
    </i>
    <i>
      <x v="4142"/>
    </i>
    <i>
      <x v="4143"/>
    </i>
    <i>
      <x v="4144"/>
    </i>
    <i>
      <x v="4145"/>
    </i>
    <i>
      <x v="4146"/>
    </i>
    <i>
      <x v="4147"/>
    </i>
    <i>
      <x v="4148"/>
    </i>
    <i>
      <x v="4149"/>
    </i>
    <i>
      <x v="4150"/>
    </i>
    <i>
      <x v="4151"/>
    </i>
    <i>
      <x v="4152"/>
    </i>
    <i>
      <x v="4153"/>
    </i>
    <i>
      <x v="4154"/>
    </i>
    <i>
      <x v="4155"/>
    </i>
    <i>
      <x v="4156"/>
    </i>
    <i>
      <x v="4157"/>
    </i>
    <i>
      <x v="4158"/>
    </i>
    <i>
      <x v="4159"/>
    </i>
    <i>
      <x v="4160"/>
    </i>
    <i>
      <x v="4161"/>
    </i>
    <i>
      <x v="4162"/>
    </i>
    <i>
      <x v="4163"/>
    </i>
    <i>
      <x v="4164"/>
    </i>
    <i>
      <x v="4165"/>
    </i>
    <i>
      <x v="4166"/>
    </i>
    <i>
      <x v="4167"/>
    </i>
    <i>
      <x v="4168"/>
    </i>
    <i>
      <x v="4169"/>
    </i>
    <i>
      <x v="4170"/>
    </i>
    <i>
      <x v="4171"/>
    </i>
    <i>
      <x v="4172"/>
    </i>
    <i>
      <x v="4173"/>
    </i>
    <i>
      <x v="4174"/>
    </i>
    <i>
      <x v="4175"/>
    </i>
    <i>
      <x v="4176"/>
    </i>
    <i>
      <x v="4177"/>
    </i>
    <i>
      <x v="4178"/>
    </i>
    <i>
      <x v="4179"/>
    </i>
    <i>
      <x v="4180"/>
    </i>
    <i>
      <x v="4181"/>
    </i>
    <i>
      <x v="4182"/>
    </i>
    <i>
      <x v="4183"/>
    </i>
    <i>
      <x v="4184"/>
    </i>
    <i>
      <x v="4185"/>
    </i>
    <i>
      <x v="4186"/>
    </i>
    <i>
      <x v="4187"/>
    </i>
    <i>
      <x v="4188"/>
    </i>
    <i>
      <x v="4189"/>
    </i>
    <i>
      <x v="4190"/>
    </i>
    <i>
      <x v="4191"/>
    </i>
    <i>
      <x v="4192"/>
    </i>
    <i>
      <x v="4193"/>
    </i>
    <i>
      <x v="4194"/>
    </i>
    <i>
      <x v="4195"/>
    </i>
    <i>
      <x v="4196"/>
    </i>
    <i>
      <x v="4197"/>
    </i>
    <i>
      <x v="4198"/>
    </i>
    <i>
      <x v="4199"/>
    </i>
    <i>
      <x v="4200"/>
    </i>
    <i>
      <x v="4201"/>
    </i>
    <i>
      <x v="4202"/>
    </i>
    <i>
      <x v="4203"/>
    </i>
    <i>
      <x v="4204"/>
    </i>
    <i>
      <x v="4205"/>
    </i>
    <i>
      <x v="4206"/>
    </i>
    <i>
      <x v="4207"/>
    </i>
    <i>
      <x v="4208"/>
    </i>
    <i>
      <x v="4209"/>
    </i>
    <i>
      <x v="4210"/>
    </i>
    <i>
      <x v="4211"/>
    </i>
    <i>
      <x v="4212"/>
    </i>
    <i>
      <x v="4213"/>
    </i>
    <i>
      <x v="4214"/>
    </i>
    <i>
      <x v="4215"/>
    </i>
    <i>
      <x v="4216"/>
    </i>
    <i>
      <x v="4217"/>
    </i>
    <i>
      <x v="4218"/>
    </i>
    <i>
      <x v="4219"/>
    </i>
    <i>
      <x v="4220"/>
    </i>
    <i>
      <x v="4221"/>
    </i>
    <i>
      <x v="4222"/>
    </i>
    <i>
      <x v="4223"/>
    </i>
    <i>
      <x v="4224"/>
    </i>
    <i>
      <x v="4225"/>
    </i>
    <i>
      <x v="4226"/>
    </i>
    <i>
      <x v="4227"/>
    </i>
    <i>
      <x v="4228"/>
    </i>
    <i>
      <x v="4229"/>
    </i>
    <i>
      <x v="4230"/>
    </i>
    <i>
      <x v="4231"/>
    </i>
    <i>
      <x v="4232"/>
    </i>
    <i>
      <x v="4233"/>
    </i>
    <i>
      <x v="4234"/>
    </i>
    <i>
      <x v="4235"/>
    </i>
    <i>
      <x v="4236"/>
    </i>
    <i>
      <x v="4237"/>
    </i>
    <i>
      <x v="4238"/>
    </i>
    <i>
      <x v="4239"/>
    </i>
    <i>
      <x v="4240"/>
    </i>
    <i>
      <x v="4241"/>
    </i>
    <i>
      <x v="4242"/>
    </i>
    <i>
      <x v="4243"/>
    </i>
    <i>
      <x v="4244"/>
    </i>
    <i>
      <x v="4245"/>
    </i>
    <i>
      <x v="4246"/>
    </i>
    <i>
      <x v="4247"/>
    </i>
    <i>
      <x v="4248"/>
    </i>
    <i>
      <x v="4249"/>
    </i>
    <i>
      <x v="4250"/>
    </i>
    <i>
      <x v="4251"/>
    </i>
    <i>
      <x v="4252"/>
    </i>
    <i>
      <x v="4253"/>
    </i>
    <i>
      <x v="4254"/>
    </i>
    <i>
      <x v="4255"/>
    </i>
    <i>
      <x v="4256"/>
    </i>
    <i>
      <x v="4257"/>
    </i>
    <i>
      <x v="4258"/>
    </i>
    <i>
      <x v="4259"/>
    </i>
    <i>
      <x v="4260"/>
    </i>
    <i>
      <x v="4261"/>
    </i>
    <i>
      <x v="4262"/>
    </i>
    <i>
      <x v="4263"/>
    </i>
    <i>
      <x v="4264"/>
    </i>
    <i>
      <x v="4265"/>
    </i>
    <i>
      <x v="4266"/>
    </i>
    <i>
      <x v="4267"/>
    </i>
    <i>
      <x v="4268"/>
    </i>
    <i>
      <x v="4269"/>
    </i>
    <i>
      <x v="4270"/>
    </i>
    <i>
      <x v="4271"/>
    </i>
    <i>
      <x v="4272"/>
    </i>
    <i>
      <x v="4273"/>
    </i>
    <i>
      <x v="4274"/>
    </i>
    <i>
      <x v="4275"/>
    </i>
    <i>
      <x v="4276"/>
    </i>
    <i>
      <x v="4277"/>
    </i>
    <i>
      <x v="4278"/>
    </i>
    <i>
      <x v="4279"/>
    </i>
    <i>
      <x v="4280"/>
    </i>
    <i>
      <x v="4281"/>
    </i>
    <i>
      <x v="4282"/>
    </i>
    <i>
      <x v="4283"/>
    </i>
    <i>
      <x v="4284"/>
    </i>
    <i>
      <x v="4285"/>
    </i>
    <i>
      <x v="4286"/>
    </i>
    <i>
      <x v="4287"/>
    </i>
    <i>
      <x v="4288"/>
    </i>
    <i>
      <x v="4289"/>
    </i>
    <i>
      <x v="4290"/>
    </i>
    <i>
      <x v="4291"/>
    </i>
    <i>
      <x v="4292"/>
    </i>
    <i>
      <x v="4293"/>
    </i>
    <i>
      <x v="4294"/>
    </i>
    <i>
      <x v="4295"/>
    </i>
    <i>
      <x v="4296"/>
    </i>
    <i>
      <x v="4297"/>
    </i>
    <i>
      <x v="4298"/>
    </i>
    <i>
      <x v="4299"/>
    </i>
    <i>
      <x v="4300"/>
    </i>
    <i>
      <x v="4301"/>
    </i>
    <i>
      <x v="4302"/>
    </i>
    <i>
      <x v="4303"/>
    </i>
    <i>
      <x v="4304"/>
    </i>
    <i>
      <x v="4305"/>
    </i>
    <i>
      <x v="4306"/>
    </i>
    <i>
      <x v="4307"/>
    </i>
    <i>
      <x v="4308"/>
    </i>
    <i>
      <x v="4309"/>
    </i>
    <i>
      <x v="4310"/>
    </i>
    <i>
      <x v="4311"/>
    </i>
    <i>
      <x v="4312"/>
    </i>
    <i>
      <x v="4313"/>
    </i>
    <i>
      <x v="4314"/>
    </i>
    <i>
      <x v="4315"/>
    </i>
    <i>
      <x v="4316"/>
    </i>
    <i>
      <x v="4317"/>
    </i>
    <i>
      <x v="4318"/>
    </i>
    <i>
      <x v="4319"/>
    </i>
    <i>
      <x v="4320"/>
    </i>
    <i>
      <x v="4321"/>
    </i>
    <i>
      <x v="4322"/>
    </i>
    <i>
      <x v="4323"/>
    </i>
    <i>
      <x v="4324"/>
    </i>
    <i>
      <x v="4325"/>
    </i>
    <i>
      <x v="4326"/>
    </i>
    <i>
      <x v="4327"/>
    </i>
    <i>
      <x v="4328"/>
    </i>
    <i>
      <x v="4329"/>
    </i>
    <i>
      <x v="4330"/>
    </i>
    <i>
      <x v="4331"/>
    </i>
    <i>
      <x v="4332"/>
    </i>
    <i>
      <x v="4333"/>
    </i>
    <i>
      <x v="4334"/>
    </i>
    <i>
      <x v="4335"/>
    </i>
    <i>
      <x v="4336"/>
    </i>
    <i>
      <x v="4337"/>
    </i>
    <i>
      <x v="4338"/>
    </i>
    <i>
      <x v="4339"/>
    </i>
    <i>
      <x v="4340"/>
    </i>
    <i>
      <x v="4341"/>
    </i>
    <i>
      <x v="4342"/>
    </i>
    <i>
      <x v="4343"/>
    </i>
    <i>
      <x v="4344"/>
    </i>
    <i>
      <x v="4345"/>
    </i>
    <i>
      <x v="4346"/>
    </i>
    <i>
      <x v="4347"/>
    </i>
    <i>
      <x v="4348"/>
    </i>
    <i>
      <x v="4349"/>
    </i>
    <i>
      <x v="4350"/>
    </i>
    <i>
      <x v="4351"/>
    </i>
    <i>
      <x v="4352"/>
    </i>
    <i>
      <x v="4353"/>
    </i>
    <i>
      <x v="4354"/>
    </i>
    <i>
      <x v="4355"/>
    </i>
    <i>
      <x v="4356"/>
    </i>
    <i>
      <x v="4357"/>
    </i>
    <i>
      <x v="4358"/>
    </i>
    <i>
      <x v="4359"/>
    </i>
    <i>
      <x v="4360"/>
    </i>
    <i>
      <x v="4361"/>
    </i>
    <i>
      <x v="4362"/>
    </i>
    <i>
      <x v="4363"/>
    </i>
    <i>
      <x v="4364"/>
    </i>
    <i>
      <x v="4365"/>
    </i>
    <i>
      <x v="4366"/>
    </i>
    <i>
      <x v="4367"/>
    </i>
    <i>
      <x v="4368"/>
    </i>
    <i>
      <x v="4369"/>
    </i>
    <i>
      <x v="4370"/>
    </i>
    <i>
      <x v="4371"/>
    </i>
    <i>
      <x v="4372"/>
    </i>
    <i>
      <x v="4373"/>
    </i>
    <i>
      <x v="4374"/>
    </i>
    <i>
      <x v="4375"/>
    </i>
    <i>
      <x v="4376"/>
    </i>
    <i>
      <x v="4377"/>
    </i>
    <i>
      <x v="4378"/>
    </i>
    <i>
      <x v="4379"/>
    </i>
    <i>
      <x v="4380"/>
    </i>
    <i>
      <x v="4381"/>
    </i>
    <i>
      <x v="4382"/>
    </i>
    <i>
      <x v="4383"/>
    </i>
    <i>
      <x v="4384"/>
    </i>
    <i>
      <x v="4385"/>
    </i>
    <i>
      <x v="4386"/>
    </i>
    <i>
      <x v="4387"/>
    </i>
    <i>
      <x v="4388"/>
    </i>
    <i>
      <x v="4389"/>
    </i>
    <i>
      <x v="4390"/>
    </i>
    <i>
      <x v="4391"/>
    </i>
    <i>
      <x v="4392"/>
    </i>
    <i>
      <x v="4393"/>
    </i>
    <i>
      <x v="4394"/>
    </i>
    <i>
      <x v="4395"/>
    </i>
    <i>
      <x v="4396"/>
    </i>
    <i>
      <x v="4397"/>
    </i>
    <i>
      <x v="4398"/>
    </i>
    <i>
      <x v="4399"/>
    </i>
    <i>
      <x v="4400"/>
    </i>
    <i>
      <x v="4401"/>
    </i>
    <i>
      <x v="4402"/>
    </i>
    <i>
      <x v="4403"/>
    </i>
    <i>
      <x v="4404"/>
    </i>
    <i>
      <x v="4405"/>
    </i>
    <i>
      <x v="4406"/>
    </i>
    <i>
      <x v="4407"/>
    </i>
    <i>
      <x v="4408"/>
    </i>
    <i>
      <x v="4409"/>
    </i>
    <i>
      <x v="4410"/>
    </i>
    <i>
      <x v="4411"/>
    </i>
    <i>
      <x v="4412"/>
    </i>
    <i>
      <x v="4413"/>
    </i>
    <i>
      <x v="4414"/>
    </i>
    <i>
      <x v="4415"/>
    </i>
    <i>
      <x v="4416"/>
    </i>
    <i>
      <x v="4417"/>
    </i>
    <i>
      <x v="4418"/>
    </i>
    <i>
      <x v="4419"/>
    </i>
    <i>
      <x v="4420"/>
    </i>
    <i>
      <x v="4421"/>
    </i>
    <i>
      <x v="4422"/>
    </i>
    <i>
      <x v="4423"/>
    </i>
    <i>
      <x v="4424"/>
    </i>
    <i>
      <x v="4425"/>
    </i>
    <i>
      <x v="4426"/>
    </i>
    <i>
      <x v="4427"/>
    </i>
    <i>
      <x v="4428"/>
    </i>
    <i>
      <x v="4429"/>
    </i>
    <i>
      <x v="4430"/>
    </i>
    <i>
      <x v="4431"/>
    </i>
    <i>
      <x v="4432"/>
    </i>
    <i>
      <x v="4433"/>
    </i>
    <i>
      <x v="4434"/>
    </i>
    <i>
      <x v="4435"/>
    </i>
    <i>
      <x v="4436"/>
    </i>
    <i>
      <x v="4437"/>
    </i>
    <i>
      <x v="4438"/>
    </i>
    <i>
      <x v="4439"/>
    </i>
    <i>
      <x v="4440"/>
    </i>
    <i>
      <x v="4441"/>
    </i>
    <i>
      <x v="4442"/>
    </i>
    <i>
      <x v="4443"/>
    </i>
    <i>
      <x v="4444"/>
    </i>
    <i>
      <x v="4445"/>
    </i>
    <i>
      <x v="4446"/>
    </i>
    <i>
      <x v="4447"/>
    </i>
    <i>
      <x v="4448"/>
    </i>
    <i>
      <x v="4449"/>
    </i>
    <i>
      <x v="4450"/>
    </i>
    <i>
      <x v="4451"/>
    </i>
    <i>
      <x v="4452"/>
    </i>
    <i>
      <x v="4453"/>
    </i>
    <i>
      <x v="4454"/>
    </i>
    <i>
      <x v="4455"/>
    </i>
    <i>
      <x v="4456"/>
    </i>
    <i>
      <x v="4457"/>
    </i>
    <i>
      <x v="4458"/>
    </i>
    <i>
      <x v="4459"/>
    </i>
    <i>
      <x v="4460"/>
    </i>
    <i>
      <x v="4461"/>
    </i>
    <i>
      <x v="4462"/>
    </i>
    <i>
      <x v="4463"/>
    </i>
    <i>
      <x v="4464"/>
    </i>
    <i>
      <x v="4465"/>
    </i>
    <i>
      <x v="4466"/>
    </i>
    <i>
      <x v="4467"/>
    </i>
    <i>
      <x v="4468"/>
    </i>
    <i>
      <x v="4469"/>
    </i>
    <i>
      <x v="4470"/>
    </i>
    <i>
      <x v="4471"/>
    </i>
    <i>
      <x v="4472"/>
    </i>
    <i>
      <x v="4473"/>
    </i>
    <i>
      <x v="4474"/>
    </i>
    <i>
      <x v="4475"/>
    </i>
    <i>
      <x v="4476"/>
    </i>
    <i>
      <x v="4477"/>
    </i>
    <i>
      <x v="4478"/>
    </i>
    <i>
      <x v="4479"/>
    </i>
    <i>
      <x v="4480"/>
    </i>
    <i>
      <x v="4481"/>
    </i>
    <i>
      <x v="4482"/>
    </i>
    <i>
      <x v="4483"/>
    </i>
    <i>
      <x v="4484"/>
    </i>
    <i>
      <x v="4485"/>
    </i>
    <i>
      <x v="4486"/>
    </i>
    <i>
      <x v="4487"/>
    </i>
    <i>
      <x v="4488"/>
    </i>
    <i>
      <x v="4489"/>
    </i>
    <i>
      <x v="4490"/>
    </i>
    <i>
      <x v="4491"/>
    </i>
    <i>
      <x v="4492"/>
    </i>
    <i>
      <x v="4493"/>
    </i>
    <i>
      <x v="4494"/>
    </i>
    <i>
      <x v="4495"/>
    </i>
    <i>
      <x v="4496"/>
    </i>
    <i>
      <x v="4497"/>
    </i>
    <i>
      <x v="4498"/>
    </i>
    <i>
      <x v="4499"/>
    </i>
    <i>
      <x v="4500"/>
    </i>
    <i>
      <x v="4501"/>
    </i>
    <i>
      <x v="4502"/>
    </i>
    <i>
      <x v="4503"/>
    </i>
    <i>
      <x v="4504"/>
    </i>
    <i>
      <x v="4505"/>
    </i>
    <i>
      <x v="4506"/>
    </i>
    <i>
      <x v="4507"/>
    </i>
    <i>
      <x v="4508"/>
    </i>
    <i>
      <x v="4509"/>
    </i>
    <i>
      <x v="4510"/>
    </i>
    <i>
      <x v="4511"/>
    </i>
    <i>
      <x v="4512"/>
    </i>
    <i>
      <x v="4513"/>
    </i>
    <i>
      <x v="4514"/>
    </i>
    <i>
      <x v="4515"/>
    </i>
    <i>
      <x v="4516"/>
    </i>
    <i>
      <x v="4517"/>
    </i>
    <i>
      <x v="4518"/>
    </i>
    <i>
      <x v="4519"/>
    </i>
    <i>
      <x v="4520"/>
    </i>
    <i>
      <x v="4521"/>
    </i>
    <i>
      <x v="4522"/>
    </i>
    <i>
      <x v="4523"/>
    </i>
    <i>
      <x v="4524"/>
    </i>
    <i>
      <x v="4525"/>
    </i>
    <i>
      <x v="4526"/>
    </i>
    <i>
      <x v="4527"/>
    </i>
    <i>
      <x v="4528"/>
    </i>
    <i>
      <x v="4529"/>
    </i>
    <i>
      <x v="4530"/>
    </i>
    <i>
      <x v="4531"/>
    </i>
    <i>
      <x v="4532"/>
    </i>
    <i>
      <x v="4533"/>
    </i>
    <i>
      <x v="4534"/>
    </i>
    <i>
      <x v="4535"/>
    </i>
    <i>
      <x v="4536"/>
    </i>
    <i>
      <x v="4537"/>
    </i>
    <i>
      <x v="4538"/>
    </i>
    <i>
      <x v="4539"/>
    </i>
    <i>
      <x v="4540"/>
    </i>
    <i>
      <x v="4541"/>
    </i>
    <i>
      <x v="4542"/>
    </i>
    <i>
      <x v="4543"/>
    </i>
    <i>
      <x v="4544"/>
    </i>
    <i>
      <x v="4545"/>
    </i>
    <i>
      <x v="4546"/>
    </i>
    <i>
      <x v="4547"/>
    </i>
    <i>
      <x v="4548"/>
    </i>
    <i>
      <x v="4549"/>
    </i>
    <i>
      <x v="4550"/>
    </i>
    <i>
      <x v="4551"/>
    </i>
    <i>
      <x v="4552"/>
    </i>
    <i>
      <x v="4553"/>
    </i>
    <i>
      <x v="4554"/>
    </i>
    <i>
      <x v="4555"/>
    </i>
    <i>
      <x v="4556"/>
    </i>
    <i>
      <x v="4557"/>
    </i>
    <i>
      <x v="4558"/>
    </i>
    <i>
      <x v="4559"/>
    </i>
    <i>
      <x v="4560"/>
    </i>
    <i>
      <x v="4561"/>
    </i>
    <i>
      <x v="4562"/>
    </i>
    <i>
      <x v="4563"/>
    </i>
    <i>
      <x v="4564"/>
    </i>
    <i>
      <x v="4565"/>
    </i>
    <i>
      <x v="4566"/>
    </i>
    <i>
      <x v="4567"/>
    </i>
    <i>
      <x v="4568"/>
    </i>
    <i>
      <x v="4569"/>
    </i>
    <i>
      <x v="4570"/>
    </i>
    <i>
      <x v="4571"/>
    </i>
    <i>
      <x v="4572"/>
    </i>
    <i>
      <x v="4573"/>
    </i>
    <i>
      <x v="4574"/>
    </i>
    <i>
      <x v="4575"/>
    </i>
    <i>
      <x v="4576"/>
    </i>
    <i>
      <x v="4577"/>
    </i>
    <i>
      <x v="4578"/>
    </i>
    <i>
      <x v="4579"/>
    </i>
    <i>
      <x v="4580"/>
    </i>
    <i>
      <x v="4581"/>
    </i>
    <i>
      <x v="4582"/>
    </i>
    <i>
      <x v="4583"/>
    </i>
    <i>
      <x v="4584"/>
    </i>
    <i>
      <x v="4585"/>
    </i>
    <i>
      <x v="4586"/>
    </i>
    <i>
      <x v="4587"/>
    </i>
    <i>
      <x v="4588"/>
    </i>
    <i>
      <x v="4589"/>
    </i>
    <i>
      <x v="4590"/>
    </i>
    <i>
      <x v="4591"/>
    </i>
    <i>
      <x v="4592"/>
    </i>
    <i>
      <x v="4593"/>
    </i>
    <i>
      <x v="4594"/>
    </i>
    <i>
      <x v="4595"/>
    </i>
    <i>
      <x v="4596"/>
    </i>
    <i>
      <x v="4597"/>
    </i>
    <i>
      <x v="4598"/>
    </i>
    <i>
      <x v="4599"/>
    </i>
    <i>
      <x v="4600"/>
    </i>
    <i>
      <x v="4601"/>
    </i>
    <i>
      <x v="4602"/>
    </i>
    <i>
      <x v="4603"/>
    </i>
    <i>
      <x v="4604"/>
    </i>
    <i>
      <x v="4605"/>
    </i>
    <i>
      <x v="4606"/>
    </i>
    <i>
      <x v="4607"/>
    </i>
    <i>
      <x v="4608"/>
    </i>
    <i>
      <x v="4609"/>
    </i>
    <i>
      <x v="4610"/>
    </i>
    <i>
      <x v="4611"/>
    </i>
    <i>
      <x v="4612"/>
    </i>
    <i>
      <x v="4613"/>
    </i>
    <i>
      <x v="4614"/>
    </i>
    <i>
      <x v="4615"/>
    </i>
    <i>
      <x v="4616"/>
    </i>
    <i>
      <x v="4617"/>
    </i>
    <i>
      <x v="4618"/>
    </i>
    <i>
      <x v="4619"/>
    </i>
    <i>
      <x v="4620"/>
    </i>
    <i>
      <x v="4621"/>
    </i>
    <i>
      <x v="4622"/>
    </i>
    <i>
      <x v="4623"/>
    </i>
    <i>
      <x v="4624"/>
    </i>
    <i>
      <x v="4625"/>
    </i>
    <i>
      <x v="4626"/>
    </i>
    <i>
      <x v="4627"/>
    </i>
    <i>
      <x v="4628"/>
    </i>
    <i>
      <x v="4629"/>
    </i>
    <i>
      <x v="4630"/>
    </i>
    <i>
      <x v="4631"/>
    </i>
    <i>
      <x v="4632"/>
    </i>
    <i>
      <x v="4633"/>
    </i>
    <i>
      <x v="4634"/>
    </i>
    <i>
      <x v="4635"/>
    </i>
    <i>
      <x v="4636"/>
    </i>
    <i>
      <x v="4637"/>
    </i>
    <i>
      <x v="4638"/>
    </i>
    <i>
      <x v="4639"/>
    </i>
    <i>
      <x v="4640"/>
    </i>
    <i>
      <x v="4641"/>
    </i>
    <i>
      <x v="4642"/>
    </i>
    <i>
      <x v="4643"/>
    </i>
    <i>
      <x v="4644"/>
    </i>
    <i>
      <x v="4645"/>
    </i>
    <i>
      <x v="4646"/>
    </i>
    <i>
      <x v="4647"/>
    </i>
    <i>
      <x v="4648"/>
    </i>
    <i>
      <x v="4649"/>
    </i>
    <i>
      <x v="4650"/>
    </i>
    <i>
      <x v="4651"/>
    </i>
    <i>
      <x v="4652"/>
    </i>
    <i>
      <x v="4653"/>
    </i>
    <i>
      <x v="4654"/>
    </i>
    <i>
      <x v="4655"/>
    </i>
    <i>
      <x v="4656"/>
    </i>
    <i>
      <x v="4657"/>
    </i>
    <i>
      <x v="4658"/>
    </i>
    <i>
      <x v="4659"/>
    </i>
    <i>
      <x v="4660"/>
    </i>
    <i>
      <x v="4661"/>
    </i>
    <i>
      <x v="4662"/>
    </i>
    <i>
      <x v="4663"/>
    </i>
    <i>
      <x v="4664"/>
    </i>
    <i>
      <x v="4665"/>
    </i>
    <i>
      <x v="4666"/>
    </i>
    <i>
      <x v="4667"/>
    </i>
    <i>
      <x v="4668"/>
    </i>
    <i>
      <x v="4669"/>
    </i>
    <i>
      <x v="4670"/>
    </i>
    <i>
      <x v="4671"/>
    </i>
    <i>
      <x v="4672"/>
    </i>
    <i>
      <x v="4673"/>
    </i>
    <i>
      <x v="4674"/>
    </i>
    <i>
      <x v="4675"/>
    </i>
    <i>
      <x v="4676"/>
    </i>
    <i>
      <x v="4677"/>
    </i>
    <i>
      <x v="4678"/>
    </i>
    <i>
      <x v="4679"/>
    </i>
    <i>
      <x v="4680"/>
    </i>
    <i>
      <x v="4681"/>
    </i>
    <i>
      <x v="4682"/>
    </i>
    <i>
      <x v="4683"/>
    </i>
    <i>
      <x v="4684"/>
    </i>
    <i>
      <x v="4685"/>
    </i>
    <i>
      <x v="4686"/>
    </i>
    <i>
      <x v="4687"/>
    </i>
    <i>
      <x v="4688"/>
    </i>
    <i>
      <x v="4689"/>
    </i>
    <i>
      <x v="4690"/>
    </i>
    <i>
      <x v="4691"/>
    </i>
    <i>
      <x v="4692"/>
    </i>
    <i>
      <x v="4693"/>
    </i>
    <i>
      <x v="4694"/>
    </i>
    <i>
      <x v="4695"/>
    </i>
    <i>
      <x v="4696"/>
    </i>
    <i>
      <x v="4697"/>
    </i>
    <i>
      <x v="4698"/>
    </i>
    <i>
      <x v="4699"/>
    </i>
    <i>
      <x v="4700"/>
    </i>
    <i>
      <x v="4701"/>
    </i>
    <i>
      <x v="4702"/>
    </i>
    <i>
      <x v="4703"/>
    </i>
    <i>
      <x v="4704"/>
    </i>
    <i>
      <x v="4705"/>
    </i>
    <i>
      <x v="4706"/>
    </i>
    <i>
      <x v="4707"/>
    </i>
    <i>
      <x v="4708"/>
    </i>
    <i>
      <x v="4709"/>
    </i>
    <i>
      <x v="4710"/>
    </i>
    <i>
      <x v="4711"/>
    </i>
    <i>
      <x v="4712"/>
    </i>
    <i>
      <x v="4713"/>
    </i>
    <i>
      <x v="4714"/>
    </i>
    <i>
      <x v="4715"/>
    </i>
    <i>
      <x v="4716"/>
    </i>
    <i>
      <x v="4717"/>
    </i>
    <i>
      <x v="4718"/>
    </i>
    <i>
      <x v="4719"/>
    </i>
    <i>
      <x v="4720"/>
    </i>
    <i>
      <x v="4721"/>
    </i>
    <i>
      <x v="4722"/>
    </i>
    <i>
      <x v="4723"/>
    </i>
    <i>
      <x v="4724"/>
    </i>
    <i>
      <x v="4725"/>
    </i>
    <i>
      <x v="4726"/>
    </i>
    <i>
      <x v="4727"/>
    </i>
    <i>
      <x v="4728"/>
    </i>
    <i>
      <x v="4729"/>
    </i>
    <i>
      <x v="4730"/>
    </i>
    <i>
      <x v="4731"/>
    </i>
    <i>
      <x v="4732"/>
    </i>
    <i>
      <x v="4733"/>
    </i>
    <i>
      <x v="4734"/>
    </i>
    <i>
      <x v="4735"/>
    </i>
    <i>
      <x v="4736"/>
    </i>
    <i>
      <x v="4737"/>
    </i>
    <i>
      <x v="4738"/>
    </i>
    <i>
      <x v="4739"/>
    </i>
    <i>
      <x v="4740"/>
    </i>
    <i>
      <x v="4741"/>
    </i>
    <i>
      <x v="4742"/>
    </i>
    <i>
      <x v="4743"/>
    </i>
    <i>
      <x v="4744"/>
    </i>
    <i>
      <x v="4745"/>
    </i>
    <i>
      <x v="4746"/>
    </i>
    <i>
      <x v="4747"/>
    </i>
    <i>
      <x v="4748"/>
    </i>
    <i>
      <x v="4749"/>
    </i>
    <i>
      <x v="4750"/>
    </i>
    <i>
      <x v="4751"/>
    </i>
    <i>
      <x v="4752"/>
    </i>
    <i>
      <x v="4753"/>
    </i>
    <i>
      <x v="4754"/>
    </i>
    <i>
      <x v="4755"/>
    </i>
    <i>
      <x v="4756"/>
    </i>
    <i>
      <x v="4757"/>
    </i>
    <i>
      <x v="4758"/>
    </i>
    <i>
      <x v="4759"/>
    </i>
    <i>
      <x v="4760"/>
    </i>
    <i>
      <x v="4761"/>
    </i>
    <i>
      <x v="4762"/>
    </i>
    <i>
      <x v="4763"/>
    </i>
    <i>
      <x v="4764"/>
    </i>
    <i>
      <x v="4765"/>
    </i>
    <i>
      <x v="4766"/>
    </i>
    <i>
      <x v="4767"/>
    </i>
    <i>
      <x v="4768"/>
    </i>
    <i>
      <x v="4769"/>
    </i>
    <i>
      <x v="4770"/>
    </i>
    <i>
      <x v="4771"/>
    </i>
    <i>
      <x v="4772"/>
    </i>
    <i>
      <x v="4773"/>
    </i>
    <i>
      <x v="4774"/>
    </i>
    <i>
      <x v="4775"/>
    </i>
    <i>
      <x v="4776"/>
    </i>
    <i>
      <x v="4777"/>
    </i>
    <i>
      <x v="4778"/>
    </i>
    <i>
      <x v="4779"/>
    </i>
    <i>
      <x v="4780"/>
    </i>
    <i>
      <x v="4781"/>
    </i>
    <i>
      <x v="4782"/>
    </i>
    <i>
      <x v="4783"/>
    </i>
    <i>
      <x v="4784"/>
    </i>
    <i>
      <x v="4785"/>
    </i>
    <i>
      <x v="4786"/>
    </i>
    <i>
      <x v="4787"/>
    </i>
    <i>
      <x v="4788"/>
    </i>
    <i>
      <x v="4789"/>
    </i>
    <i>
      <x v="4790"/>
    </i>
    <i>
      <x v="4791"/>
    </i>
    <i>
      <x v="4792"/>
    </i>
    <i>
      <x v="4793"/>
    </i>
    <i>
      <x v="4794"/>
    </i>
    <i>
      <x v="4795"/>
    </i>
    <i>
      <x v="4796"/>
    </i>
    <i>
      <x v="4797"/>
    </i>
    <i>
      <x v="4798"/>
    </i>
    <i>
      <x v="4799"/>
    </i>
    <i>
      <x v="4800"/>
    </i>
    <i>
      <x v="4801"/>
    </i>
    <i>
      <x v="4802"/>
    </i>
    <i>
      <x v="4803"/>
    </i>
    <i>
      <x v="4804"/>
    </i>
    <i>
      <x v="4805"/>
    </i>
    <i>
      <x v="4806"/>
    </i>
    <i>
      <x v="4807"/>
    </i>
    <i>
      <x v="4808"/>
    </i>
    <i>
      <x v="4809"/>
    </i>
    <i>
      <x v="4810"/>
    </i>
    <i>
      <x v="4811"/>
    </i>
    <i>
      <x v="4812"/>
    </i>
    <i>
      <x v="4813"/>
    </i>
    <i>
      <x v="4814"/>
    </i>
    <i>
      <x v="4815"/>
    </i>
    <i>
      <x v="4816"/>
    </i>
    <i>
      <x v="4817"/>
    </i>
    <i>
      <x v="4818"/>
    </i>
    <i>
      <x v="4819"/>
    </i>
    <i>
      <x v="4820"/>
    </i>
    <i>
      <x v="4821"/>
    </i>
    <i>
      <x v="4822"/>
    </i>
    <i>
      <x v="4823"/>
    </i>
    <i>
      <x v="4824"/>
    </i>
    <i>
      <x v="4825"/>
    </i>
    <i>
      <x v="4826"/>
    </i>
    <i>
      <x v="4827"/>
    </i>
    <i>
      <x v="4828"/>
    </i>
    <i>
      <x v="4829"/>
    </i>
    <i>
      <x v="4830"/>
    </i>
    <i>
      <x v="4831"/>
    </i>
    <i>
      <x v="4832"/>
    </i>
    <i>
      <x v="4833"/>
    </i>
    <i>
      <x v="4834"/>
    </i>
    <i>
      <x v="4835"/>
    </i>
    <i>
      <x v="4836"/>
    </i>
    <i>
      <x v="4837"/>
    </i>
    <i>
      <x v="4838"/>
    </i>
    <i>
      <x v="4839"/>
    </i>
    <i>
      <x v="4840"/>
    </i>
    <i>
      <x v="4841"/>
    </i>
    <i>
      <x v="4842"/>
    </i>
    <i>
      <x v="4843"/>
    </i>
    <i>
      <x v="4844"/>
    </i>
    <i>
      <x v="4845"/>
    </i>
    <i>
      <x v="4846"/>
    </i>
    <i>
      <x v="4847"/>
    </i>
    <i>
      <x v="4848"/>
    </i>
    <i>
      <x v="4849"/>
    </i>
    <i>
      <x v="4850"/>
    </i>
    <i>
      <x v="4851"/>
    </i>
    <i>
      <x v="4852"/>
    </i>
    <i>
      <x v="4853"/>
    </i>
    <i>
      <x v="4854"/>
    </i>
    <i>
      <x v="4855"/>
    </i>
    <i>
      <x v="4856"/>
    </i>
    <i>
      <x v="4857"/>
    </i>
    <i>
      <x v="4858"/>
    </i>
    <i>
      <x v="4859"/>
    </i>
    <i>
      <x v="4860"/>
    </i>
    <i>
      <x v="4861"/>
    </i>
    <i>
      <x v="4862"/>
    </i>
    <i>
      <x v="4863"/>
    </i>
    <i>
      <x v="4864"/>
    </i>
    <i>
      <x v="4865"/>
    </i>
    <i>
      <x v="4866"/>
    </i>
    <i>
      <x v="4867"/>
    </i>
    <i>
      <x v="4868"/>
    </i>
    <i>
      <x v="4869"/>
    </i>
    <i>
      <x v="4870"/>
    </i>
    <i>
      <x v="4871"/>
    </i>
    <i>
      <x v="4872"/>
    </i>
    <i>
      <x v="4873"/>
    </i>
    <i>
      <x v="4874"/>
    </i>
    <i>
      <x v="4875"/>
    </i>
    <i>
      <x v="4876"/>
    </i>
    <i>
      <x v="4877"/>
    </i>
    <i>
      <x v="4878"/>
    </i>
    <i>
      <x v="4879"/>
    </i>
    <i>
      <x v="4880"/>
    </i>
    <i>
      <x v="4881"/>
    </i>
    <i>
      <x v="4882"/>
    </i>
    <i>
      <x v="4883"/>
    </i>
    <i>
      <x v="4884"/>
    </i>
    <i>
      <x v="4885"/>
    </i>
    <i>
      <x v="4886"/>
    </i>
    <i>
      <x v="4887"/>
    </i>
    <i>
      <x v="4888"/>
    </i>
    <i>
      <x v="4889"/>
    </i>
    <i>
      <x v="4890"/>
    </i>
    <i>
      <x v="4891"/>
    </i>
    <i>
      <x v="4892"/>
    </i>
    <i>
      <x v="4893"/>
    </i>
    <i>
      <x v="4894"/>
    </i>
    <i>
      <x v="4895"/>
    </i>
    <i>
      <x v="4896"/>
    </i>
    <i>
      <x v="4897"/>
    </i>
    <i>
      <x v="4898"/>
    </i>
    <i>
      <x v="4899"/>
    </i>
    <i>
      <x v="4900"/>
    </i>
    <i>
      <x v="4901"/>
    </i>
    <i>
      <x v="4902"/>
    </i>
    <i>
      <x v="4903"/>
    </i>
    <i>
      <x v="4904"/>
    </i>
    <i>
      <x v="4905"/>
    </i>
    <i>
      <x v="4906"/>
    </i>
    <i>
      <x v="4907"/>
    </i>
    <i>
      <x v="4908"/>
    </i>
    <i>
      <x v="4909"/>
    </i>
    <i>
      <x v="4910"/>
    </i>
    <i>
      <x v="4911"/>
    </i>
    <i>
      <x v="4912"/>
    </i>
    <i>
      <x v="4913"/>
    </i>
    <i>
      <x v="4914"/>
    </i>
    <i>
      <x v="4915"/>
    </i>
    <i>
      <x v="4916"/>
    </i>
    <i>
      <x v="4917"/>
    </i>
    <i>
      <x v="4918"/>
    </i>
    <i>
      <x v="4919"/>
    </i>
    <i>
      <x v="4920"/>
    </i>
    <i>
      <x v="4921"/>
    </i>
    <i>
      <x v="4922"/>
    </i>
    <i>
      <x v="4923"/>
    </i>
    <i>
      <x v="4924"/>
    </i>
    <i>
      <x v="4925"/>
    </i>
    <i>
      <x v="4926"/>
    </i>
    <i>
      <x v="4927"/>
    </i>
    <i>
      <x v="4928"/>
    </i>
    <i>
      <x v="4929"/>
    </i>
    <i>
      <x v="4930"/>
    </i>
    <i>
      <x v="4931"/>
    </i>
    <i>
      <x v="4932"/>
    </i>
    <i>
      <x v="4933"/>
    </i>
    <i>
      <x v="4934"/>
    </i>
    <i>
      <x v="4935"/>
    </i>
    <i>
      <x v="4936"/>
    </i>
    <i>
      <x v="4937"/>
    </i>
    <i>
      <x v="4938"/>
    </i>
    <i>
      <x v="4939"/>
    </i>
    <i>
      <x v="4940"/>
    </i>
    <i>
      <x v="4941"/>
    </i>
    <i>
      <x v="4942"/>
    </i>
    <i>
      <x v="4943"/>
    </i>
    <i>
      <x v="4944"/>
    </i>
    <i>
      <x v="4945"/>
    </i>
    <i>
      <x v="4946"/>
    </i>
    <i>
      <x v="4947"/>
    </i>
    <i>
      <x v="4948"/>
    </i>
    <i>
      <x v="4949"/>
    </i>
    <i>
      <x v="4950"/>
    </i>
    <i>
      <x v="4951"/>
    </i>
    <i>
      <x v="4952"/>
    </i>
    <i>
      <x v="4953"/>
    </i>
    <i>
      <x v="4954"/>
    </i>
    <i>
      <x v="4955"/>
    </i>
    <i>
      <x v="4956"/>
    </i>
    <i>
      <x v="4957"/>
    </i>
    <i>
      <x v="4958"/>
    </i>
    <i>
      <x v="4959"/>
    </i>
    <i>
      <x v="4960"/>
    </i>
    <i>
      <x v="4961"/>
    </i>
    <i>
      <x v="4962"/>
    </i>
    <i>
      <x v="4963"/>
    </i>
    <i>
      <x v="4964"/>
    </i>
    <i>
      <x v="4965"/>
    </i>
    <i>
      <x v="4966"/>
    </i>
    <i>
      <x v="4967"/>
    </i>
    <i>
      <x v="4968"/>
    </i>
    <i>
      <x v="4969"/>
    </i>
    <i>
      <x v="4970"/>
    </i>
    <i>
      <x v="4971"/>
    </i>
    <i>
      <x v="4972"/>
    </i>
    <i>
      <x v="4973"/>
    </i>
    <i>
      <x v="4974"/>
    </i>
    <i>
      <x v="4975"/>
    </i>
    <i>
      <x v="4976"/>
    </i>
    <i>
      <x v="4977"/>
    </i>
    <i>
      <x v="4978"/>
    </i>
    <i>
      <x v="4979"/>
    </i>
    <i>
      <x v="4980"/>
    </i>
    <i>
      <x v="4981"/>
    </i>
    <i>
      <x v="4982"/>
    </i>
    <i>
      <x v="4983"/>
    </i>
    <i>
      <x v="4984"/>
    </i>
    <i>
      <x v="4985"/>
    </i>
    <i>
      <x v="4986"/>
    </i>
    <i>
      <x v="4987"/>
    </i>
    <i>
      <x v="4988"/>
    </i>
    <i>
      <x v="4989"/>
    </i>
    <i>
      <x v="4990"/>
    </i>
    <i>
      <x v="4991"/>
    </i>
    <i>
      <x v="4992"/>
    </i>
    <i>
      <x v="4993"/>
    </i>
    <i>
      <x v="4994"/>
    </i>
    <i>
      <x v="4995"/>
    </i>
    <i>
      <x v="4996"/>
    </i>
    <i>
      <x v="4997"/>
    </i>
    <i>
      <x v="4998"/>
    </i>
    <i>
      <x v="4999"/>
    </i>
    <i>
      <x v="5000"/>
    </i>
    <i>
      <x v="5001"/>
    </i>
    <i>
      <x v="5002"/>
    </i>
    <i>
      <x v="5003"/>
    </i>
    <i>
      <x v="5004"/>
    </i>
    <i>
      <x v="5005"/>
    </i>
    <i>
      <x v="5006"/>
    </i>
    <i>
      <x v="5007"/>
    </i>
    <i>
      <x v="5008"/>
    </i>
    <i>
      <x v="5009"/>
    </i>
    <i>
      <x v="5010"/>
    </i>
    <i>
      <x v="5011"/>
    </i>
    <i>
      <x v="5012"/>
    </i>
    <i>
      <x v="5013"/>
    </i>
    <i>
      <x v="5014"/>
    </i>
    <i>
      <x v="5015"/>
    </i>
    <i>
      <x v="5016"/>
    </i>
    <i>
      <x v="5017"/>
    </i>
    <i>
      <x v="5018"/>
    </i>
    <i>
      <x v="5019"/>
    </i>
    <i>
      <x v="5020"/>
    </i>
    <i>
      <x v="5021"/>
    </i>
    <i>
      <x v="5022"/>
    </i>
    <i>
      <x v="5023"/>
    </i>
    <i>
      <x v="5024"/>
    </i>
    <i>
      <x v="5025"/>
    </i>
    <i>
      <x v="5026"/>
    </i>
    <i>
      <x v="5027"/>
    </i>
    <i>
      <x v="5028"/>
    </i>
    <i>
      <x v="5029"/>
    </i>
    <i>
      <x v="5030"/>
    </i>
    <i>
      <x v="5031"/>
    </i>
    <i>
      <x v="5032"/>
    </i>
    <i>
      <x v="5033"/>
    </i>
    <i>
      <x v="5034"/>
    </i>
    <i>
      <x v="5035"/>
    </i>
    <i>
      <x v="5036"/>
    </i>
    <i>
      <x v="5037"/>
    </i>
    <i>
      <x v="5038"/>
    </i>
    <i>
      <x v="5039"/>
    </i>
    <i>
      <x v="5040"/>
    </i>
    <i>
      <x v="5041"/>
    </i>
    <i>
      <x v="5042"/>
    </i>
    <i>
      <x v="5043"/>
    </i>
    <i>
      <x v="5044"/>
    </i>
    <i>
      <x v="5045"/>
    </i>
    <i>
      <x v="5046"/>
    </i>
    <i>
      <x v="5047"/>
    </i>
    <i>
      <x v="5048"/>
    </i>
    <i>
      <x v="5049"/>
    </i>
    <i>
      <x v="5050"/>
    </i>
    <i>
      <x v="5051"/>
    </i>
    <i>
      <x v="5052"/>
    </i>
    <i>
      <x v="5053"/>
    </i>
    <i>
      <x v="5054"/>
    </i>
    <i>
      <x v="5055"/>
    </i>
    <i>
      <x v="5056"/>
    </i>
    <i>
      <x v="5057"/>
    </i>
    <i>
      <x v="5058"/>
    </i>
    <i>
      <x v="5059"/>
    </i>
    <i>
      <x v="5060"/>
    </i>
    <i>
      <x v="5061"/>
    </i>
    <i>
      <x v="5062"/>
    </i>
    <i>
      <x v="5063"/>
    </i>
    <i>
      <x v="5064"/>
    </i>
    <i>
      <x v="5065"/>
    </i>
    <i>
      <x v="5066"/>
    </i>
    <i>
      <x v="5067"/>
    </i>
    <i>
      <x v="5068"/>
    </i>
    <i>
      <x v="5069"/>
    </i>
    <i>
      <x v="5070"/>
    </i>
    <i>
      <x v="5071"/>
    </i>
    <i>
      <x v="5072"/>
    </i>
    <i>
      <x v="5073"/>
    </i>
    <i>
      <x v="5074"/>
    </i>
    <i>
      <x v="5075"/>
    </i>
    <i>
      <x v="5076"/>
    </i>
    <i>
      <x v="5077"/>
    </i>
    <i>
      <x v="5078"/>
    </i>
    <i>
      <x v="5079"/>
    </i>
    <i>
      <x v="5080"/>
    </i>
    <i>
      <x v="5081"/>
    </i>
    <i>
      <x v="5082"/>
    </i>
    <i t="grand">
      <x/>
    </i>
  </rowItems>
  <colItems count="1">
    <i/>
  </colItems>
  <dataFields count="1">
    <dataField name="Sum of Budg. CPB incl. Outlays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2" name="Table2" displayName="Table2" ref="A7:D19" totalsRowShown="0" headerRowDxfId="76" dataDxfId="75">
  <autoFilter ref="A7:D19"/>
  <tableColumns count="4">
    <tableColumn id="1" name="Column1" dataDxfId="74"/>
    <tableColumn id="2" name="Column2" dataDxfId="73"/>
    <tableColumn id="3" name="Column3" dataDxfId="72"/>
    <tableColumn id="4" name="Column4" dataDxfId="7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27:D39" totalsRowShown="0" headerRowDxfId="70" dataDxfId="69" tableBorderDxfId="68">
  <autoFilter ref="A27:D39"/>
  <tableColumns count="4">
    <tableColumn id="1" name="Column1" dataDxfId="67"/>
    <tableColumn id="2" name="Column2" dataDxfId="66"/>
    <tableColumn id="3" name="Column3" dataDxfId="65"/>
    <tableColumn id="4" name="Column4" dataDxfId="64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le256" displayName="Table256" ref="A5:M6" totalsRowShown="0" headerRowDxfId="63" dataDxfId="62">
  <autoFilter ref="A5:M6"/>
  <tableColumns count="13">
    <tableColumn id="1" name="Column1" dataDxfId="61"/>
    <tableColumn id="2" name="Jan-14" dataDxfId="60"/>
    <tableColumn id="3" name="Feb-14" dataDxfId="59"/>
    <tableColumn id="6" name="Mar-14" dataDxfId="58"/>
    <tableColumn id="4" name="Apr-14" dataDxfId="57"/>
    <tableColumn id="5" name="May-14" dataDxfId="56"/>
    <tableColumn id="7" name="Jun-14" dataDxfId="55"/>
    <tableColumn id="8" name="Jul-14" dataDxfId="54"/>
    <tableColumn id="9" name="Aug-14" dataDxfId="53"/>
    <tableColumn id="10" name="Sep-14" dataDxfId="52"/>
    <tableColumn id="11" name="Oct-14" dataDxfId="51"/>
    <tableColumn id="12" name="Nov-14" dataDxfId="50"/>
    <tableColumn id="13" name="Dec-14" dataDxfId="49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1" name="Table1" displayName="Table1" ref="A15:N24" totalsRowShown="0" headerRowDxfId="48" dataDxfId="47">
  <autoFilter ref="A15:N24"/>
  <tableColumns count="14">
    <tableColumn id="1" name="Column1" dataDxfId="46"/>
    <tableColumn id="2" name="Jun-13" dataDxfId="45"/>
    <tableColumn id="3" name="Jul-13" dataDxfId="44"/>
    <tableColumn id="4" name="Aug-13" dataDxfId="43"/>
    <tableColumn id="5" name="Sep-13" dataDxfId="42"/>
    <tableColumn id="6" name="Oct-13" dataDxfId="41"/>
    <tableColumn id="7" name="Nov-13" dataDxfId="40"/>
    <tableColumn id="8" name="Dec-13" dataDxfId="39"/>
    <tableColumn id="9" name="Jan-14" dataDxfId="38"/>
    <tableColumn id="10" name="Feb-14" dataDxfId="37"/>
    <tableColumn id="11" name="Mar-14" dataDxfId="36"/>
    <tableColumn id="12" name="Apr-14" dataDxfId="35"/>
    <tableColumn id="13" name="May-14" dataDxfId="34"/>
    <tableColumn id="14" name="Jun-14" dataDxfId="33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6" name="Table27" displayName="Table27" ref="A8:M21" totalsRowShown="0" headerRowDxfId="32" dataDxfId="31">
  <autoFilter ref="A8:M21"/>
  <tableColumns count="13">
    <tableColumn id="1" name="Column1" dataDxfId="30"/>
    <tableColumn id="2" name="Column2" dataDxfId="29"/>
    <tableColumn id="3" name="Column3" dataDxfId="28"/>
    <tableColumn id="4" name="Column4" dataDxfId="27"/>
    <tableColumn id="5" name="Column5" dataDxfId="26"/>
    <tableColumn id="6" name="Column6" dataDxfId="25"/>
    <tableColumn id="7" name="Column7" dataDxfId="24"/>
    <tableColumn id="8" name="Column8" dataDxfId="23"/>
    <tableColumn id="9" name="Column9" dataDxfId="22"/>
    <tableColumn id="10" name="Column10" dataDxfId="21"/>
    <tableColumn id="11" name="Column11" dataDxfId="20"/>
    <tableColumn id="12" name="Column12" dataDxfId="19"/>
    <tableColumn id="13" name="Column13" dataDxfId="18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7" name="Table278" displayName="Table278" ref="A27:M40" totalsRowShown="0" headerRowDxfId="17" dataDxfId="16">
  <autoFilter ref="A27:M40"/>
  <tableColumns count="13">
    <tableColumn id="1" name="Column1" dataDxfId="15"/>
    <tableColumn id="2" name="Column2" dataDxfId="14"/>
    <tableColumn id="3" name="Column3" dataDxfId="13"/>
    <tableColumn id="4" name="Column4" dataDxfId="12"/>
    <tableColumn id="5" name="Column5" dataDxfId="11"/>
    <tableColumn id="6" name="Column6" dataDxfId="10"/>
    <tableColumn id="7" name="Column7" dataDxfId="9"/>
    <tableColumn id="8" name="Column8" dataDxfId="8"/>
    <tableColumn id="9" name="Column9" dataDxfId="7"/>
    <tableColumn id="10" name="Column10" dataDxfId="6"/>
    <tableColumn id="11" name="Column11" dataDxfId="5"/>
    <tableColumn id="12" name="Column12" dataDxfId="4"/>
    <tableColumn id="13" name="Column13" dataDxfId="3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4" name="Table4" displayName="Table4" ref="A1:L3182" totalsRowShown="0">
  <autoFilter ref="A1:L3182"/>
  <sortState ref="A99:L3044">
    <sortCondition ref="L1:L3044"/>
  </sortState>
  <tableColumns count="12">
    <tableColumn id="1" name="Task"/>
    <tableColumn id="2" name="Year"/>
    <tableColumn id="3" name="Month"/>
    <tableColumn id="4" name="Job No."/>
    <tableColumn id="5" name="Vendor"/>
    <tableColumn id="6" name="Reg. CPB incl. Outlays"/>
    <tableColumn id="7" name="Purpose"/>
    <tableColumn id="8" name="Client Name"/>
    <tableColumn id="9" name="Job Name"/>
    <tableColumn id="10" name="Month2" dataDxfId="1"/>
    <tableColumn id="11" name="USD" dataDxfId="0" dataCellStyle="Comma"/>
    <tableColumn id="12" name="BU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Lightspeed Research">
  <a:themeElements>
    <a:clrScheme name="Custom 1">
      <a:dk1>
        <a:srgbClr val="5F5F5F"/>
      </a:dk1>
      <a:lt1>
        <a:srgbClr val="FFFFFF"/>
      </a:lt1>
      <a:dk2>
        <a:srgbClr val="FF9900"/>
      </a:dk2>
      <a:lt2>
        <a:srgbClr val="B2B2B2"/>
      </a:lt2>
      <a:accent1>
        <a:srgbClr val="CAD7FD"/>
      </a:accent1>
      <a:accent2>
        <a:srgbClr val="FF9966"/>
      </a:accent2>
      <a:accent3>
        <a:srgbClr val="FFCC66"/>
      </a:accent3>
      <a:accent4>
        <a:srgbClr val="BBB561"/>
      </a:accent4>
      <a:accent5>
        <a:srgbClr val="C78E55"/>
      </a:accent5>
      <a:accent6>
        <a:srgbClr val="FFE2B7"/>
      </a:accent6>
      <a:hlink>
        <a:srgbClr val="FF9900"/>
      </a:hlink>
      <a:folHlink>
        <a:srgbClr val="FF9900"/>
      </a:folHlink>
    </a:clrScheme>
    <a:fontScheme name="3_Default Design">
      <a:majorFont>
        <a:latin typeface="Century Gothic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>
    <a:extraClrScheme>
      <a:clrScheme name="3_Default Design 1">
        <a:dk1>
          <a:srgbClr val="5F5F5F"/>
        </a:dk1>
        <a:lt1>
          <a:srgbClr val="FFFFFF"/>
        </a:lt1>
        <a:dk2>
          <a:srgbClr val="FF9900"/>
        </a:dk2>
        <a:lt2>
          <a:srgbClr val="B2B2B2"/>
        </a:lt2>
        <a:accent1>
          <a:srgbClr val="CAD7FD"/>
        </a:accent1>
        <a:accent2>
          <a:srgbClr val="FF9966"/>
        </a:accent2>
        <a:accent3>
          <a:srgbClr val="FFFFFF"/>
        </a:accent3>
        <a:accent4>
          <a:srgbClr val="505050"/>
        </a:accent4>
        <a:accent5>
          <a:srgbClr val="E1E8FE"/>
        </a:accent5>
        <a:accent6>
          <a:srgbClr val="E78A5C"/>
        </a:accent6>
        <a:hlink>
          <a:srgbClr val="FFCC66"/>
        </a:hlink>
        <a:folHlink>
          <a:srgbClr val="BBB561"/>
        </a:folHlink>
      </a:clrScheme>
      <a:clrMap bg1="lt1" tx1="dk1" bg2="lt2" tx2="dk2" accent1="accent1" accent2="accent2" accent3="accent3" accent4="accent4" accent5="accent5" accent6="accent6" hlink="hlink" folHlink="folHlink"/>
    </a:extraClrScheme>
    <a:extraClrScheme>
      <a:clrScheme name="3_Default Design 2">
        <a:dk1>
          <a:srgbClr val="5F5F5F"/>
        </a:dk1>
        <a:lt1>
          <a:srgbClr val="FFFFFF"/>
        </a:lt1>
        <a:dk2>
          <a:srgbClr val="FF9900"/>
        </a:dk2>
        <a:lt2>
          <a:srgbClr val="B2B2B2"/>
        </a:lt2>
        <a:accent1>
          <a:srgbClr val="CAD7FD"/>
        </a:accent1>
        <a:accent2>
          <a:srgbClr val="C78E55"/>
        </a:accent2>
        <a:accent3>
          <a:srgbClr val="FFFFFF"/>
        </a:accent3>
        <a:accent4>
          <a:srgbClr val="505050"/>
        </a:accent4>
        <a:accent5>
          <a:srgbClr val="E1E8FE"/>
        </a:accent5>
        <a:accent6>
          <a:srgbClr val="B4804C"/>
        </a:accent6>
        <a:hlink>
          <a:srgbClr val="FFCC66"/>
        </a:hlink>
        <a:folHlink>
          <a:srgbClr val="FFE2B7"/>
        </a:folHlink>
      </a:clrScheme>
      <a:clrMap bg1="lt1" tx1="dk1" bg2="lt2" tx2="dk2" accent1="accent1" accent2="accent2" accent3="accent3" accent4="accent4" accent5="accent5" accent6="accent6" hlink="hlink" folHlink="folHlink"/>
    </a:extraClrScheme>
  </a:extraClrScheme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2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P112"/>
  <sheetViews>
    <sheetView showGridLines="0" tabSelected="1" view="pageBreakPreview" zoomScale="70" zoomScaleNormal="40" zoomScaleSheetLayoutView="70" workbookViewId="0">
      <selection activeCell="U97" sqref="U97"/>
    </sheetView>
  </sheetViews>
  <sheetFormatPr defaultColWidth="8.75" defaultRowHeight="15.75" x14ac:dyDescent="0.25"/>
  <cols>
    <col min="1" max="1" width="3.25" style="29" customWidth="1"/>
    <col min="2" max="2" width="1.875" style="29" customWidth="1"/>
    <col min="3" max="3" width="12" style="29" customWidth="1"/>
    <col min="4" max="4" width="12.375" style="29" customWidth="1"/>
    <col min="5" max="6" width="8.75" style="29"/>
    <col min="7" max="7" width="5" style="29" customWidth="1"/>
    <col min="8" max="8" width="15.25" style="29" customWidth="1"/>
    <col min="9" max="9" width="13.875" style="29" customWidth="1"/>
    <col min="10" max="10" width="8.75" style="29"/>
    <col min="11" max="11" width="1.25" style="29" customWidth="1"/>
    <col min="12" max="12" width="3.25" style="29" customWidth="1"/>
    <col min="13" max="13" width="1.375" style="29" customWidth="1"/>
    <col min="14" max="14" width="16.25" style="29" customWidth="1"/>
    <col min="15" max="15" width="16.375" style="29" customWidth="1"/>
    <col min="16" max="16" width="27.125" style="29" customWidth="1"/>
    <col min="17" max="17" width="12.875" style="29" customWidth="1"/>
    <col min="18" max="18" width="8.75" style="29"/>
    <col min="19" max="19" width="13.5" style="29" customWidth="1"/>
    <col min="20" max="20" width="11.125" style="29" customWidth="1"/>
    <col min="21" max="21" width="12.5" style="29" customWidth="1"/>
    <col min="22" max="22" width="16" style="29" customWidth="1"/>
    <col min="23" max="23" width="2.625" style="29" customWidth="1"/>
    <col min="24" max="24" width="3.375" style="29" customWidth="1"/>
    <col min="25" max="25" width="1.5" style="4" customWidth="1"/>
    <col min="26" max="26" width="25.125" style="29" bestFit="1" customWidth="1"/>
    <col min="27" max="27" width="35.125" style="29" customWidth="1"/>
    <col min="28" max="28" width="16.875" style="29" customWidth="1"/>
    <col min="29" max="29" width="29.875" style="29" customWidth="1"/>
    <col min="30" max="30" width="27.25" style="29" customWidth="1"/>
    <col min="31" max="31" width="24.5" style="29" customWidth="1"/>
    <col min="32" max="32" width="1.625" style="29" customWidth="1"/>
    <col min="33" max="55" width="8.75" style="5"/>
    <col min="56" max="68" width="8.75" style="4"/>
    <col min="69" max="16384" width="8.75" style="29"/>
  </cols>
  <sheetData>
    <row r="1" spans="1:68" s="3" customFormat="1" ht="27" customHeight="1" x14ac:dyDescent="0.25"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</row>
    <row r="2" spans="1:68" s="3" customFormat="1" x14ac:dyDescent="0.25"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  <c r="AT2" s="133"/>
      <c r="AU2" s="133"/>
      <c r="AV2" s="133"/>
      <c r="AW2" s="133"/>
      <c r="AX2" s="133"/>
      <c r="AY2" s="133"/>
      <c r="AZ2" s="133"/>
      <c r="BA2" s="133"/>
      <c r="BB2" s="133"/>
      <c r="BC2" s="133"/>
    </row>
    <row r="3" spans="1:68" s="3" customFormat="1" x14ac:dyDescent="0.25"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</row>
    <row r="4" spans="1:68" s="3" customFormat="1" x14ac:dyDescent="0.25"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</row>
    <row r="5" spans="1:68" s="3" customFormat="1" x14ac:dyDescent="0.25">
      <c r="AG5" s="133"/>
      <c r="AH5" s="133"/>
      <c r="AI5" s="133"/>
      <c r="AJ5" s="133"/>
      <c r="AK5" s="133"/>
      <c r="AL5" s="133"/>
      <c r="AM5" s="133"/>
      <c r="AN5" s="133"/>
      <c r="AO5" s="133"/>
      <c r="AP5" s="133"/>
      <c r="AQ5" s="133"/>
      <c r="AR5" s="133"/>
      <c r="AS5" s="133"/>
      <c r="AT5" s="133"/>
      <c r="AU5" s="133"/>
      <c r="AV5" s="133"/>
      <c r="AW5" s="133"/>
      <c r="AX5" s="133"/>
      <c r="AY5" s="133"/>
      <c r="AZ5" s="133"/>
      <c r="BA5" s="133"/>
      <c r="BB5" s="133"/>
      <c r="BC5" s="133"/>
    </row>
    <row r="6" spans="1:68" s="3" customFormat="1" x14ac:dyDescent="0.25">
      <c r="AG6" s="133"/>
      <c r="AH6" s="133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  <c r="AT6" s="133"/>
      <c r="AU6" s="133"/>
      <c r="AV6" s="133"/>
      <c r="AW6" s="133"/>
      <c r="AX6" s="133"/>
      <c r="AY6" s="133"/>
      <c r="AZ6" s="133"/>
      <c r="BA6" s="133"/>
      <c r="BB6" s="133"/>
      <c r="BC6" s="133"/>
    </row>
    <row r="7" spans="1:68" s="3" customFormat="1" x14ac:dyDescent="0.25"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</row>
    <row r="8" spans="1:68" s="5" customFormat="1" ht="24" customHeight="1" x14ac:dyDescent="0.25">
      <c r="N8" s="6"/>
      <c r="O8" s="6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</row>
    <row r="9" spans="1:68" s="5" customFormat="1" ht="16.5" thickBot="1" x14ac:dyDescent="0.3">
      <c r="N9" s="6"/>
      <c r="O9" s="6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</row>
    <row r="10" spans="1:68" s="13" customFormat="1" ht="27" customHeight="1" thickBot="1" x14ac:dyDescent="0.3">
      <c r="A10" s="7"/>
      <c r="B10" s="181"/>
      <c r="C10" s="182"/>
      <c r="D10" s="182"/>
      <c r="E10" s="182"/>
      <c r="F10" s="182"/>
      <c r="G10" s="182"/>
      <c r="H10" s="182"/>
      <c r="I10" s="182"/>
      <c r="J10" s="182"/>
      <c r="K10" s="183"/>
      <c r="L10" s="8"/>
      <c r="M10" s="9"/>
      <c r="N10" s="203" t="s">
        <v>41</v>
      </c>
      <c r="O10" s="204"/>
      <c r="P10" s="204"/>
      <c r="Q10" s="204"/>
      <c r="R10" s="204"/>
      <c r="S10" s="204"/>
      <c r="T10" s="204"/>
      <c r="U10" s="204"/>
      <c r="V10" s="204"/>
      <c r="W10" s="10"/>
      <c r="X10" s="11"/>
      <c r="Y10" s="51"/>
      <c r="Z10" s="102" t="s">
        <v>42</v>
      </c>
      <c r="AA10" s="102"/>
      <c r="AB10" s="102"/>
      <c r="AC10" s="102"/>
      <c r="AD10" s="102"/>
      <c r="AE10" s="102"/>
      <c r="AF10" s="52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</row>
    <row r="11" spans="1:68" s="13" customFormat="1" ht="27" customHeight="1" thickBot="1" x14ac:dyDescent="0.3">
      <c r="A11" s="7"/>
      <c r="B11" s="14"/>
      <c r="C11" s="15"/>
      <c r="D11" s="15"/>
      <c r="E11" s="15"/>
      <c r="F11" s="15"/>
      <c r="G11" s="15"/>
      <c r="H11" s="15"/>
      <c r="I11" s="15"/>
      <c r="J11" s="15"/>
      <c r="K11" s="16"/>
      <c r="L11" s="8"/>
      <c r="M11" s="17"/>
      <c r="N11" s="18"/>
      <c r="O11" s="19"/>
      <c r="P11" s="19"/>
      <c r="Q11" s="19"/>
      <c r="R11" s="19"/>
      <c r="S11" s="19"/>
      <c r="T11" s="19"/>
      <c r="U11" s="19"/>
      <c r="V11" s="19"/>
      <c r="W11" s="20"/>
      <c r="X11" s="11"/>
      <c r="Y11" s="27"/>
      <c r="Z11" s="112"/>
      <c r="AA11" s="112"/>
      <c r="AB11" s="112"/>
      <c r="AC11" s="112"/>
      <c r="AD11" s="112"/>
      <c r="AE11" s="112"/>
      <c r="AF11" s="54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</row>
    <row r="12" spans="1:68" s="26" customFormat="1" ht="48" customHeight="1" x14ac:dyDescent="0.4">
      <c r="A12" s="21"/>
      <c r="B12" s="22"/>
      <c r="C12" s="194" t="s">
        <v>61</v>
      </c>
      <c r="D12" s="195"/>
      <c r="E12" s="195"/>
      <c r="F12" s="195"/>
      <c r="G12" s="195"/>
      <c r="H12" s="195"/>
      <c r="I12" s="195"/>
      <c r="J12" s="196"/>
      <c r="K12" s="23"/>
      <c r="L12" s="24"/>
      <c r="M12" s="22"/>
      <c r="N12" s="187" t="s">
        <v>75</v>
      </c>
      <c r="O12" s="188"/>
      <c r="P12" s="188"/>
      <c r="Q12" s="188"/>
      <c r="R12" s="188"/>
      <c r="S12" s="188"/>
      <c r="T12" s="188"/>
      <c r="U12" s="188"/>
      <c r="V12" s="189"/>
      <c r="W12" s="23"/>
      <c r="X12" s="24"/>
      <c r="Y12" s="27"/>
      <c r="Z12" s="178" t="s">
        <v>76</v>
      </c>
      <c r="AA12" s="179"/>
      <c r="AB12" s="179"/>
      <c r="AC12" s="179"/>
      <c r="AD12" s="179"/>
      <c r="AE12" s="180"/>
      <c r="AF12" s="54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</row>
    <row r="13" spans="1:68" ht="27" thickBot="1" x14ac:dyDescent="0.45">
      <c r="A13" s="5"/>
      <c r="B13" s="27"/>
      <c r="C13" s="50"/>
      <c r="E13" s="30"/>
      <c r="F13" s="30"/>
      <c r="G13" s="30"/>
      <c r="H13" s="30"/>
      <c r="I13" s="30"/>
      <c r="J13" s="123"/>
      <c r="K13" s="32"/>
      <c r="L13" s="33"/>
      <c r="M13" s="27"/>
      <c r="N13" s="50"/>
      <c r="O13" s="2"/>
      <c r="P13" s="2"/>
      <c r="Q13" s="2"/>
      <c r="R13" s="2"/>
      <c r="S13" s="2"/>
      <c r="T13" s="2"/>
      <c r="U13" s="2"/>
      <c r="V13" s="35"/>
      <c r="W13" s="36"/>
      <c r="X13" s="5"/>
      <c r="Y13" s="53"/>
      <c r="Z13" s="39"/>
      <c r="AA13" s="30"/>
      <c r="AB13" s="30"/>
      <c r="AC13" s="30"/>
      <c r="AD13" s="30"/>
      <c r="AE13" s="31"/>
      <c r="AF13" s="54"/>
    </row>
    <row r="14" spans="1:68" ht="20.25" customHeight="1" x14ac:dyDescent="0.4">
      <c r="A14" s="5"/>
      <c r="B14" s="27"/>
      <c r="C14" s="28"/>
      <c r="E14" s="30"/>
      <c r="F14" s="30"/>
      <c r="G14" s="30"/>
      <c r="H14" s="197" t="s">
        <v>466</v>
      </c>
      <c r="I14" s="198"/>
      <c r="J14" s="31"/>
      <c r="K14" s="32"/>
      <c r="L14" s="33"/>
      <c r="M14" s="27"/>
      <c r="N14" s="34"/>
      <c r="O14" s="136"/>
      <c r="P14" s="136"/>
      <c r="Q14" s="136"/>
      <c r="R14" s="136"/>
      <c r="S14" s="136"/>
      <c r="T14" s="136"/>
      <c r="U14" s="2"/>
      <c r="V14" s="35"/>
      <c r="W14" s="36"/>
      <c r="X14" s="5"/>
      <c r="Y14" s="27"/>
      <c r="Z14" s="28"/>
      <c r="AA14" s="95"/>
      <c r="AB14" s="95"/>
      <c r="AC14" s="95"/>
      <c r="AD14" s="95"/>
      <c r="AE14" s="96"/>
      <c r="AF14" s="56"/>
    </row>
    <row r="15" spans="1:68" ht="23.25" customHeight="1" thickBot="1" x14ac:dyDescent="0.45">
      <c r="A15" s="5"/>
      <c r="B15" s="27"/>
      <c r="C15" s="39"/>
      <c r="D15" s="30"/>
      <c r="E15" s="30"/>
      <c r="F15" s="40"/>
      <c r="G15" s="30"/>
      <c r="H15" s="199" t="s">
        <v>85</v>
      </c>
      <c r="I15" s="200"/>
      <c r="J15" s="31"/>
      <c r="K15" s="32"/>
      <c r="L15" s="33"/>
      <c r="M15" s="27"/>
      <c r="N15" s="34"/>
      <c r="O15" s="136"/>
      <c r="P15" s="136"/>
      <c r="Q15" s="136"/>
      <c r="R15" s="136"/>
      <c r="S15" s="136"/>
      <c r="T15" s="136"/>
      <c r="U15" s="2"/>
      <c r="V15" s="35"/>
      <c r="W15" s="36"/>
      <c r="X15" s="5"/>
      <c r="Y15" s="27"/>
      <c r="Z15" s="28"/>
      <c r="AA15" s="95"/>
      <c r="AB15" s="95"/>
      <c r="AC15" s="95"/>
      <c r="AD15" s="95"/>
      <c r="AE15" s="96"/>
      <c r="AF15" s="42"/>
    </row>
    <row r="16" spans="1:68" ht="21.75" customHeight="1" x14ac:dyDescent="0.4">
      <c r="A16" s="5"/>
      <c r="B16" s="27"/>
      <c r="C16" s="39"/>
      <c r="D16" s="30"/>
      <c r="E16" s="30"/>
      <c r="F16" s="30"/>
      <c r="G16" s="30"/>
      <c r="H16" s="30"/>
      <c r="I16" s="30"/>
      <c r="J16" s="31"/>
      <c r="K16" s="32"/>
      <c r="L16" s="33"/>
      <c r="M16" s="27"/>
      <c r="N16" s="34"/>
      <c r="O16" s="136"/>
      <c r="P16" s="201"/>
      <c r="Q16" s="201"/>
      <c r="R16" s="202"/>
      <c r="S16" s="202"/>
      <c r="T16" s="136"/>
      <c r="U16" s="2"/>
      <c r="V16" s="35"/>
      <c r="W16" s="36"/>
      <c r="X16" s="5"/>
      <c r="Y16" s="27"/>
      <c r="Z16" s="28"/>
      <c r="AA16" s="95"/>
      <c r="AB16" s="95"/>
      <c r="AC16" s="95"/>
      <c r="AD16" s="95"/>
      <c r="AE16" s="96"/>
      <c r="AF16" s="42"/>
    </row>
    <row r="17" spans="1:32" ht="22.5" customHeight="1" x14ac:dyDescent="0.4">
      <c r="A17" s="5"/>
      <c r="B17" s="27"/>
      <c r="C17" s="39"/>
      <c r="D17" s="30"/>
      <c r="E17" s="30"/>
      <c r="F17" s="30"/>
      <c r="G17" s="30"/>
      <c r="H17" s="30"/>
      <c r="I17" s="30"/>
      <c r="J17" s="31"/>
      <c r="K17" s="32"/>
      <c r="L17" s="33"/>
      <c r="M17" s="27"/>
      <c r="N17" s="41"/>
      <c r="O17" s="136"/>
      <c r="P17" s="215"/>
      <c r="Q17" s="216"/>
      <c r="R17" s="205"/>
      <c r="S17" s="205"/>
      <c r="T17" s="136"/>
      <c r="U17" s="2"/>
      <c r="V17" s="35"/>
      <c r="W17" s="36"/>
      <c r="X17" s="5"/>
      <c r="Y17" s="27"/>
      <c r="Z17" s="28"/>
      <c r="AA17" s="95"/>
      <c r="AB17" s="95"/>
      <c r="AC17" s="95"/>
      <c r="AD17" s="95"/>
      <c r="AE17" s="96"/>
      <c r="AF17" s="42"/>
    </row>
    <row r="18" spans="1:32" ht="15" customHeight="1" x14ac:dyDescent="0.4">
      <c r="A18" s="5"/>
      <c r="B18" s="27"/>
      <c r="C18" s="39"/>
      <c r="D18" s="30"/>
      <c r="E18" s="30"/>
      <c r="F18" s="30"/>
      <c r="G18" s="30"/>
      <c r="H18" s="30"/>
      <c r="I18" s="30"/>
      <c r="J18" s="31"/>
      <c r="K18" s="32"/>
      <c r="L18" s="33"/>
      <c r="M18" s="27"/>
      <c r="N18" s="41"/>
      <c r="O18" s="150"/>
      <c r="P18" s="216"/>
      <c r="Q18" s="216"/>
      <c r="R18" s="205"/>
      <c r="S18" s="205"/>
      <c r="T18" s="136"/>
      <c r="U18" s="2"/>
      <c r="V18" s="35"/>
      <c r="W18" s="36"/>
      <c r="X18" s="5"/>
      <c r="Y18" s="27"/>
      <c r="Z18" s="28"/>
      <c r="AA18" s="95"/>
      <c r="AB18" s="95"/>
      <c r="AC18" s="95"/>
      <c r="AD18" s="95"/>
      <c r="AE18" s="96"/>
      <c r="AF18" s="42"/>
    </row>
    <row r="19" spans="1:32" ht="15" customHeight="1" x14ac:dyDescent="0.4">
      <c r="A19" s="5"/>
      <c r="B19" s="27"/>
      <c r="C19" s="39"/>
      <c r="D19" s="30"/>
      <c r="E19" s="30"/>
      <c r="F19" s="30"/>
      <c r="G19" s="30"/>
      <c r="H19" s="30"/>
      <c r="I19" s="30"/>
      <c r="J19" s="31"/>
      <c r="K19" s="32"/>
      <c r="L19" s="33"/>
      <c r="M19" s="27"/>
      <c r="N19" s="34" t="s">
        <v>39</v>
      </c>
      <c r="O19" s="150"/>
      <c r="P19" s="216"/>
      <c r="Q19" s="216"/>
      <c r="R19" s="205"/>
      <c r="S19" s="205"/>
      <c r="T19" s="136"/>
      <c r="U19" s="2"/>
      <c r="V19" s="35"/>
      <c r="W19" s="36"/>
      <c r="X19" s="5"/>
      <c r="Y19" s="27"/>
      <c r="Z19" s="28"/>
      <c r="AA19" s="95"/>
      <c r="AB19" s="95"/>
      <c r="AC19" s="95"/>
      <c r="AD19" s="95"/>
      <c r="AE19" s="96"/>
      <c r="AF19" s="42"/>
    </row>
    <row r="20" spans="1:32" ht="22.5" customHeight="1" x14ac:dyDescent="0.4">
      <c r="A20" s="5"/>
      <c r="B20" s="27"/>
      <c r="C20" s="39"/>
      <c r="D20" s="30"/>
      <c r="E20" s="30"/>
      <c r="F20" s="30"/>
      <c r="G20" s="30"/>
      <c r="H20" s="30"/>
      <c r="I20" s="30"/>
      <c r="J20" s="31"/>
      <c r="K20" s="32"/>
      <c r="L20" s="33"/>
      <c r="M20" s="27"/>
      <c r="N20" s="34"/>
      <c r="O20" s="150"/>
      <c r="P20" s="151"/>
      <c r="Q20" s="136"/>
      <c r="R20" s="136"/>
      <c r="S20" s="136"/>
      <c r="T20" s="136"/>
      <c r="U20" s="2"/>
      <c r="V20" s="35"/>
      <c r="W20" s="36"/>
      <c r="X20" s="5"/>
      <c r="Y20" s="27"/>
      <c r="Z20" s="28"/>
      <c r="AA20" s="95"/>
      <c r="AB20" s="95"/>
      <c r="AC20" s="95"/>
      <c r="AD20" s="95"/>
      <c r="AE20" s="96"/>
      <c r="AF20" s="42"/>
    </row>
    <row r="21" spans="1:32" ht="13.5" customHeight="1" x14ac:dyDescent="0.4">
      <c r="A21" s="5"/>
      <c r="B21" s="27"/>
      <c r="C21" s="39"/>
      <c r="D21" s="30"/>
      <c r="E21" s="30"/>
      <c r="F21" s="30"/>
      <c r="G21" s="30"/>
      <c r="H21" s="30"/>
      <c r="I21" s="30"/>
      <c r="J21" s="31"/>
      <c r="K21" s="32"/>
      <c r="L21" s="33"/>
      <c r="M21" s="27"/>
      <c r="N21" s="34"/>
      <c r="O21" s="2"/>
      <c r="P21" s="2"/>
      <c r="Q21" s="2"/>
      <c r="R21" s="2"/>
      <c r="S21" s="2"/>
      <c r="T21" s="2"/>
      <c r="U21" s="2"/>
      <c r="V21" s="35"/>
      <c r="W21" s="36"/>
      <c r="X21" s="5"/>
      <c r="Y21" s="27"/>
      <c r="Z21" s="64"/>
      <c r="AA21" s="95"/>
      <c r="AB21" s="95"/>
      <c r="AC21" s="95"/>
      <c r="AD21" s="95"/>
      <c r="AE21" s="96"/>
      <c r="AF21" s="42"/>
    </row>
    <row r="22" spans="1:32" ht="12.75" customHeight="1" thickBot="1" x14ac:dyDescent="0.45">
      <c r="A22" s="5"/>
      <c r="B22" s="27"/>
      <c r="C22" s="39"/>
      <c r="D22" s="30"/>
      <c r="E22" s="30"/>
      <c r="F22" s="30"/>
      <c r="G22" s="30"/>
      <c r="H22" s="30"/>
      <c r="I22" s="30"/>
      <c r="J22" s="31"/>
      <c r="K22" s="32"/>
      <c r="L22" s="33"/>
      <c r="M22" s="27"/>
      <c r="N22" s="47"/>
      <c r="O22" s="48"/>
      <c r="P22" s="48"/>
      <c r="Q22" s="48"/>
      <c r="R22" s="48"/>
      <c r="S22" s="48"/>
      <c r="T22" s="48"/>
      <c r="U22" s="48"/>
      <c r="V22" s="49"/>
      <c r="W22" s="36"/>
      <c r="X22" s="5"/>
      <c r="Y22" s="27"/>
      <c r="Z22" s="64"/>
      <c r="AE22" s="37"/>
      <c r="AF22" s="42"/>
    </row>
    <row r="23" spans="1:32" ht="7.9" customHeight="1" thickBot="1" x14ac:dyDescent="0.3">
      <c r="A23" s="5"/>
      <c r="B23" s="27"/>
      <c r="C23" s="39"/>
      <c r="D23" s="30"/>
      <c r="E23" s="30"/>
      <c r="F23" s="30"/>
      <c r="G23" s="30"/>
      <c r="H23" s="30"/>
      <c r="I23" s="30"/>
      <c r="J23" s="31"/>
      <c r="K23" s="32"/>
      <c r="L23" s="33"/>
      <c r="M23" s="44"/>
      <c r="N23" s="45"/>
      <c r="O23" s="45"/>
      <c r="P23" s="45"/>
      <c r="Q23" s="45"/>
      <c r="R23" s="45"/>
      <c r="S23" s="45"/>
      <c r="T23" s="45"/>
      <c r="U23" s="45"/>
      <c r="V23" s="45"/>
      <c r="W23" s="46"/>
      <c r="X23" s="5"/>
      <c r="Y23" s="27"/>
      <c r="Z23" s="64"/>
      <c r="AE23" s="37"/>
      <c r="AF23" s="42"/>
    </row>
    <row r="24" spans="1:32" ht="12.75" customHeight="1" thickBot="1" x14ac:dyDescent="0.3">
      <c r="A24" s="5"/>
      <c r="B24" s="27"/>
      <c r="C24" s="39"/>
      <c r="D24" s="30"/>
      <c r="E24" s="30"/>
      <c r="F24" s="30"/>
      <c r="G24" s="30"/>
      <c r="H24" s="30"/>
      <c r="I24" s="30"/>
      <c r="J24" s="31"/>
      <c r="K24" s="32"/>
      <c r="L24" s="33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27"/>
      <c r="Z24" s="64"/>
      <c r="AE24" s="37"/>
      <c r="AF24" s="42"/>
    </row>
    <row r="25" spans="1:32" ht="7.9" customHeight="1" thickBot="1" x14ac:dyDescent="0.3">
      <c r="A25" s="5"/>
      <c r="B25" s="27"/>
      <c r="C25" s="39"/>
      <c r="D25" s="30"/>
      <c r="E25" s="30"/>
      <c r="F25" s="30"/>
      <c r="G25" s="30"/>
      <c r="H25" s="30"/>
      <c r="I25" s="30"/>
      <c r="J25" s="31"/>
      <c r="K25" s="32"/>
      <c r="L25" s="33"/>
      <c r="M25" s="51"/>
      <c r="N25" s="110"/>
      <c r="O25" s="110"/>
      <c r="P25" s="110"/>
      <c r="Q25" s="110"/>
      <c r="R25" s="110"/>
      <c r="S25" s="110"/>
      <c r="T25" s="110"/>
      <c r="U25" s="110"/>
      <c r="V25" s="110"/>
      <c r="W25" s="111"/>
      <c r="X25" s="5"/>
      <c r="Y25" s="27"/>
      <c r="Z25" s="64"/>
      <c r="AE25" s="37"/>
      <c r="AF25" s="42"/>
    </row>
    <row r="26" spans="1:32" ht="54" customHeight="1" x14ac:dyDescent="0.25">
      <c r="A26" s="5"/>
      <c r="B26" s="27"/>
      <c r="C26" s="39"/>
      <c r="D26" s="30"/>
      <c r="E26" s="30"/>
      <c r="F26" s="30"/>
      <c r="G26" s="30"/>
      <c r="H26" s="30"/>
      <c r="I26" s="30"/>
      <c r="J26" s="31"/>
      <c r="K26" s="32"/>
      <c r="L26" s="33"/>
      <c r="M26" s="27"/>
      <c r="N26" s="187" t="s">
        <v>63</v>
      </c>
      <c r="O26" s="188"/>
      <c r="P26" s="188"/>
      <c r="Q26" s="188"/>
      <c r="R26" s="188"/>
      <c r="S26" s="188"/>
      <c r="T26" s="188"/>
      <c r="U26" s="188"/>
      <c r="V26" s="189"/>
      <c r="W26" s="23"/>
      <c r="X26" s="5"/>
      <c r="Y26" s="27"/>
      <c r="Z26" s="64"/>
      <c r="AE26" s="37"/>
      <c r="AF26" s="42"/>
    </row>
    <row r="27" spans="1:32" ht="32.25" customHeight="1" thickBot="1" x14ac:dyDescent="0.3">
      <c r="A27" s="5"/>
      <c r="B27" s="27"/>
      <c r="C27" s="39"/>
      <c r="D27" s="30"/>
      <c r="E27" s="30"/>
      <c r="F27" s="30"/>
      <c r="G27" s="30"/>
      <c r="H27" s="30"/>
      <c r="I27" s="30"/>
      <c r="J27" s="31"/>
      <c r="K27" s="32"/>
      <c r="L27" s="33"/>
      <c r="M27" s="27"/>
      <c r="N27" s="50"/>
      <c r="V27" s="37"/>
      <c r="W27" s="36"/>
      <c r="X27" s="5"/>
      <c r="Y27" s="27"/>
      <c r="Z27" s="64"/>
      <c r="AA27" s="65"/>
      <c r="AB27" s="65"/>
      <c r="AC27" s="65"/>
      <c r="AD27" s="65"/>
      <c r="AE27" s="61"/>
      <c r="AF27" s="42"/>
    </row>
    <row r="28" spans="1:32" ht="22.5" customHeight="1" x14ac:dyDescent="0.35">
      <c r="A28" s="5"/>
      <c r="B28" s="27"/>
      <c r="C28" s="39"/>
      <c r="D28" s="30"/>
      <c r="E28" s="30"/>
      <c r="F28" s="30"/>
      <c r="G28" s="30"/>
      <c r="H28" s="30"/>
      <c r="I28" s="30"/>
      <c r="J28" s="31"/>
      <c r="K28" s="32"/>
      <c r="L28" s="33"/>
      <c r="M28" s="27"/>
      <c r="N28" s="28"/>
      <c r="T28" s="206" t="s">
        <v>466</v>
      </c>
      <c r="U28" s="207"/>
      <c r="V28" s="37"/>
      <c r="W28" s="36"/>
      <c r="X28" s="5"/>
      <c r="Y28" s="27"/>
      <c r="Z28" s="64"/>
      <c r="AA28" s="95"/>
      <c r="AB28" s="95"/>
      <c r="AC28" s="95"/>
      <c r="AD28" s="95"/>
      <c r="AE28" s="96"/>
      <c r="AF28" s="42"/>
    </row>
    <row r="29" spans="1:32" ht="26.25" thickBot="1" x14ac:dyDescent="0.4">
      <c r="A29" s="5"/>
      <c r="B29" s="27"/>
      <c r="C29" s="39"/>
      <c r="D29" s="30"/>
      <c r="E29" s="30"/>
      <c r="F29" s="30"/>
      <c r="G29" s="30"/>
      <c r="H29" s="30"/>
      <c r="I29" s="30"/>
      <c r="J29" s="31"/>
      <c r="K29" s="32"/>
      <c r="L29" s="33"/>
      <c r="M29" s="27"/>
      <c r="N29" s="28"/>
      <c r="T29" s="208" t="s">
        <v>85</v>
      </c>
      <c r="U29" s="209"/>
      <c r="V29" s="37"/>
      <c r="W29" s="36"/>
      <c r="X29" s="5"/>
      <c r="Y29" s="27"/>
      <c r="Z29" s="64"/>
      <c r="AE29" s="37"/>
      <c r="AF29" s="42"/>
    </row>
    <row r="30" spans="1:32" x14ac:dyDescent="0.25">
      <c r="A30" s="5"/>
      <c r="B30" s="27"/>
      <c r="C30" s="39"/>
      <c r="D30" s="30"/>
      <c r="E30" s="30"/>
      <c r="F30" s="30"/>
      <c r="G30" s="30"/>
      <c r="H30" s="30"/>
      <c r="I30" s="30"/>
      <c r="J30" s="31"/>
      <c r="K30" s="32"/>
      <c r="L30" s="33"/>
      <c r="M30" s="27"/>
      <c r="N30" s="28"/>
      <c r="V30" s="37"/>
      <c r="W30" s="36"/>
      <c r="X30" s="5"/>
      <c r="Y30" s="27"/>
      <c r="Z30" s="64"/>
      <c r="AE30" s="37"/>
      <c r="AF30" s="36"/>
    </row>
    <row r="31" spans="1:32" x14ac:dyDescent="0.25">
      <c r="A31" s="5"/>
      <c r="B31" s="27"/>
      <c r="C31" s="39"/>
      <c r="D31" s="30"/>
      <c r="E31" s="30"/>
      <c r="F31" s="30"/>
      <c r="G31" s="30"/>
      <c r="H31" s="30"/>
      <c r="I31" s="30"/>
      <c r="J31" s="31"/>
      <c r="K31" s="32"/>
      <c r="L31" s="33"/>
      <c r="M31" s="27"/>
      <c r="N31" s="28"/>
      <c r="V31" s="37"/>
      <c r="W31" s="36"/>
      <c r="X31" s="5"/>
      <c r="Y31" s="27"/>
      <c r="Z31" s="64"/>
      <c r="AE31" s="37"/>
      <c r="AF31" s="36"/>
    </row>
    <row r="32" spans="1:32" x14ac:dyDescent="0.25">
      <c r="A32" s="5"/>
      <c r="B32" s="27"/>
      <c r="C32" s="39"/>
      <c r="D32" s="30"/>
      <c r="E32" s="30"/>
      <c r="F32" s="30"/>
      <c r="G32" s="30"/>
      <c r="H32" s="30"/>
      <c r="I32" s="30"/>
      <c r="J32" s="31"/>
      <c r="K32" s="32"/>
      <c r="L32" s="33"/>
      <c r="M32" s="27"/>
      <c r="N32" s="28"/>
      <c r="V32" s="37"/>
      <c r="W32" s="36"/>
      <c r="X32" s="5"/>
      <c r="Y32" s="27"/>
      <c r="Z32" s="64"/>
      <c r="AB32" s="65"/>
      <c r="AC32" s="65"/>
      <c r="AD32" s="65"/>
      <c r="AE32" s="61"/>
      <c r="AF32" s="36"/>
    </row>
    <row r="33" spans="1:68" x14ac:dyDescent="0.25">
      <c r="A33" s="5"/>
      <c r="B33" s="27"/>
      <c r="C33" s="28"/>
      <c r="J33" s="37"/>
      <c r="K33" s="36"/>
      <c r="L33" s="5"/>
      <c r="M33" s="27"/>
      <c r="N33" s="28"/>
      <c r="V33" s="37"/>
      <c r="W33" s="36"/>
      <c r="X33" s="5"/>
      <c r="Y33" s="27"/>
      <c r="Z33" s="64"/>
      <c r="AB33" s="65"/>
      <c r="AC33" s="65"/>
      <c r="AD33" s="65"/>
      <c r="AE33" s="61"/>
      <c r="AF33" s="36"/>
    </row>
    <row r="34" spans="1:68" ht="18.75" customHeight="1" thickBot="1" x14ac:dyDescent="0.3">
      <c r="A34" s="5"/>
      <c r="B34" s="27"/>
      <c r="C34" s="58"/>
      <c r="D34" s="59"/>
      <c r="E34" s="59"/>
      <c r="F34" s="59"/>
      <c r="G34" s="59"/>
      <c r="H34" s="59"/>
      <c r="I34" s="59"/>
      <c r="J34" s="60"/>
      <c r="K34" s="36"/>
      <c r="L34" s="5"/>
      <c r="M34" s="27"/>
      <c r="N34" s="28"/>
      <c r="V34" s="37"/>
      <c r="W34" s="36"/>
      <c r="X34" s="5"/>
      <c r="Y34" s="27"/>
      <c r="Z34" s="122"/>
      <c r="AA34" s="144"/>
      <c r="AB34" s="144"/>
      <c r="AC34" s="144"/>
      <c r="AD34" s="144"/>
      <c r="AE34" s="145"/>
      <c r="AF34" s="36"/>
    </row>
    <row r="35" spans="1:68" s="5" customFormat="1" ht="10.5" customHeight="1" thickBot="1" x14ac:dyDescent="0.3">
      <c r="B35" s="44"/>
      <c r="C35" s="45"/>
      <c r="D35" s="45"/>
      <c r="E35" s="45"/>
      <c r="F35" s="45"/>
      <c r="G35" s="45"/>
      <c r="H35" s="45"/>
      <c r="I35" s="45"/>
      <c r="J35" s="45"/>
      <c r="K35" s="46"/>
      <c r="M35" s="27"/>
      <c r="N35" s="28"/>
      <c r="O35" s="29"/>
      <c r="P35" s="29"/>
      <c r="Q35" s="29"/>
      <c r="R35" s="29"/>
      <c r="S35" s="29"/>
      <c r="T35" s="29"/>
      <c r="U35" s="29"/>
      <c r="V35" s="37"/>
      <c r="W35" s="36"/>
      <c r="Y35" s="44"/>
      <c r="Z35" s="45"/>
      <c r="AA35" s="45"/>
      <c r="AB35" s="45"/>
      <c r="AC35" s="45"/>
      <c r="AD35" s="45"/>
      <c r="AE35" s="45"/>
      <c r="AF35" s="46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</row>
    <row r="36" spans="1:68" s="5" customFormat="1" ht="16.5" thickBot="1" x14ac:dyDescent="0.3">
      <c r="M36" s="27"/>
      <c r="N36" s="28"/>
      <c r="O36" s="29"/>
      <c r="P36" s="29"/>
      <c r="Q36" s="29"/>
      <c r="R36" s="29"/>
      <c r="S36" s="29"/>
      <c r="T36" s="29"/>
      <c r="U36" s="29"/>
      <c r="V36" s="37"/>
      <c r="W36" s="36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</row>
    <row r="37" spans="1:68" s="5" customFormat="1" ht="10.5" customHeight="1" thickBot="1" x14ac:dyDescent="0.3">
      <c r="B37" s="51"/>
      <c r="C37" s="110"/>
      <c r="D37" s="110"/>
      <c r="E37" s="110"/>
      <c r="F37" s="110"/>
      <c r="G37" s="110"/>
      <c r="H37" s="110"/>
      <c r="I37" s="110"/>
      <c r="J37" s="110"/>
      <c r="K37" s="111"/>
      <c r="M37" s="27"/>
      <c r="N37" s="28"/>
      <c r="O37" s="29"/>
      <c r="P37" s="29"/>
      <c r="Q37" s="29"/>
      <c r="R37" s="29"/>
      <c r="S37" s="29"/>
      <c r="T37" s="29"/>
      <c r="U37" s="29"/>
      <c r="V37" s="37"/>
      <c r="W37" s="36"/>
      <c r="Y37" s="51"/>
      <c r="Z37" s="110"/>
      <c r="AA37" s="110"/>
      <c r="AB37" s="110"/>
      <c r="AC37" s="110"/>
      <c r="AD37" s="110"/>
      <c r="AE37" s="110"/>
      <c r="AF37" s="13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</row>
    <row r="38" spans="1:68" ht="49.5" customHeight="1" x14ac:dyDescent="0.25">
      <c r="A38" s="5"/>
      <c r="B38" s="27"/>
      <c r="C38" s="187" t="s">
        <v>62</v>
      </c>
      <c r="D38" s="188"/>
      <c r="E38" s="188"/>
      <c r="F38" s="188"/>
      <c r="G38" s="188"/>
      <c r="H38" s="188"/>
      <c r="I38" s="188"/>
      <c r="J38" s="189"/>
      <c r="K38" s="23"/>
      <c r="L38" s="24"/>
      <c r="M38" s="27"/>
      <c r="N38" s="28"/>
      <c r="V38" s="37"/>
      <c r="W38" s="36"/>
      <c r="X38" s="5"/>
      <c r="Y38" s="27"/>
      <c r="Z38" s="116"/>
      <c r="AA38" s="117"/>
      <c r="AB38" s="117"/>
      <c r="AC38" s="117"/>
      <c r="AD38" s="117"/>
      <c r="AE38" s="118"/>
      <c r="AF38" s="42"/>
    </row>
    <row r="39" spans="1:68" s="65" customFormat="1" ht="24.75" customHeight="1" thickBot="1" x14ac:dyDescent="0.3">
      <c r="A39" s="5"/>
      <c r="B39" s="27"/>
      <c r="C39" s="50"/>
      <c r="D39" s="62"/>
      <c r="E39" s="62"/>
      <c r="F39" s="62"/>
      <c r="G39" s="62"/>
      <c r="H39" s="62"/>
      <c r="I39" s="62"/>
      <c r="J39" s="63"/>
      <c r="K39" s="23"/>
      <c r="L39" s="24"/>
      <c r="M39" s="27"/>
      <c r="N39" s="64"/>
      <c r="O39" s="29"/>
      <c r="P39" s="29"/>
      <c r="Q39" s="29"/>
      <c r="R39" s="29"/>
      <c r="S39" s="29"/>
      <c r="T39" s="29"/>
      <c r="U39" s="29"/>
      <c r="V39" s="37"/>
      <c r="W39" s="36"/>
      <c r="X39" s="5"/>
      <c r="Y39" s="27"/>
      <c r="Z39" s="50"/>
      <c r="AA39" s="29"/>
      <c r="AB39" s="29"/>
      <c r="AC39" s="29"/>
      <c r="AD39" s="29"/>
      <c r="AE39" s="37"/>
      <c r="AF39" s="42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</row>
    <row r="40" spans="1:68" ht="19.5" customHeight="1" x14ac:dyDescent="0.3">
      <c r="A40" s="5"/>
      <c r="B40" s="27"/>
      <c r="C40" s="28"/>
      <c r="H40" s="197" t="s">
        <v>466</v>
      </c>
      <c r="I40" s="198"/>
      <c r="J40" s="37"/>
      <c r="K40" s="36"/>
      <c r="L40" s="5"/>
      <c r="M40" s="27"/>
      <c r="N40" s="28"/>
      <c r="V40" s="37"/>
      <c r="W40" s="36"/>
      <c r="X40" s="5"/>
      <c r="Y40" s="27"/>
      <c r="Z40" s="28"/>
      <c r="AE40" s="37"/>
      <c r="AF40" s="42"/>
    </row>
    <row r="41" spans="1:68" ht="21" thickBot="1" x14ac:dyDescent="0.3">
      <c r="A41" s="5"/>
      <c r="B41" s="27"/>
      <c r="C41" s="28"/>
      <c r="H41" s="199" t="s">
        <v>85</v>
      </c>
      <c r="I41" s="200"/>
      <c r="J41" s="37"/>
      <c r="K41" s="36"/>
      <c r="L41" s="5"/>
      <c r="M41" s="27"/>
      <c r="N41" s="28"/>
      <c r="V41" s="37"/>
      <c r="W41" s="36"/>
      <c r="X41" s="5"/>
      <c r="Y41" s="27"/>
      <c r="Z41" s="28"/>
      <c r="AE41" s="37"/>
      <c r="AF41" s="42"/>
    </row>
    <row r="42" spans="1:68" x14ac:dyDescent="0.25">
      <c r="A42" s="5"/>
      <c r="B42" s="27"/>
      <c r="C42" s="28"/>
      <c r="J42" s="37"/>
      <c r="K42" s="36"/>
      <c r="L42" s="5"/>
      <c r="M42" s="27"/>
      <c r="N42" s="28"/>
      <c r="V42" s="37"/>
      <c r="W42" s="36"/>
      <c r="X42" s="5"/>
      <c r="Y42" s="27"/>
      <c r="Z42" s="28"/>
      <c r="AE42" s="37"/>
      <c r="AF42" s="42"/>
    </row>
    <row r="43" spans="1:68" x14ac:dyDescent="0.25">
      <c r="A43" s="5"/>
      <c r="B43" s="27"/>
      <c r="C43" s="28"/>
      <c r="J43" s="37"/>
      <c r="K43" s="36"/>
      <c r="L43" s="5"/>
      <c r="M43" s="27"/>
      <c r="N43" s="28"/>
      <c r="V43" s="37"/>
      <c r="W43" s="36"/>
      <c r="X43" s="5"/>
      <c r="Y43" s="27"/>
      <c r="Z43" s="28"/>
      <c r="AE43" s="37"/>
      <c r="AF43" s="42"/>
    </row>
    <row r="44" spans="1:68" ht="15" customHeight="1" x14ac:dyDescent="0.25">
      <c r="A44" s="5"/>
      <c r="B44" s="27"/>
      <c r="C44" s="28"/>
      <c r="J44" s="37"/>
      <c r="K44" s="36"/>
      <c r="L44" s="5"/>
      <c r="M44" s="27"/>
      <c r="N44" s="28"/>
      <c r="V44" s="37"/>
      <c r="W44" s="36"/>
      <c r="X44" s="5"/>
      <c r="Y44" s="27"/>
      <c r="Z44" s="28"/>
      <c r="AE44" s="37"/>
      <c r="AF44" s="42"/>
    </row>
    <row r="45" spans="1:68" x14ac:dyDescent="0.25">
      <c r="A45" s="5"/>
      <c r="B45" s="27"/>
      <c r="C45" s="28"/>
      <c r="J45" s="37"/>
      <c r="K45" s="36"/>
      <c r="L45" s="5"/>
      <c r="M45" s="27"/>
      <c r="N45" s="28"/>
      <c r="V45" s="37"/>
      <c r="W45" s="36"/>
      <c r="X45" s="5"/>
      <c r="Y45" s="27"/>
      <c r="Z45" s="28"/>
      <c r="AE45" s="37"/>
      <c r="AF45" s="36"/>
    </row>
    <row r="46" spans="1:68" ht="9" customHeight="1" x14ac:dyDescent="0.25">
      <c r="A46" s="5"/>
      <c r="B46" s="27"/>
      <c r="C46" s="28"/>
      <c r="J46" s="37"/>
      <c r="K46" s="36"/>
      <c r="L46" s="5"/>
      <c r="M46" s="27"/>
      <c r="N46" s="28"/>
      <c r="V46" s="37"/>
      <c r="W46" s="36"/>
      <c r="X46" s="5"/>
      <c r="Y46" s="27"/>
      <c r="Z46" s="28"/>
      <c r="AE46" s="37"/>
      <c r="AF46" s="36"/>
    </row>
    <row r="47" spans="1:68" x14ac:dyDescent="0.25">
      <c r="A47" s="5"/>
      <c r="B47" s="27"/>
      <c r="C47" s="28"/>
      <c r="J47" s="37"/>
      <c r="K47" s="36"/>
      <c r="L47" s="5"/>
      <c r="M47" s="27"/>
      <c r="N47" s="28"/>
      <c r="V47" s="37"/>
      <c r="W47" s="36"/>
      <c r="X47" s="5"/>
      <c r="Y47" s="27"/>
      <c r="Z47" s="28"/>
      <c r="AE47" s="37"/>
      <c r="AF47" s="36"/>
    </row>
    <row r="48" spans="1:68" x14ac:dyDescent="0.25">
      <c r="A48" s="5"/>
      <c r="B48" s="27"/>
      <c r="C48" s="28"/>
      <c r="J48" s="37"/>
      <c r="K48" s="36"/>
      <c r="L48" s="5"/>
      <c r="M48" s="27"/>
      <c r="N48" s="28"/>
      <c r="V48" s="37"/>
      <c r="W48" s="36"/>
      <c r="X48" s="5"/>
      <c r="Y48" s="27"/>
      <c r="Z48" s="28"/>
      <c r="AE48" s="37"/>
      <c r="AF48" s="36"/>
    </row>
    <row r="49" spans="1:68" ht="16.5" thickBot="1" x14ac:dyDescent="0.3">
      <c r="A49" s="5"/>
      <c r="B49" s="27"/>
      <c r="C49" s="28"/>
      <c r="J49" s="37"/>
      <c r="K49" s="36"/>
      <c r="L49" s="5"/>
      <c r="M49" s="27"/>
      <c r="N49" s="58"/>
      <c r="O49" s="59"/>
      <c r="P49" s="59"/>
      <c r="Q49" s="59"/>
      <c r="R49" s="59"/>
      <c r="S49" s="59"/>
      <c r="T49" s="59"/>
      <c r="U49" s="59"/>
      <c r="V49" s="60"/>
      <c r="W49" s="36"/>
      <c r="X49" s="5"/>
      <c r="Y49" s="27"/>
      <c r="Z49" s="28"/>
      <c r="AE49" s="37"/>
      <c r="AF49" s="36"/>
    </row>
    <row r="50" spans="1:68" ht="11.25" customHeight="1" thickBot="1" x14ac:dyDescent="0.4">
      <c r="A50" s="5"/>
      <c r="B50" s="27"/>
      <c r="C50" s="39"/>
      <c r="D50" s="30"/>
      <c r="E50" s="30"/>
      <c r="F50" s="30"/>
      <c r="G50" s="30"/>
      <c r="H50" s="30"/>
      <c r="I50" s="30"/>
      <c r="J50" s="31"/>
      <c r="K50" s="32"/>
      <c r="L50" s="33"/>
      <c r="M50" s="44"/>
      <c r="N50" s="45"/>
      <c r="O50" s="45"/>
      <c r="P50" s="45"/>
      <c r="Q50" s="45"/>
      <c r="R50" s="45"/>
      <c r="S50" s="45"/>
      <c r="T50" s="45"/>
      <c r="U50" s="45"/>
      <c r="V50" s="45"/>
      <c r="W50" s="46"/>
      <c r="X50" s="5"/>
      <c r="Y50" s="27"/>
      <c r="Z50" s="28"/>
      <c r="AE50" s="37"/>
      <c r="AF50" s="56"/>
    </row>
    <row r="51" spans="1:68" ht="12.75" customHeight="1" thickBot="1" x14ac:dyDescent="0.4">
      <c r="A51" s="5"/>
      <c r="B51" s="27"/>
      <c r="C51" s="39"/>
      <c r="D51" s="30"/>
      <c r="E51" s="30"/>
      <c r="F51" s="30"/>
      <c r="G51" s="30"/>
      <c r="H51" s="30"/>
      <c r="I51" s="30"/>
      <c r="J51" s="31"/>
      <c r="K51" s="32"/>
      <c r="L51" s="33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27"/>
      <c r="Z51" s="28"/>
      <c r="AE51" s="37"/>
      <c r="AF51" s="56"/>
    </row>
    <row r="52" spans="1:68" ht="11.25" customHeight="1" thickBot="1" x14ac:dyDescent="0.4">
      <c r="A52" s="5"/>
      <c r="B52" s="27"/>
      <c r="C52" s="39"/>
      <c r="D52" s="30"/>
      <c r="E52" s="30"/>
      <c r="F52" s="30"/>
      <c r="G52" s="30"/>
      <c r="H52" s="30"/>
      <c r="I52" s="30"/>
      <c r="J52" s="31"/>
      <c r="K52" s="32"/>
      <c r="L52" s="33"/>
      <c r="M52" s="51"/>
      <c r="N52" s="110"/>
      <c r="O52" s="110"/>
      <c r="P52" s="110"/>
      <c r="Q52" s="110"/>
      <c r="R52" s="110"/>
      <c r="S52" s="110"/>
      <c r="T52" s="110"/>
      <c r="U52" s="110"/>
      <c r="V52" s="110"/>
      <c r="W52" s="111"/>
      <c r="X52" s="5"/>
      <c r="Y52" s="27"/>
      <c r="Z52" s="28"/>
      <c r="AE52" s="37"/>
      <c r="AF52" s="56"/>
    </row>
    <row r="53" spans="1:68" ht="52.5" customHeight="1" x14ac:dyDescent="0.4">
      <c r="A53" s="5"/>
      <c r="B53" s="27"/>
      <c r="C53" s="28"/>
      <c r="J53" s="37"/>
      <c r="K53" s="36"/>
      <c r="L53" s="5"/>
      <c r="M53" s="27"/>
      <c r="N53" s="178" t="s">
        <v>59</v>
      </c>
      <c r="O53" s="179"/>
      <c r="P53" s="179"/>
      <c r="Q53" s="179"/>
      <c r="R53" s="179"/>
      <c r="S53" s="179"/>
      <c r="T53" s="179"/>
      <c r="U53" s="179"/>
      <c r="V53" s="180"/>
      <c r="W53" s="56"/>
      <c r="X53" s="57"/>
      <c r="Y53" s="27"/>
      <c r="Z53" s="28"/>
      <c r="AE53" s="37"/>
      <c r="AF53" s="54"/>
    </row>
    <row r="54" spans="1:68" x14ac:dyDescent="0.25">
      <c r="A54" s="5"/>
      <c r="B54" s="27"/>
      <c r="C54" s="28"/>
      <c r="J54" s="37"/>
      <c r="K54" s="36"/>
      <c r="L54" s="5"/>
      <c r="M54" s="27"/>
      <c r="N54" s="28"/>
      <c r="V54" s="37"/>
      <c r="W54" s="36"/>
      <c r="X54" s="5"/>
      <c r="Y54" s="27"/>
      <c r="Z54" s="28"/>
      <c r="AE54" s="37"/>
      <c r="AF54" s="54"/>
    </row>
    <row r="55" spans="1:68" ht="24" customHeight="1" x14ac:dyDescent="0.25">
      <c r="A55" s="5"/>
      <c r="B55" s="27"/>
      <c r="C55" s="28"/>
      <c r="J55" s="37"/>
      <c r="K55" s="36"/>
      <c r="L55" s="5"/>
      <c r="M55" s="27"/>
      <c r="N55" s="28"/>
      <c r="V55" s="37"/>
      <c r="W55" s="36"/>
      <c r="X55" s="5"/>
      <c r="Y55" s="27"/>
      <c r="Z55" s="28"/>
      <c r="AE55" s="37"/>
      <c r="AF55" s="54"/>
    </row>
    <row r="56" spans="1:68" ht="21" x14ac:dyDescent="0.35">
      <c r="A56" s="5"/>
      <c r="B56" s="27"/>
      <c r="C56" s="28"/>
      <c r="J56" s="37"/>
      <c r="K56" s="36"/>
      <c r="L56" s="5"/>
      <c r="M56" s="27"/>
      <c r="N56" s="28"/>
      <c r="V56" s="37"/>
      <c r="W56" s="36"/>
      <c r="X56" s="5"/>
      <c r="Y56" s="27"/>
      <c r="Z56" s="28"/>
      <c r="AE56" s="37"/>
      <c r="AF56" s="56"/>
    </row>
    <row r="57" spans="1:68" ht="21" x14ac:dyDescent="0.35">
      <c r="A57" s="5"/>
      <c r="B57" s="27"/>
      <c r="C57" s="28"/>
      <c r="J57" s="37"/>
      <c r="K57" s="36"/>
      <c r="L57" s="5"/>
      <c r="M57" s="27"/>
      <c r="N57" s="28"/>
      <c r="V57" s="37"/>
      <c r="W57" s="36"/>
      <c r="X57" s="5"/>
      <c r="Y57" s="27"/>
      <c r="Z57" s="28"/>
      <c r="AE57" s="37"/>
      <c r="AF57" s="56"/>
    </row>
    <row r="58" spans="1:68" ht="21" x14ac:dyDescent="0.35">
      <c r="A58" s="5"/>
      <c r="B58" s="27"/>
      <c r="C58" s="28"/>
      <c r="J58" s="37"/>
      <c r="K58" s="36"/>
      <c r="L58" s="5"/>
      <c r="M58" s="27"/>
      <c r="N58" s="28"/>
      <c r="V58" s="37"/>
      <c r="W58" s="36"/>
      <c r="X58" s="5"/>
      <c r="Y58" s="27"/>
      <c r="Z58" s="28"/>
      <c r="AE58" s="37"/>
      <c r="AF58" s="56"/>
    </row>
    <row r="59" spans="1:68" ht="21.75" thickBot="1" x14ac:dyDescent="0.4">
      <c r="A59" s="5"/>
      <c r="B59" s="27"/>
      <c r="C59" s="58"/>
      <c r="D59" s="59"/>
      <c r="E59" s="59"/>
      <c r="F59" s="59"/>
      <c r="G59" s="59"/>
      <c r="H59" s="59"/>
      <c r="I59" s="59"/>
      <c r="J59" s="60"/>
      <c r="K59" s="36"/>
      <c r="L59" s="5"/>
      <c r="M59" s="27"/>
      <c r="N59" s="28"/>
      <c r="V59" s="37"/>
      <c r="W59" s="36"/>
      <c r="X59" s="5"/>
      <c r="Y59" s="27"/>
      <c r="Z59" s="28"/>
      <c r="AE59" s="37"/>
      <c r="AF59" s="56"/>
    </row>
    <row r="60" spans="1:68" ht="6" customHeight="1" thickBot="1" x14ac:dyDescent="0.4">
      <c r="A60" s="5"/>
      <c r="B60" s="44"/>
      <c r="C60" s="45"/>
      <c r="D60" s="45"/>
      <c r="E60" s="45"/>
      <c r="F60" s="45"/>
      <c r="G60" s="45"/>
      <c r="H60" s="45"/>
      <c r="I60" s="45"/>
      <c r="J60" s="45"/>
      <c r="K60" s="46"/>
      <c r="L60" s="5"/>
      <c r="M60" s="27"/>
      <c r="N60" s="28"/>
      <c r="V60" s="37"/>
      <c r="W60" s="36"/>
      <c r="X60" s="5"/>
      <c r="Y60" s="27"/>
      <c r="Z60" s="28"/>
      <c r="AE60" s="37"/>
      <c r="AF60" s="56"/>
    </row>
    <row r="61" spans="1:68" s="5" customFormat="1" ht="18" customHeight="1" thickBot="1" x14ac:dyDescent="0.4">
      <c r="M61" s="27"/>
      <c r="N61" s="28"/>
      <c r="O61" s="29"/>
      <c r="P61" s="29"/>
      <c r="Q61" s="29"/>
      <c r="R61" s="29"/>
      <c r="S61" s="29"/>
      <c r="T61" s="29"/>
      <c r="U61" s="29"/>
      <c r="V61" s="37"/>
      <c r="W61" s="36"/>
      <c r="Y61" s="27"/>
      <c r="Z61" s="28"/>
      <c r="AA61" s="29"/>
      <c r="AB61" s="29"/>
      <c r="AC61" s="29"/>
      <c r="AD61" s="29"/>
      <c r="AE61" s="37"/>
      <c r="AF61" s="56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</row>
    <row r="62" spans="1:68" ht="9.75" customHeight="1" thickBot="1" x14ac:dyDescent="0.4">
      <c r="A62" s="5"/>
      <c r="B62" s="51"/>
      <c r="C62" s="110"/>
      <c r="D62" s="110"/>
      <c r="E62" s="110"/>
      <c r="F62" s="110"/>
      <c r="G62" s="110"/>
      <c r="H62" s="110"/>
      <c r="I62" s="110"/>
      <c r="J62" s="110"/>
      <c r="K62" s="111"/>
      <c r="L62" s="5"/>
      <c r="M62" s="27"/>
      <c r="N62" s="28"/>
      <c r="V62" s="37"/>
      <c r="W62" s="36"/>
      <c r="X62" s="5"/>
      <c r="Y62" s="27"/>
      <c r="Z62" s="28"/>
      <c r="AE62" s="37"/>
      <c r="AF62" s="56"/>
    </row>
    <row r="63" spans="1:68" ht="49.5" customHeight="1" x14ac:dyDescent="0.4">
      <c r="A63" s="5"/>
      <c r="B63" s="27"/>
      <c r="C63" s="178" t="s">
        <v>60</v>
      </c>
      <c r="D63" s="179"/>
      <c r="E63" s="179"/>
      <c r="F63" s="179"/>
      <c r="G63" s="179"/>
      <c r="H63" s="179"/>
      <c r="I63" s="179"/>
      <c r="J63" s="180"/>
      <c r="K63" s="56"/>
      <c r="L63" s="57"/>
      <c r="M63" s="27"/>
      <c r="N63" s="28"/>
      <c r="V63" s="37"/>
      <c r="W63" s="36"/>
      <c r="X63" s="5"/>
      <c r="Y63" s="27"/>
      <c r="Z63" s="28"/>
      <c r="AE63" s="37"/>
      <c r="AF63" s="56"/>
    </row>
    <row r="64" spans="1:68" ht="21.75" thickBot="1" x14ac:dyDescent="0.4">
      <c r="A64" s="5"/>
      <c r="B64" s="27"/>
      <c r="C64" s="50"/>
      <c r="J64" s="37"/>
      <c r="K64" s="36"/>
      <c r="L64" s="5"/>
      <c r="M64" s="27"/>
      <c r="N64" s="28"/>
      <c r="V64" s="37"/>
      <c r="W64" s="36"/>
      <c r="X64" s="5"/>
      <c r="Y64" s="27"/>
      <c r="Z64" s="122"/>
      <c r="AA64" s="59"/>
      <c r="AB64" s="59"/>
      <c r="AC64" s="59"/>
      <c r="AD64" s="59"/>
      <c r="AE64" s="60"/>
      <c r="AF64" s="56"/>
    </row>
    <row r="65" spans="1:32" ht="16.5" thickBot="1" x14ac:dyDescent="0.3">
      <c r="A65" s="5"/>
      <c r="B65" s="27"/>
      <c r="C65" s="28"/>
      <c r="D65" s="4"/>
      <c r="E65" s="4"/>
      <c r="J65" s="37"/>
      <c r="K65" s="36"/>
      <c r="L65" s="5"/>
      <c r="M65" s="27"/>
      <c r="N65" s="28"/>
      <c r="V65" s="37"/>
      <c r="W65" s="36"/>
      <c r="X65" s="5"/>
      <c r="Y65" s="44"/>
      <c r="Z65" s="45"/>
      <c r="AA65" s="45"/>
      <c r="AB65" s="45"/>
      <c r="AC65" s="45"/>
      <c r="AD65" s="45"/>
      <c r="AE65" s="45"/>
      <c r="AF65" s="46"/>
    </row>
    <row r="66" spans="1:32" x14ac:dyDescent="0.25">
      <c r="A66" s="5"/>
      <c r="B66" s="27"/>
      <c r="C66" s="28"/>
      <c r="J66" s="37"/>
      <c r="K66" s="36"/>
      <c r="L66" s="5"/>
      <c r="M66" s="27"/>
      <c r="N66" s="28"/>
      <c r="V66" s="37"/>
      <c r="W66" s="36"/>
      <c r="X66" s="5"/>
      <c r="Y66" s="5"/>
      <c r="Z66" s="5"/>
      <c r="AA66" s="5"/>
      <c r="AB66" s="5"/>
      <c r="AC66" s="5"/>
      <c r="AD66" s="5"/>
      <c r="AE66" s="5"/>
      <c r="AF66" s="5"/>
    </row>
    <row r="67" spans="1:32" x14ac:dyDescent="0.25">
      <c r="A67" s="5"/>
      <c r="B67" s="27"/>
      <c r="C67" s="28"/>
      <c r="J67" s="37"/>
      <c r="K67" s="36"/>
      <c r="L67" s="5"/>
      <c r="M67" s="27"/>
      <c r="N67" s="28"/>
      <c r="V67" s="37"/>
      <c r="W67" s="36"/>
      <c r="X67" s="5"/>
      <c r="Y67" s="5"/>
      <c r="Z67" s="5"/>
      <c r="AA67" s="5"/>
      <c r="AB67" s="5"/>
      <c r="AC67" s="5"/>
      <c r="AD67" s="5"/>
      <c r="AE67" s="5"/>
      <c r="AF67" s="5"/>
    </row>
    <row r="68" spans="1:32" ht="19.5" customHeight="1" x14ac:dyDescent="0.25">
      <c r="A68" s="5"/>
      <c r="B68" s="27"/>
      <c r="C68" s="28"/>
      <c r="J68" s="37"/>
      <c r="K68" s="36"/>
      <c r="L68" s="5"/>
      <c r="M68" s="27"/>
      <c r="N68" s="28"/>
      <c r="V68" s="37"/>
      <c r="W68" s="36"/>
      <c r="X68" s="5"/>
      <c r="Y68" s="5"/>
      <c r="Z68" s="5"/>
      <c r="AA68" s="5"/>
      <c r="AB68" s="5"/>
      <c r="AC68" s="5"/>
      <c r="AD68" s="5"/>
      <c r="AE68" s="5"/>
      <c r="AF68" s="5"/>
    </row>
    <row r="69" spans="1:32" ht="16.5" thickBot="1" x14ac:dyDescent="0.3">
      <c r="A69" s="5"/>
      <c r="B69" s="27"/>
      <c r="C69" s="28"/>
      <c r="J69" s="37"/>
      <c r="K69" s="36"/>
      <c r="L69" s="5"/>
      <c r="M69" s="27"/>
      <c r="N69" s="28"/>
      <c r="V69" s="37"/>
      <c r="W69" s="36"/>
      <c r="X69" s="5"/>
      <c r="Y69" s="5"/>
      <c r="Z69" s="5"/>
      <c r="AA69" s="5"/>
      <c r="AB69" s="5"/>
      <c r="AC69" s="5"/>
      <c r="AD69" s="5"/>
      <c r="AE69" s="5"/>
      <c r="AF69" s="5"/>
    </row>
    <row r="70" spans="1:32" ht="21.75" thickBot="1" x14ac:dyDescent="0.3">
      <c r="A70" s="5"/>
      <c r="B70" s="27"/>
      <c r="C70" s="28"/>
      <c r="J70" s="37"/>
      <c r="K70" s="36"/>
      <c r="L70" s="5"/>
      <c r="M70" s="27"/>
      <c r="N70" s="58"/>
      <c r="O70" s="59"/>
      <c r="P70" s="59"/>
      <c r="Q70" s="59"/>
      <c r="R70" s="59"/>
      <c r="S70" s="59"/>
      <c r="T70" s="59"/>
      <c r="U70" s="59"/>
      <c r="V70" s="60"/>
      <c r="W70" s="36"/>
      <c r="X70" s="5"/>
      <c r="Y70" s="9"/>
      <c r="Z70" s="18" t="s">
        <v>43</v>
      </c>
      <c r="AA70" s="19"/>
      <c r="AB70" s="19"/>
      <c r="AC70" s="19"/>
      <c r="AD70" s="19"/>
      <c r="AE70" s="19"/>
      <c r="AF70" s="10"/>
    </row>
    <row r="71" spans="1:32" ht="12" customHeight="1" thickBot="1" x14ac:dyDescent="0.3">
      <c r="A71" s="5"/>
      <c r="B71" s="27"/>
      <c r="C71" s="28"/>
      <c r="J71" s="37"/>
      <c r="K71" s="36"/>
      <c r="L71" s="5"/>
      <c r="M71" s="44"/>
      <c r="N71" s="45"/>
      <c r="O71" s="45"/>
      <c r="P71" s="45"/>
      <c r="Q71" s="45"/>
      <c r="R71" s="45"/>
      <c r="S71" s="45"/>
      <c r="T71" s="45"/>
      <c r="U71" s="45"/>
      <c r="V71" s="45"/>
      <c r="W71" s="46"/>
      <c r="X71" s="5"/>
      <c r="Y71" s="17"/>
      <c r="Z71" s="120"/>
      <c r="AA71" s="121"/>
      <c r="AB71" s="121"/>
      <c r="AC71" s="121"/>
      <c r="AD71" s="121"/>
      <c r="AE71" s="121"/>
      <c r="AF71" s="20"/>
    </row>
    <row r="72" spans="1:32" ht="17.25" customHeight="1" thickBot="1" x14ac:dyDescent="0.3">
      <c r="A72" s="5"/>
      <c r="B72" s="27"/>
      <c r="C72" s="28"/>
      <c r="J72" s="37"/>
      <c r="K72" s="36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22"/>
      <c r="Z72" s="113"/>
      <c r="AA72" s="113"/>
      <c r="AB72" s="113"/>
      <c r="AC72" s="113"/>
      <c r="AD72" s="113"/>
      <c r="AE72" s="113"/>
      <c r="AF72" s="114"/>
    </row>
    <row r="73" spans="1:32" ht="24.75" customHeight="1" thickBot="1" x14ac:dyDescent="0.3">
      <c r="A73" s="5"/>
      <c r="B73" s="27"/>
      <c r="C73" s="28"/>
      <c r="J73" s="37"/>
      <c r="K73" s="36"/>
      <c r="L73" s="5"/>
      <c r="M73" s="9"/>
      <c r="N73" s="203" t="s">
        <v>41</v>
      </c>
      <c r="O73" s="204"/>
      <c r="P73" s="204"/>
      <c r="Q73" s="204"/>
      <c r="R73" s="204"/>
      <c r="S73" s="204"/>
      <c r="T73" s="204"/>
      <c r="U73" s="204"/>
      <c r="V73" s="204"/>
      <c r="W73" s="10"/>
      <c r="X73" s="5"/>
      <c r="Y73" s="27"/>
      <c r="Z73" s="116"/>
      <c r="AA73" s="117"/>
      <c r="AB73" s="117"/>
      <c r="AC73" s="117"/>
      <c r="AD73" s="117"/>
      <c r="AE73" s="118"/>
      <c r="AF73" s="36"/>
    </row>
    <row r="74" spans="1:32" ht="21.75" thickBot="1" x14ac:dyDescent="0.3">
      <c r="A74" s="5"/>
      <c r="B74" s="27"/>
      <c r="C74" s="28"/>
      <c r="J74" s="37"/>
      <c r="K74" s="36"/>
      <c r="L74" s="5"/>
      <c r="M74" s="17"/>
      <c r="N74" s="18"/>
      <c r="O74" s="19"/>
      <c r="P74" s="19"/>
      <c r="Q74" s="19"/>
      <c r="R74" s="19"/>
      <c r="S74" s="19"/>
      <c r="T74" s="19"/>
      <c r="U74" s="19"/>
      <c r="V74" s="19"/>
      <c r="W74" s="20"/>
      <c r="X74" s="5"/>
      <c r="Y74" s="27"/>
      <c r="Z74" s="28"/>
      <c r="AE74" s="37"/>
      <c r="AF74" s="36"/>
    </row>
    <row r="75" spans="1:32" ht="31.5" customHeight="1" thickBot="1" x14ac:dyDescent="0.4">
      <c r="A75" s="5"/>
      <c r="B75" s="27"/>
      <c r="C75" s="28"/>
      <c r="J75" s="37"/>
      <c r="K75" s="36"/>
      <c r="L75" s="5"/>
      <c r="M75" s="17"/>
      <c r="N75" s="18"/>
      <c r="O75" s="19"/>
      <c r="P75" s="19"/>
      <c r="Q75" s="19"/>
      <c r="R75" s="19"/>
      <c r="S75" s="19"/>
      <c r="T75" s="19"/>
      <c r="U75" s="19"/>
      <c r="V75" s="19"/>
      <c r="W75" s="20"/>
      <c r="X75" s="5"/>
      <c r="Y75" s="27"/>
      <c r="Z75" s="50"/>
      <c r="AA75" s="190" t="s">
        <v>40</v>
      </c>
      <c r="AB75" s="191"/>
      <c r="AC75" s="190" t="s">
        <v>58</v>
      </c>
      <c r="AD75" s="191"/>
      <c r="AE75" s="37"/>
      <c r="AF75" s="36"/>
    </row>
    <row r="76" spans="1:32" ht="27" thickBot="1" x14ac:dyDescent="0.3">
      <c r="A76" s="5"/>
      <c r="B76" s="27"/>
      <c r="C76" s="28"/>
      <c r="J76" s="37"/>
      <c r="K76" s="36"/>
      <c r="L76" s="5"/>
      <c r="M76" s="22"/>
      <c r="N76" s="187"/>
      <c r="O76" s="188"/>
      <c r="P76" s="188"/>
      <c r="Q76" s="188"/>
      <c r="R76" s="188"/>
      <c r="S76" s="188"/>
      <c r="T76" s="188"/>
      <c r="U76" s="188"/>
      <c r="V76" s="189"/>
      <c r="W76" s="23"/>
      <c r="X76" s="5"/>
      <c r="Y76" s="27"/>
      <c r="Z76" s="100"/>
      <c r="AA76" s="192" t="s">
        <v>467</v>
      </c>
      <c r="AB76" s="193"/>
      <c r="AC76" s="192" t="s">
        <v>470</v>
      </c>
      <c r="AD76" s="193"/>
      <c r="AE76" s="37"/>
      <c r="AF76" s="36"/>
    </row>
    <row r="77" spans="1:32" ht="26.25" x14ac:dyDescent="0.4">
      <c r="A77" s="5"/>
      <c r="B77" s="27"/>
      <c r="C77" s="28"/>
      <c r="J77" s="37"/>
      <c r="K77" s="36"/>
      <c r="L77" s="5"/>
      <c r="M77" s="27"/>
      <c r="N77" s="38"/>
      <c r="O77" s="2"/>
      <c r="P77" s="2"/>
      <c r="Q77" s="2"/>
      <c r="R77" s="2"/>
      <c r="S77" s="2"/>
      <c r="T77" s="2"/>
      <c r="U77" s="2"/>
      <c r="V77" s="35"/>
      <c r="W77" s="36"/>
      <c r="X77" s="5"/>
      <c r="Y77" s="27"/>
      <c r="Z77" s="28"/>
      <c r="AE77" s="37"/>
      <c r="AF77" s="36"/>
    </row>
    <row r="78" spans="1:32" ht="26.25" x14ac:dyDescent="0.4">
      <c r="A78" s="5"/>
      <c r="B78" s="27"/>
      <c r="C78" s="28"/>
      <c r="J78" s="37"/>
      <c r="K78" s="36"/>
      <c r="L78" s="5"/>
      <c r="M78" s="27"/>
      <c r="N78" s="50"/>
      <c r="O78" s="2"/>
      <c r="P78" s="2"/>
      <c r="Q78" s="2"/>
      <c r="R78" s="2"/>
      <c r="S78" s="2"/>
      <c r="T78" s="2"/>
      <c r="U78" s="2"/>
      <c r="V78" s="35"/>
      <c r="W78" s="36"/>
      <c r="X78" s="5"/>
      <c r="Y78" s="27"/>
      <c r="Z78" s="28"/>
      <c r="AE78" s="37"/>
      <c r="AF78" s="36"/>
    </row>
    <row r="79" spans="1:32" ht="16.5" customHeight="1" x14ac:dyDescent="0.4">
      <c r="A79" s="5"/>
      <c r="B79" s="27"/>
      <c r="C79" s="28"/>
      <c r="J79" s="37"/>
      <c r="K79" s="36"/>
      <c r="L79" s="5"/>
      <c r="M79" s="27"/>
      <c r="N79" s="34"/>
      <c r="O79" s="139"/>
      <c r="P79" s="139"/>
      <c r="Q79" s="140"/>
      <c r="R79" s="140"/>
      <c r="S79" s="139"/>
      <c r="T79" s="138"/>
      <c r="U79" s="138"/>
      <c r="V79" s="35"/>
      <c r="W79" s="36"/>
      <c r="X79" s="5"/>
      <c r="Y79" s="97"/>
      <c r="Z79" s="99"/>
      <c r="AA79" s="101"/>
      <c r="AB79" s="101"/>
      <c r="AC79" s="101"/>
      <c r="AD79" s="101"/>
      <c r="AE79" s="115"/>
      <c r="AF79" s="119"/>
    </row>
    <row r="80" spans="1:32" ht="26.25" customHeight="1" x14ac:dyDescent="0.4">
      <c r="A80" s="5"/>
      <c r="B80" s="27"/>
      <c r="C80" s="28"/>
      <c r="J80" s="37"/>
      <c r="K80" s="36"/>
      <c r="L80" s="5"/>
      <c r="M80" s="27"/>
      <c r="N80" s="34"/>
      <c r="O80" s="141"/>
      <c r="P80" s="141"/>
      <c r="Q80" s="142"/>
      <c r="R80" s="142"/>
      <c r="S80" s="138"/>
      <c r="T80" s="138"/>
      <c r="U80" s="138"/>
      <c r="V80" s="35"/>
      <c r="W80" s="36"/>
      <c r="X80" s="5"/>
      <c r="Y80" s="98"/>
      <c r="Z80" s="100"/>
      <c r="AA80" s="101"/>
      <c r="AB80" s="101"/>
      <c r="AC80" s="101"/>
      <c r="AD80" s="101"/>
      <c r="AE80" s="115"/>
      <c r="AF80" s="119"/>
    </row>
    <row r="81" spans="1:68" ht="27" customHeight="1" thickBot="1" x14ac:dyDescent="0.45">
      <c r="A81" s="5"/>
      <c r="B81" s="27"/>
      <c r="C81" s="58"/>
      <c r="D81" s="59"/>
      <c r="E81" s="59"/>
      <c r="F81" s="59"/>
      <c r="G81" s="59"/>
      <c r="H81" s="59"/>
      <c r="I81" s="59"/>
      <c r="J81" s="60"/>
      <c r="K81" s="36"/>
      <c r="L81" s="5"/>
      <c r="M81" s="27"/>
      <c r="N81" s="41"/>
      <c r="O81" s="141"/>
      <c r="P81" s="141"/>
      <c r="Q81" s="142"/>
      <c r="R81" s="142"/>
      <c r="S81" s="138"/>
      <c r="T81" s="138"/>
      <c r="U81" s="138"/>
      <c r="V81" s="35"/>
      <c r="W81" s="36"/>
      <c r="X81" s="5"/>
      <c r="Y81" s="98"/>
      <c r="Z81" s="100"/>
      <c r="AA81" s="101"/>
      <c r="AB81" s="101"/>
      <c r="AC81" s="101"/>
      <c r="AD81" s="101"/>
      <c r="AE81" s="115"/>
      <c r="AF81" s="119"/>
    </row>
    <row r="82" spans="1:68" s="5" customFormat="1" ht="10.5" customHeight="1" thickBot="1" x14ac:dyDescent="0.45">
      <c r="B82" s="44"/>
      <c r="C82" s="45"/>
      <c r="D82" s="45"/>
      <c r="E82" s="45"/>
      <c r="F82" s="45"/>
      <c r="G82" s="45"/>
      <c r="H82" s="45"/>
      <c r="I82" s="45"/>
      <c r="J82" s="45"/>
      <c r="K82" s="46"/>
      <c r="M82" s="27"/>
      <c r="N82" s="41"/>
      <c r="O82" s="141"/>
      <c r="P82" s="141"/>
      <c r="Q82" s="142"/>
      <c r="R82" s="142"/>
      <c r="S82" s="138"/>
      <c r="T82" s="138"/>
      <c r="U82" s="138"/>
      <c r="V82" s="35"/>
      <c r="W82" s="36"/>
      <c r="Y82" s="27"/>
      <c r="Z82" s="28"/>
      <c r="AA82" s="29"/>
      <c r="AB82" s="29"/>
      <c r="AC82" s="29"/>
      <c r="AD82" s="29"/>
      <c r="AE82" s="37"/>
      <c r="AF82" s="36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</row>
    <row r="83" spans="1:68" s="5" customFormat="1" ht="23.25" customHeight="1" thickBot="1" x14ac:dyDescent="0.45">
      <c r="M83" s="27"/>
      <c r="N83" s="34" t="s">
        <v>39</v>
      </c>
      <c r="O83" s="138"/>
      <c r="P83" s="138"/>
      <c r="Q83" s="138"/>
      <c r="R83" s="138"/>
      <c r="S83" s="138"/>
      <c r="T83" s="138"/>
      <c r="U83" s="138"/>
      <c r="V83" s="35"/>
      <c r="W83" s="36"/>
      <c r="Y83" s="27"/>
      <c r="Z83" s="50"/>
      <c r="AA83" s="29"/>
      <c r="AB83" s="29"/>
      <c r="AC83" s="29"/>
      <c r="AD83" s="29"/>
      <c r="AE83" s="37"/>
      <c r="AF83" s="36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</row>
    <row r="84" spans="1:68" s="5" customFormat="1" ht="10.5" customHeight="1" thickBot="1" x14ac:dyDescent="0.45">
      <c r="B84" s="51"/>
      <c r="C84" s="110"/>
      <c r="D84" s="110"/>
      <c r="E84" s="110"/>
      <c r="F84" s="110"/>
      <c r="G84" s="110"/>
      <c r="H84" s="110"/>
      <c r="I84" s="110"/>
      <c r="J84" s="110"/>
      <c r="K84" s="111"/>
      <c r="M84" s="27"/>
      <c r="N84" s="34"/>
      <c r="O84" s="138"/>
      <c r="P84" s="138"/>
      <c r="Q84" s="138"/>
      <c r="R84" s="138"/>
      <c r="S84" s="138"/>
      <c r="T84" s="138"/>
      <c r="U84" s="138"/>
      <c r="V84" s="35"/>
      <c r="W84" s="36"/>
      <c r="Y84" s="27"/>
      <c r="Z84" s="50"/>
      <c r="AA84" s="29"/>
      <c r="AB84" s="29"/>
      <c r="AC84" s="29"/>
      <c r="AD84" s="29"/>
      <c r="AE84" s="37"/>
      <c r="AF84" s="36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</row>
    <row r="85" spans="1:68" s="26" customFormat="1" ht="26.25" customHeight="1" x14ac:dyDescent="0.4">
      <c r="A85" s="21"/>
      <c r="B85" s="22"/>
      <c r="C85" s="184" t="s">
        <v>44</v>
      </c>
      <c r="D85" s="185"/>
      <c r="E85" s="185"/>
      <c r="F85" s="185"/>
      <c r="G85" s="185"/>
      <c r="H85" s="185"/>
      <c r="I85" s="185"/>
      <c r="J85" s="186"/>
      <c r="K85" s="23"/>
      <c r="L85" s="24"/>
      <c r="M85" s="27"/>
      <c r="N85" s="34"/>
      <c r="O85" s="138"/>
      <c r="P85" s="138"/>
      <c r="Q85" s="138"/>
      <c r="R85" s="138"/>
      <c r="S85" s="138"/>
      <c r="T85" s="138"/>
      <c r="U85" s="138"/>
      <c r="V85" s="35"/>
      <c r="W85" s="36"/>
      <c r="X85" s="21"/>
      <c r="Y85" s="27"/>
      <c r="Z85" s="50"/>
      <c r="AA85" s="29"/>
      <c r="AB85" s="29"/>
      <c r="AC85" s="29"/>
      <c r="AD85" s="29"/>
      <c r="AE85" s="37"/>
      <c r="AF85" s="36"/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5"/>
      <c r="BE85" s="25"/>
      <c r="BF85" s="25"/>
      <c r="BG85" s="25"/>
      <c r="BH85" s="25"/>
      <c r="BI85" s="25"/>
      <c r="BJ85" s="25"/>
      <c r="BK85" s="25"/>
      <c r="BL85" s="25"/>
      <c r="BM85" s="25"/>
      <c r="BN85" s="25"/>
      <c r="BO85" s="25"/>
      <c r="BP85" s="25"/>
    </row>
    <row r="86" spans="1:68" ht="26.25" customHeight="1" thickBot="1" x14ac:dyDescent="0.45">
      <c r="A86" s="5"/>
      <c r="B86" s="27"/>
      <c r="C86" s="50"/>
      <c r="D86" s="2"/>
      <c r="E86" s="2"/>
      <c r="F86" s="2"/>
      <c r="G86" s="2"/>
      <c r="H86" s="2"/>
      <c r="J86" s="37"/>
      <c r="K86" s="36"/>
      <c r="L86" s="5"/>
      <c r="M86" s="27"/>
      <c r="N86" s="47"/>
      <c r="O86" s="48"/>
      <c r="P86" s="48"/>
      <c r="Q86" s="48"/>
      <c r="R86" s="48"/>
      <c r="S86" s="48"/>
      <c r="T86" s="48"/>
      <c r="U86" s="48"/>
      <c r="V86" s="49"/>
      <c r="W86" s="36"/>
      <c r="X86" s="5"/>
      <c r="Y86" s="27"/>
      <c r="Z86" s="50"/>
      <c r="AE86" s="37"/>
      <c r="AF86" s="36"/>
    </row>
    <row r="87" spans="1:68" ht="26.25" customHeight="1" thickBot="1" x14ac:dyDescent="0.45">
      <c r="A87" s="5"/>
      <c r="B87" s="27"/>
      <c r="C87" s="50"/>
      <c r="D87" s="2"/>
      <c r="E87" s="2"/>
      <c r="F87" s="2"/>
      <c r="G87" s="2"/>
      <c r="H87" s="2"/>
      <c r="J87" s="37"/>
      <c r="K87" s="36"/>
      <c r="L87" s="5"/>
      <c r="M87" s="44"/>
      <c r="N87" s="45"/>
      <c r="O87" s="45"/>
      <c r="P87" s="45"/>
      <c r="Q87" s="45"/>
      <c r="R87" s="45"/>
      <c r="S87" s="45"/>
      <c r="T87" s="45"/>
      <c r="U87" s="45"/>
      <c r="V87" s="45"/>
      <c r="W87" s="46"/>
      <c r="X87" s="5"/>
      <c r="Y87" s="55"/>
      <c r="Z87" s="39"/>
      <c r="AA87" s="30"/>
      <c r="AE87" s="37"/>
      <c r="AF87" s="36"/>
    </row>
    <row r="88" spans="1:68" ht="16.5" customHeight="1" thickBot="1" x14ac:dyDescent="0.45">
      <c r="A88" s="5"/>
      <c r="B88" s="27"/>
      <c r="C88" s="28"/>
      <c r="D88" s="136"/>
      <c r="E88" s="136"/>
      <c r="F88" s="136"/>
      <c r="G88" s="136"/>
      <c r="H88" s="136"/>
      <c r="I88" s="65"/>
      <c r="J88" s="37"/>
      <c r="K88" s="36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27"/>
      <c r="Z88" s="28"/>
      <c r="AE88" s="37"/>
      <c r="AF88" s="36"/>
    </row>
    <row r="89" spans="1:68" ht="48.75" customHeight="1" thickBot="1" x14ac:dyDescent="0.45">
      <c r="A89" s="5"/>
      <c r="B89" s="27"/>
      <c r="C89" s="28"/>
      <c r="D89" s="136"/>
      <c r="E89" s="210"/>
      <c r="F89" s="210"/>
      <c r="G89" s="210"/>
      <c r="H89" s="210"/>
      <c r="I89" s="65"/>
      <c r="J89" s="37"/>
      <c r="K89" s="36"/>
      <c r="L89" s="5"/>
      <c r="M89" s="9"/>
      <c r="N89" s="211" t="s">
        <v>41</v>
      </c>
      <c r="O89" s="212"/>
      <c r="P89" s="212"/>
      <c r="Q89" s="212"/>
      <c r="R89" s="212"/>
      <c r="S89" s="212"/>
      <c r="T89" s="212"/>
      <c r="U89" s="212"/>
      <c r="V89" s="212"/>
      <c r="W89" s="10"/>
      <c r="X89" s="5"/>
      <c r="Y89" s="27"/>
      <c r="Z89" s="28"/>
      <c r="AE89" s="37"/>
      <c r="AF89" s="36"/>
    </row>
    <row r="90" spans="1:68" ht="26.25" customHeight="1" x14ac:dyDescent="0.4">
      <c r="A90" s="5"/>
      <c r="B90" s="27"/>
      <c r="C90" s="66"/>
      <c r="D90" s="136"/>
      <c r="E90" s="213"/>
      <c r="F90" s="213"/>
      <c r="G90" s="214"/>
      <c r="H90" s="214"/>
      <c r="I90" s="65"/>
      <c r="J90" s="37"/>
      <c r="K90" s="36"/>
      <c r="L90" s="5"/>
      <c r="M90" s="17"/>
      <c r="N90" s="177" t="s">
        <v>39</v>
      </c>
      <c r="O90" s="166"/>
      <c r="P90" s="166"/>
      <c r="Q90" s="166"/>
      <c r="R90" s="166"/>
      <c r="S90" s="166"/>
      <c r="T90" s="166"/>
      <c r="U90" s="166"/>
      <c r="V90" s="167"/>
      <c r="W90" s="172"/>
      <c r="X90" s="5"/>
      <c r="Y90" s="27"/>
      <c r="Z90" s="28"/>
      <c r="AE90" s="37"/>
      <c r="AF90" s="36"/>
    </row>
    <row r="91" spans="1:68" ht="16.5" customHeight="1" x14ac:dyDescent="0.4">
      <c r="A91" s="5"/>
      <c r="B91" s="27"/>
      <c r="C91" s="66"/>
      <c r="D91" s="150"/>
      <c r="E91" s="213"/>
      <c r="F91" s="213"/>
      <c r="G91" s="214"/>
      <c r="H91" s="214"/>
      <c r="I91" s="65"/>
      <c r="J91" s="96"/>
      <c r="K91" s="36"/>
      <c r="L91" s="5"/>
      <c r="M91" s="17"/>
      <c r="N91" s="175"/>
      <c r="O91" s="168"/>
      <c r="P91" s="168"/>
      <c r="Q91" s="168"/>
      <c r="R91" s="168"/>
      <c r="S91" s="168"/>
      <c r="T91" s="168"/>
      <c r="U91" s="168"/>
      <c r="V91" s="169"/>
      <c r="W91" s="172"/>
      <c r="X91" s="5"/>
      <c r="Y91" s="27"/>
      <c r="Z91" s="28"/>
      <c r="AE91" s="37"/>
      <c r="AF91" s="36"/>
    </row>
    <row r="92" spans="1:68" ht="26.25" customHeight="1" x14ac:dyDescent="0.4">
      <c r="A92" s="5"/>
      <c r="B92" s="27"/>
      <c r="C92" s="28" t="s">
        <v>39</v>
      </c>
      <c r="D92" s="150"/>
      <c r="E92" s="213"/>
      <c r="F92" s="213"/>
      <c r="G92" s="214"/>
      <c r="H92" s="214"/>
      <c r="I92" s="65"/>
      <c r="J92" s="37"/>
      <c r="K92" s="36"/>
      <c r="L92" s="5"/>
      <c r="M92" s="22"/>
      <c r="N92" s="175"/>
      <c r="O92" s="168"/>
      <c r="P92" s="168"/>
      <c r="Q92" s="168"/>
      <c r="R92" s="168"/>
      <c r="S92" s="168"/>
      <c r="T92" s="168"/>
      <c r="U92" s="168"/>
      <c r="V92" s="169"/>
      <c r="W92" s="172"/>
      <c r="X92" s="5"/>
      <c r="Y92" s="27"/>
      <c r="Z92" s="28"/>
      <c r="AE92" s="37"/>
      <c r="AF92" s="36"/>
    </row>
    <row r="93" spans="1:68" ht="26.25" customHeight="1" x14ac:dyDescent="0.4">
      <c r="A93" s="5"/>
      <c r="B93" s="27"/>
      <c r="C93" s="28"/>
      <c r="D93" s="150"/>
      <c r="E93" s="151"/>
      <c r="F93" s="136"/>
      <c r="G93" s="136"/>
      <c r="H93" s="136"/>
      <c r="I93" s="65"/>
      <c r="J93" s="37"/>
      <c r="K93" s="36"/>
      <c r="L93" s="5"/>
      <c r="M93" s="27"/>
      <c r="N93" s="175"/>
      <c r="O93" s="168"/>
      <c r="P93" s="168"/>
      <c r="Q93" s="168"/>
      <c r="R93" s="168"/>
      <c r="S93" s="168"/>
      <c r="T93" s="168"/>
      <c r="U93" s="168"/>
      <c r="V93" s="169"/>
      <c r="W93" s="172"/>
      <c r="X93" s="5"/>
      <c r="Y93" s="27"/>
      <c r="Z93" s="28"/>
      <c r="AE93" s="37"/>
      <c r="AF93" s="36"/>
    </row>
    <row r="94" spans="1:68" ht="15.75" customHeight="1" x14ac:dyDescent="0.4">
      <c r="A94" s="5"/>
      <c r="B94" s="27"/>
      <c r="C94" s="28"/>
      <c r="J94" s="37"/>
      <c r="K94" s="36"/>
      <c r="L94" s="5"/>
      <c r="M94" s="27"/>
      <c r="N94" s="175"/>
      <c r="O94" s="168"/>
      <c r="P94" s="168"/>
      <c r="Q94" s="168"/>
      <c r="R94" s="168"/>
      <c r="S94" s="168"/>
      <c r="T94" s="168"/>
      <c r="U94" s="168"/>
      <c r="V94" s="169"/>
      <c r="W94" s="172"/>
      <c r="X94" s="5"/>
      <c r="Y94" s="27"/>
      <c r="Z94" s="28"/>
      <c r="AE94" s="37"/>
      <c r="AF94" s="36"/>
    </row>
    <row r="95" spans="1:68" ht="16.5" customHeight="1" thickBot="1" x14ac:dyDescent="0.45">
      <c r="A95" s="5"/>
      <c r="B95" s="27"/>
      <c r="C95" s="58"/>
      <c r="D95" s="59"/>
      <c r="E95" s="59"/>
      <c r="F95" s="59"/>
      <c r="G95" s="59"/>
      <c r="H95" s="59"/>
      <c r="I95" s="59"/>
      <c r="J95" s="60"/>
      <c r="K95" s="36"/>
      <c r="L95" s="5"/>
      <c r="M95" s="27"/>
      <c r="N95" s="175"/>
      <c r="O95" s="168"/>
      <c r="P95" s="168"/>
      <c r="Q95" s="168"/>
      <c r="R95" s="168"/>
      <c r="S95" s="168"/>
      <c r="T95" s="168"/>
      <c r="U95" s="168"/>
      <c r="V95" s="169"/>
      <c r="W95" s="172"/>
      <c r="X95" s="5"/>
      <c r="Y95" s="27"/>
      <c r="Z95" s="58"/>
      <c r="AA95" s="59"/>
      <c r="AB95" s="59"/>
      <c r="AC95" s="59"/>
      <c r="AD95" s="59"/>
      <c r="AE95" s="60"/>
      <c r="AF95" s="36"/>
    </row>
    <row r="96" spans="1:68" s="5" customFormat="1" ht="16.5" customHeight="1" thickBot="1" x14ac:dyDescent="0.45">
      <c r="B96" s="44"/>
      <c r="C96" s="45"/>
      <c r="D96" s="45"/>
      <c r="E96" s="45"/>
      <c r="F96" s="45"/>
      <c r="G96" s="45"/>
      <c r="H96" s="45"/>
      <c r="I96" s="45"/>
      <c r="J96" s="45"/>
      <c r="K96" s="46"/>
      <c r="M96" s="27"/>
      <c r="N96" s="175"/>
      <c r="O96" s="168"/>
      <c r="P96" s="168"/>
      <c r="Q96" s="168"/>
      <c r="R96" s="168"/>
      <c r="S96" s="168"/>
      <c r="T96" s="168"/>
      <c r="U96" s="168"/>
      <c r="V96" s="169"/>
      <c r="W96" s="172"/>
      <c r="Y96" s="44"/>
      <c r="Z96" s="45"/>
      <c r="AA96" s="45"/>
      <c r="AB96" s="45"/>
      <c r="AC96" s="45"/>
      <c r="AD96" s="45"/>
      <c r="AE96" s="45"/>
      <c r="AF96" s="46"/>
      <c r="BD96" s="4"/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</row>
    <row r="97" spans="1:68" s="5" customFormat="1" ht="23.25" customHeight="1" thickBot="1" x14ac:dyDescent="0.45">
      <c r="M97" s="27"/>
      <c r="N97" s="175"/>
      <c r="O97" s="168"/>
      <c r="P97" s="168"/>
      <c r="Q97" s="168"/>
      <c r="R97" s="168"/>
      <c r="S97" s="168"/>
      <c r="T97" s="168"/>
      <c r="U97" s="168"/>
      <c r="V97" s="169"/>
      <c r="W97" s="172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</row>
    <row r="98" spans="1:68" s="5" customFormat="1" ht="12" customHeight="1" thickBot="1" x14ac:dyDescent="0.45">
      <c r="B98" s="51"/>
      <c r="C98" s="110"/>
      <c r="D98" s="110"/>
      <c r="E98" s="110"/>
      <c r="F98" s="110"/>
      <c r="G98" s="110"/>
      <c r="H98" s="110"/>
      <c r="I98" s="110"/>
      <c r="J98" s="110"/>
      <c r="K98" s="111"/>
      <c r="M98" s="27"/>
      <c r="N98" s="175"/>
      <c r="O98" s="168"/>
      <c r="P98" s="168"/>
      <c r="Q98" s="168"/>
      <c r="R98" s="168"/>
      <c r="S98" s="168"/>
      <c r="T98" s="168"/>
      <c r="U98" s="168"/>
      <c r="V98" s="169"/>
      <c r="W98" s="172"/>
      <c r="Y98" s="51"/>
      <c r="Z98" s="130"/>
      <c r="AA98" s="130"/>
      <c r="AB98" s="130"/>
      <c r="AC98" s="130"/>
      <c r="AD98" s="130"/>
      <c r="AE98" s="130"/>
      <c r="AF98" s="131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</row>
    <row r="99" spans="1:68" s="5" customFormat="1" ht="14.25" customHeight="1" x14ac:dyDescent="0.4">
      <c r="B99" s="22"/>
      <c r="C99" s="184" t="s">
        <v>44</v>
      </c>
      <c r="D99" s="185"/>
      <c r="E99" s="185"/>
      <c r="F99" s="185"/>
      <c r="G99" s="185"/>
      <c r="H99" s="185"/>
      <c r="I99" s="185"/>
      <c r="J99" s="186"/>
      <c r="K99" s="23"/>
      <c r="M99" s="27"/>
      <c r="N99" s="175"/>
      <c r="O99" s="168"/>
      <c r="P99" s="168"/>
      <c r="Q99" s="168"/>
      <c r="R99" s="168"/>
      <c r="S99" s="168"/>
      <c r="T99" s="168"/>
      <c r="U99" s="168"/>
      <c r="V99" s="169"/>
      <c r="W99" s="172"/>
      <c r="Y99" s="126"/>
      <c r="Z99" s="127" t="s">
        <v>44</v>
      </c>
      <c r="AA99" s="128"/>
      <c r="AB99" s="128"/>
      <c r="AC99" s="128"/>
      <c r="AD99" s="128"/>
      <c r="AE99" s="129"/>
      <c r="AF99" s="132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</row>
    <row r="100" spans="1:68" s="5" customFormat="1" ht="26.25" x14ac:dyDescent="0.4">
      <c r="B100" s="27"/>
      <c r="C100" s="50"/>
      <c r="D100" s="2"/>
      <c r="E100" s="2"/>
      <c r="F100" s="2"/>
      <c r="G100" s="2"/>
      <c r="H100" s="2"/>
      <c r="I100" s="29"/>
      <c r="J100" s="37"/>
      <c r="K100" s="36"/>
      <c r="M100" s="27"/>
      <c r="N100" s="175"/>
      <c r="O100" s="168"/>
      <c r="P100" s="168"/>
      <c r="Q100" s="168"/>
      <c r="R100" s="168"/>
      <c r="S100" s="168"/>
      <c r="T100" s="168"/>
      <c r="U100" s="168"/>
      <c r="V100" s="169"/>
      <c r="W100" s="172"/>
      <c r="Y100" s="27"/>
      <c r="Z100" s="50"/>
      <c r="AA100" s="2"/>
      <c r="AB100" s="2"/>
      <c r="AC100" s="2"/>
      <c r="AD100" s="2"/>
      <c r="AE100" s="35"/>
      <c r="AF100" s="36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</row>
    <row r="101" spans="1:68" s="5" customFormat="1" ht="9.75" customHeight="1" x14ac:dyDescent="0.4">
      <c r="B101" s="27"/>
      <c r="C101" s="94"/>
      <c r="D101" s="2"/>
      <c r="E101" s="2"/>
      <c r="F101" s="2"/>
      <c r="G101" s="2"/>
      <c r="H101" s="2"/>
      <c r="I101" s="29"/>
      <c r="J101" s="37"/>
      <c r="K101" s="36"/>
      <c r="M101" s="27"/>
      <c r="N101" s="175"/>
      <c r="O101" s="168"/>
      <c r="P101" s="168"/>
      <c r="Q101" s="168"/>
      <c r="R101" s="168"/>
      <c r="S101" s="168"/>
      <c r="T101" s="168"/>
      <c r="U101" s="168"/>
      <c r="V101" s="169"/>
      <c r="W101" s="172"/>
      <c r="Y101" s="27"/>
      <c r="Z101" s="94"/>
      <c r="AA101" s="2"/>
      <c r="AB101" s="2"/>
      <c r="AC101" s="2"/>
      <c r="AD101" s="2"/>
      <c r="AE101" s="35"/>
      <c r="AF101" s="36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</row>
    <row r="102" spans="1:68" s="5" customFormat="1" ht="1.5" customHeight="1" x14ac:dyDescent="0.4">
      <c r="B102" s="27"/>
      <c r="C102" s="28"/>
      <c r="D102" s="2"/>
      <c r="E102" s="2"/>
      <c r="F102" s="2"/>
      <c r="G102" s="2"/>
      <c r="H102" s="2"/>
      <c r="I102" s="29"/>
      <c r="J102" s="37"/>
      <c r="K102" s="36"/>
      <c r="M102" s="27"/>
      <c r="N102" s="175"/>
      <c r="O102" s="168"/>
      <c r="P102" s="168"/>
      <c r="Q102" s="168"/>
      <c r="R102" s="168"/>
      <c r="S102" s="168"/>
      <c r="T102" s="168"/>
      <c r="U102" s="168"/>
      <c r="V102" s="169"/>
      <c r="W102" s="172"/>
      <c r="Y102" s="27"/>
      <c r="Z102" s="28"/>
      <c r="AA102" s="2"/>
      <c r="AB102" s="65"/>
      <c r="AC102" s="136"/>
      <c r="AD102" s="136"/>
      <c r="AE102" s="35"/>
      <c r="AF102" s="36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</row>
    <row r="103" spans="1:68" s="5" customFormat="1" ht="51.75" customHeight="1" thickBot="1" x14ac:dyDescent="0.45">
      <c r="B103" s="27"/>
      <c r="C103" s="50"/>
      <c r="D103" s="136"/>
      <c r="E103" s="210"/>
      <c r="F103" s="210"/>
      <c r="G103" s="210"/>
      <c r="H103" s="210"/>
      <c r="I103" s="65"/>
      <c r="J103" s="37"/>
      <c r="K103" s="36"/>
      <c r="M103" s="27"/>
      <c r="N103" s="176"/>
      <c r="O103" s="170"/>
      <c r="P103" s="170"/>
      <c r="Q103" s="170"/>
      <c r="R103" s="170"/>
      <c r="S103" s="170"/>
      <c r="T103" s="170"/>
      <c r="U103" s="170"/>
      <c r="V103" s="171"/>
      <c r="W103" s="172"/>
      <c r="Y103" s="27"/>
      <c r="Z103" s="28"/>
      <c r="AA103" s="135"/>
      <c r="AB103" s="152" t="s">
        <v>480</v>
      </c>
      <c r="AC103" s="153"/>
      <c r="AD103" s="153"/>
      <c r="AE103" s="154"/>
      <c r="AF103" s="36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</row>
    <row r="104" spans="1:68" s="5" customFormat="1" ht="57.75" customHeight="1" thickBot="1" x14ac:dyDescent="0.45">
      <c r="B104" s="27"/>
      <c r="C104" s="66"/>
      <c r="D104" s="136"/>
      <c r="E104" s="213"/>
      <c r="F104" s="213"/>
      <c r="G104" s="210"/>
      <c r="H104" s="210"/>
      <c r="I104" s="65"/>
      <c r="J104" s="37"/>
      <c r="K104" s="36"/>
      <c r="M104" s="44"/>
      <c r="N104" s="174"/>
      <c r="O104" s="174"/>
      <c r="P104" s="174"/>
      <c r="Q104" s="174"/>
      <c r="R104" s="174"/>
      <c r="S104" s="174"/>
      <c r="T104" s="174"/>
      <c r="U104" s="174"/>
      <c r="V104" s="174"/>
      <c r="W104" s="173"/>
      <c r="Y104" s="27"/>
      <c r="Z104" s="66"/>
      <c r="AA104" s="135"/>
      <c r="AB104" s="152" t="s">
        <v>2220</v>
      </c>
      <c r="AC104" s="155"/>
      <c r="AD104" s="156"/>
      <c r="AE104" s="157"/>
      <c r="AF104" s="36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</row>
    <row r="105" spans="1:68" s="5" customFormat="1" ht="45.75" customHeight="1" x14ac:dyDescent="0.3">
      <c r="B105" s="27"/>
      <c r="C105" s="66"/>
      <c r="D105" s="150"/>
      <c r="E105" s="213"/>
      <c r="F105" s="213"/>
      <c r="G105" s="210"/>
      <c r="H105" s="210"/>
      <c r="I105" s="65"/>
      <c r="J105" s="37"/>
      <c r="K105" s="36"/>
      <c r="Y105" s="27"/>
      <c r="Z105" s="66"/>
      <c r="AA105" s="135"/>
      <c r="AB105" s="152" t="s">
        <v>481</v>
      </c>
      <c r="AC105" s="155"/>
      <c r="AD105" s="156"/>
      <c r="AE105" s="157"/>
      <c r="AF105" s="36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</row>
    <row r="106" spans="1:68" s="5" customFormat="1" ht="3.75" customHeight="1" x14ac:dyDescent="0.25">
      <c r="B106" s="27"/>
      <c r="C106" s="28" t="s">
        <v>39</v>
      </c>
      <c r="D106" s="150"/>
      <c r="E106" s="213"/>
      <c r="F106" s="213"/>
      <c r="G106" s="210"/>
      <c r="H106" s="210"/>
      <c r="I106" s="65"/>
      <c r="J106" s="37"/>
      <c r="K106" s="36"/>
      <c r="Y106" s="27"/>
      <c r="Z106" s="28" t="s">
        <v>39</v>
      </c>
      <c r="AA106" s="43"/>
      <c r="AB106" s="158"/>
      <c r="AC106" s="158"/>
      <c r="AD106" s="159"/>
      <c r="AE106" s="160"/>
      <c r="AF106" s="36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</row>
    <row r="107" spans="1:68" s="5" customFormat="1" ht="3.75" customHeight="1" x14ac:dyDescent="0.4">
      <c r="B107" s="27"/>
      <c r="C107" s="28"/>
      <c r="D107" s="43"/>
      <c r="E107" s="67"/>
      <c r="F107" s="2"/>
      <c r="G107" s="2"/>
      <c r="H107" s="2"/>
      <c r="I107" s="29"/>
      <c r="J107" s="37"/>
      <c r="K107" s="36"/>
      <c r="Y107" s="27"/>
      <c r="Z107" s="28"/>
      <c r="AA107" s="43"/>
      <c r="AB107" s="161"/>
      <c r="AC107" s="162"/>
      <c r="AD107" s="162"/>
      <c r="AE107" s="163"/>
      <c r="AF107" s="36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</row>
    <row r="108" spans="1:68" s="5" customFormat="1" ht="5.25" customHeight="1" thickBot="1" x14ac:dyDescent="0.4">
      <c r="B108" s="27"/>
      <c r="C108" s="28"/>
      <c r="D108" s="29"/>
      <c r="E108" s="29"/>
      <c r="F108" s="29"/>
      <c r="G108" s="29"/>
      <c r="H108" s="29"/>
      <c r="I108" s="29"/>
      <c r="J108" s="37"/>
      <c r="K108" s="36"/>
      <c r="Y108" s="27"/>
      <c r="Z108" s="58"/>
      <c r="AA108" s="59"/>
      <c r="AB108" s="164"/>
      <c r="AC108" s="164"/>
      <c r="AD108" s="164"/>
      <c r="AE108" s="165"/>
      <c r="AF108" s="36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</row>
    <row r="109" spans="1:68" s="5" customFormat="1" ht="16.5" hidden="1" thickBot="1" x14ac:dyDescent="0.3">
      <c r="B109" s="27"/>
      <c r="C109" s="58"/>
      <c r="D109" s="59"/>
      <c r="E109" s="59"/>
      <c r="F109" s="59"/>
      <c r="G109" s="59"/>
      <c r="H109" s="59"/>
      <c r="I109" s="59"/>
      <c r="J109" s="60"/>
      <c r="K109" s="36"/>
      <c r="Y109" s="27"/>
      <c r="Z109" s="58"/>
      <c r="AA109" s="59"/>
      <c r="AB109" s="59"/>
      <c r="AC109" s="59"/>
      <c r="AD109" s="59"/>
      <c r="AE109" s="60"/>
      <c r="AF109" s="36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</row>
    <row r="110" spans="1:68" ht="16.5" thickBot="1" x14ac:dyDescent="0.3">
      <c r="A110" s="5"/>
      <c r="B110" s="44"/>
      <c r="C110" s="45"/>
      <c r="D110" s="45"/>
      <c r="E110" s="45"/>
      <c r="F110" s="45"/>
      <c r="G110" s="45"/>
      <c r="H110" s="45"/>
      <c r="I110" s="45"/>
      <c r="J110" s="45"/>
      <c r="K110" s="46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44"/>
      <c r="Z110" s="45"/>
      <c r="AA110" s="45"/>
      <c r="AB110" s="45"/>
      <c r="AC110" s="45"/>
      <c r="AD110" s="45"/>
      <c r="AE110" s="45"/>
      <c r="AF110" s="46"/>
    </row>
    <row r="111" spans="1:68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</row>
    <row r="112" spans="1:68" x14ac:dyDescent="0.25"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</row>
  </sheetData>
  <mergeCells count="36">
    <mergeCell ref="E104:F106"/>
    <mergeCell ref="G104:H106"/>
    <mergeCell ref="E90:F92"/>
    <mergeCell ref="G90:H92"/>
    <mergeCell ref="P17:Q19"/>
    <mergeCell ref="T28:U28"/>
    <mergeCell ref="T29:U29"/>
    <mergeCell ref="C99:J99"/>
    <mergeCell ref="E103:F103"/>
    <mergeCell ref="G103:H103"/>
    <mergeCell ref="E89:F89"/>
    <mergeCell ref="G89:H89"/>
    <mergeCell ref="C63:J63"/>
    <mergeCell ref="N53:V53"/>
    <mergeCell ref="C38:J38"/>
    <mergeCell ref="H40:I40"/>
    <mergeCell ref="H41:I41"/>
    <mergeCell ref="N89:V89"/>
    <mergeCell ref="N73:V73"/>
    <mergeCell ref="N76:V76"/>
    <mergeCell ref="Z12:AE12"/>
    <mergeCell ref="B10:K10"/>
    <mergeCell ref="C85:J85"/>
    <mergeCell ref="N26:V26"/>
    <mergeCell ref="AA75:AB75"/>
    <mergeCell ref="AA76:AB76"/>
    <mergeCell ref="AC75:AD75"/>
    <mergeCell ref="AC76:AD76"/>
    <mergeCell ref="C12:J12"/>
    <mergeCell ref="H14:I14"/>
    <mergeCell ref="H15:I15"/>
    <mergeCell ref="N12:V12"/>
    <mergeCell ref="P16:Q16"/>
    <mergeCell ref="R16:S16"/>
    <mergeCell ref="N10:V10"/>
    <mergeCell ref="R17:S19"/>
  </mergeCells>
  <conditionalFormatting sqref="AA27">
    <cfRule type="dataBar" priority="1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{F5639D8F-EE57-445E-B096-4F68C485111A}</x14:id>
        </ext>
      </extLst>
    </cfRule>
  </conditionalFormatting>
  <conditionalFormatting sqref="R17">
    <cfRule type="iconSet" priority="71">
      <iconSet iconSet="3TrafficLights2">
        <cfvo type="percent" val="0"/>
        <cfvo type="num" val="90"/>
        <cfvo type="percent" val="90"/>
      </iconSet>
    </cfRule>
  </conditionalFormatting>
  <conditionalFormatting sqref="AA26">
    <cfRule type="dataBar" priority="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{9FFAD0A1-2738-42E8-8943-79A4E0F81171}</x14:id>
        </ext>
      </extLst>
    </cfRule>
  </conditionalFormatting>
  <conditionalFormatting sqref="AA26:AE26">
    <cfRule type="dataBar" priority="4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{114C345C-F0F5-43C1-800D-8508D8602802}</x14:id>
        </ext>
      </extLst>
    </cfRule>
  </conditionalFormatting>
  <conditionalFormatting sqref="AA26:AE26">
    <cfRule type="dataBar" priority="3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{278C518E-09E5-449B-8A63-8AF858403653}</x14:id>
        </ext>
      </extLst>
    </cfRule>
  </conditionalFormatting>
  <conditionalFormatting sqref="AA26:AE26">
    <cfRule type="dataBar" priority="3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{5879169B-7D46-4981-AE3A-6E2FB3F5FAF0}</x14:id>
        </ext>
      </extLst>
    </cfRule>
  </conditionalFormatting>
  <conditionalFormatting sqref="G90">
    <cfRule type="iconSet" priority="34">
      <iconSet iconSet="3TrafficLights2">
        <cfvo type="percent" val="0"/>
        <cfvo type="num" val="85"/>
        <cfvo type="num" val="95"/>
      </iconSet>
    </cfRule>
  </conditionalFormatting>
  <conditionalFormatting sqref="AF38:AF41">
    <cfRule type="dataBar" priority="3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{ABDC411C-C581-4F31-9AA1-13CA15308CF7}</x14:id>
        </ext>
      </extLst>
    </cfRule>
  </conditionalFormatting>
  <conditionalFormatting sqref="AF38:AF41">
    <cfRule type="dataBar" priority="3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{984D29F4-AC97-42E9-8D76-5B102B9D7D53}</x14:id>
        </ext>
      </extLst>
    </cfRule>
  </conditionalFormatting>
  <conditionalFormatting sqref="AF38:AF41">
    <cfRule type="dataBar" priority="3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{D84FB710-605F-4D93-8907-95261895855C}</x14:id>
        </ext>
      </extLst>
    </cfRule>
  </conditionalFormatting>
  <conditionalFormatting sqref="AA14">
    <cfRule type="dataBar" priority="2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{31D9A398-4E90-4008-B5B2-15F7C82971DA}</x14:id>
        </ext>
      </extLst>
    </cfRule>
  </conditionalFormatting>
  <conditionalFormatting sqref="AA14:AE14 AF15">
    <cfRule type="dataBar" priority="2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{EB5D6F55-7580-4F9C-BF7E-67AEF977A281}</x14:id>
        </ext>
      </extLst>
    </cfRule>
  </conditionalFormatting>
  <conditionalFormatting sqref="AA15:AA21">
    <cfRule type="dataBar" priority="2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{6FCA3467-F4A4-4135-8412-41F1F8D631BD}</x14:id>
        </ext>
      </extLst>
    </cfRule>
  </conditionalFormatting>
  <conditionalFormatting sqref="AA15:AE21">
    <cfRule type="dataBar" priority="2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{256BD7BB-B719-4680-A850-DE376A72CE98}</x14:id>
        </ext>
      </extLst>
    </cfRule>
  </conditionalFormatting>
  <conditionalFormatting sqref="AA15:AE21">
    <cfRule type="dataBar" priority="2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{8A8FB3B0-5B74-471C-8D6D-8DF8FE133004}</x14:id>
        </ext>
      </extLst>
    </cfRule>
  </conditionalFormatting>
  <conditionalFormatting sqref="AA15:AE21">
    <cfRule type="dataBar" priority="2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{98883DD9-5F76-4C06-BEA7-C2048AB857AE}</x14:id>
        </ext>
      </extLst>
    </cfRule>
  </conditionalFormatting>
  <conditionalFormatting sqref="AA13">
    <cfRule type="dataBar" priority="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{9FD2BB0B-553A-4794-9B3F-8E1557634412}</x14:id>
        </ext>
      </extLst>
    </cfRule>
  </conditionalFormatting>
  <conditionalFormatting sqref="AA13:AE13">
    <cfRule type="dataBar" priority="2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{B123AED5-7A75-4750-B7F8-D4FA7A7917AA}</x14:id>
        </ext>
      </extLst>
    </cfRule>
  </conditionalFormatting>
  <conditionalFormatting sqref="AA13:AE13">
    <cfRule type="dataBar" priority="2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{8A1A1C45-D5F2-4996-B766-5F82E9A6550E}</x14:id>
        </ext>
      </extLst>
    </cfRule>
  </conditionalFormatting>
  <conditionalFormatting sqref="AA13:AE13">
    <cfRule type="dataBar" priority="1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{578D15AA-BC5D-4554-AFEC-314004407913}</x14:id>
        </ext>
      </extLst>
    </cfRule>
  </conditionalFormatting>
  <conditionalFormatting sqref="AA13:AE21">
    <cfRule type="dataBar" priority="1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{638DE3AE-D99A-43FD-8DA2-5D923BA7CFC6}</x14:id>
        </ext>
      </extLst>
    </cfRule>
  </conditionalFormatting>
  <conditionalFormatting sqref="AF25:AF28">
    <cfRule type="dataBar" priority="1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{9C288D47-C9DE-4AC8-9F85-3030678B9B19}</x14:id>
        </ext>
      </extLst>
    </cfRule>
  </conditionalFormatting>
  <conditionalFormatting sqref="AF25:AF28">
    <cfRule type="dataBar" priority="1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{AEA72F99-DCC8-4083-8394-AE57745DBA7C}</x14:id>
        </ext>
      </extLst>
    </cfRule>
  </conditionalFormatting>
  <conditionalFormatting sqref="AF25:AF28">
    <cfRule type="dataBar" priority="15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{284E2FCA-F9AE-4E86-BAD9-04C99ED5CE67}</x14:id>
        </ext>
      </extLst>
    </cfRule>
  </conditionalFormatting>
  <conditionalFormatting sqref="AA79:AF81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{BAAD9A1F-ABDB-4545-A035-FF3547CA3993}</x14:id>
        </ext>
      </extLst>
    </cfRule>
    <cfRule type="cellIs" dxfId="77" priority="13" operator="greaterThan">
      <formula>0.8</formula>
    </cfRule>
    <cfRule type="colorScale" priority="14">
      <colorScale>
        <cfvo type="percent" val="40"/>
        <cfvo type="percentile" val="50"/>
        <cfvo type="percent" val="100"/>
        <color rgb="FFF8696B"/>
        <color rgb="FFFFEB84"/>
        <color rgb="FF63BE7B"/>
      </colorScale>
    </cfRule>
  </conditionalFormatting>
  <conditionalFormatting sqref="AA27:AE27 AF28">
    <cfRule type="dataBar" priority="167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{40F81311-32DE-49D9-8A29-F810D1D477DC}</x14:id>
        </ext>
      </extLst>
    </cfRule>
  </conditionalFormatting>
  <conditionalFormatting sqref="AF42:AF45 AA27:AE28 AF28:AF30 AA14:AE14 AF15:AF24 AF37">
    <cfRule type="dataBar" priority="16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{6F2DBDD9-5662-464F-8332-77FFF70089F2}</x14:id>
        </ext>
      </extLst>
    </cfRule>
  </conditionalFormatting>
  <conditionalFormatting sqref="AF42:AF45 AA28:AE28 AF29:AF30 AF16:AF24 AF37">
    <cfRule type="dataBar" priority="17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{5A07E80F-56A2-4A69-8C26-310F36D7E8F2}</x14:id>
        </ext>
      </extLst>
    </cfRule>
  </conditionalFormatting>
  <conditionalFormatting sqref="AF42:AF44 AA27:AE28 AF28:AF30 AA14:AE14 AF15:AF24 AF37">
    <cfRule type="dataBar" priority="188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{94B7CBDE-230B-4FEA-8A6A-C2DB8C128DF4}</x14:id>
        </ext>
      </extLst>
    </cfRule>
  </conditionalFormatting>
  <conditionalFormatting sqref="AF33">
    <cfRule type="dataBar" priority="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{CC46EEED-84FD-4D1D-BEF1-0D9002DBDCDD}</x14:id>
        </ext>
      </extLst>
    </cfRule>
  </conditionalFormatting>
  <conditionalFormatting sqref="AF33">
    <cfRule type="dataBar" priority="1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{2DD61611-D0FD-4020-BF34-16621F85FE8E}</x14:id>
        </ext>
      </extLst>
    </cfRule>
  </conditionalFormatting>
  <conditionalFormatting sqref="AF33">
    <cfRule type="dataBar" priority="9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{EAED4400-954F-438A-9676-FC55668C2B3B}</x14:id>
        </ext>
      </extLst>
    </cfRule>
  </conditionalFormatting>
  <conditionalFormatting sqref="AA28">
    <cfRule type="dataBar" priority="1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{DE6D2B95-B696-4036-B536-028010532F80}</x14:id>
        </ext>
      </extLst>
    </cfRule>
  </conditionalFormatting>
  <conditionalFormatting sqref="AA28:AA30">
    <cfRule type="dataBar" priority="1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{DAD0EC2E-2C76-4F76-9321-BC240BDA42F9}</x14:id>
        </ext>
      </extLst>
    </cfRule>
  </conditionalFormatting>
  <conditionalFormatting sqref="AA28:AE30">
    <cfRule type="dataBar" priority="192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{CDAD0D23-7144-4432-8B4E-E959E2275533}</x14:id>
        </ext>
      </extLst>
    </cfRule>
  </conditionalFormatting>
  <conditionalFormatting sqref="AA28:AE30">
    <cfRule type="dataBar" priority="194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{D1B0AA08-9EB2-4EF6-96F4-5B0C371A7026}</x14:id>
        </ext>
      </extLst>
    </cfRule>
  </conditionalFormatting>
  <conditionalFormatting sqref="AA26:AE30">
    <cfRule type="dataBar" priority="196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{0CE434C1-0CDC-48FE-AB55-14B177EF4CFF}</x14:id>
        </ext>
      </extLst>
    </cfRule>
  </conditionalFormatting>
  <conditionalFormatting sqref="G104">
    <cfRule type="iconSet" priority="7">
      <iconSet iconSet="3TrafficLights2">
        <cfvo type="percent" val="0"/>
        <cfvo type="num" val="85"/>
        <cfvo type="num" val="95"/>
      </iconSet>
    </cfRule>
  </conditionalFormatting>
  <conditionalFormatting sqref="AD104">
    <cfRule type="iconSet" priority="6">
      <iconSet iconSet="3TrafficLights2">
        <cfvo type="percent" val="0"/>
        <cfvo type="num" val="85"/>
        <cfvo type="num" val="95"/>
      </iconSet>
    </cfRule>
  </conditionalFormatting>
  <conditionalFormatting sqref="AA103">
    <cfRule type="iconSet" priority="5">
      <iconSet iconSet="3TrafficLights2" reverse="1">
        <cfvo type="percent" val="0"/>
        <cfvo type="percent" val="0.01"/>
        <cfvo type="percent" val="0.11" gte="0"/>
      </iconSet>
    </cfRule>
  </conditionalFormatting>
  <conditionalFormatting sqref="AA103:AA105">
    <cfRule type="iconSet" priority="4">
      <iconSet iconSet="3TrafficLights2">
        <cfvo type="percent" val="0"/>
        <cfvo type="num" val="0"/>
        <cfvo type="num" val="0"/>
      </iconSet>
    </cfRule>
  </conditionalFormatting>
  <conditionalFormatting sqref="AA104">
    <cfRule type="iconSet" priority="3">
      <iconSet iconSet="3TrafficLights2" reverse="1">
        <cfvo type="percent" val="0"/>
        <cfvo type="percent" val="0.01"/>
        <cfvo type="percent" val="0.11" gte="0"/>
      </iconSet>
    </cfRule>
  </conditionalFormatting>
  <conditionalFormatting sqref="G90:H92">
    <cfRule type="iconSet" priority="1">
      <iconSet iconSet="3TrafficLights2">
        <cfvo type="percent" val="0"/>
        <cfvo type="percent" val="33"/>
        <cfvo type="percent" val="67"/>
      </iconSet>
    </cfRule>
  </conditionalFormatting>
  <pageMargins left="0.70866141732283472" right="0.70866141732283472" top="0.74803149606299213" bottom="0.74803149606299213" header="0.31496062992125984" footer="0.31496062992125984"/>
  <pageSetup paperSize="8" scale="33" fitToWidth="0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639D8F-EE57-445E-B096-4F68C485111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AA27</xm:sqref>
        </x14:conditionalFormatting>
        <x14:conditionalFormatting xmlns:xm="http://schemas.microsoft.com/office/excel/2006/main">
          <x14:cfRule type="dataBar" id="{9FFAD0A1-2738-42E8-8943-79A4E0F8117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AA26</xm:sqref>
        </x14:conditionalFormatting>
        <x14:conditionalFormatting xmlns:xm="http://schemas.microsoft.com/office/excel/2006/main">
          <x14:cfRule type="dataBar" id="{114C345C-F0F5-43C1-800D-8508D860280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AA26:AE26</xm:sqref>
        </x14:conditionalFormatting>
        <x14:conditionalFormatting xmlns:xm="http://schemas.microsoft.com/office/excel/2006/main">
          <x14:cfRule type="dataBar" id="{278C518E-09E5-449B-8A63-8AF858403653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AA26:AE26</xm:sqref>
        </x14:conditionalFormatting>
        <x14:conditionalFormatting xmlns:xm="http://schemas.microsoft.com/office/excel/2006/main">
          <x14:cfRule type="dataBar" id="{5879169B-7D46-4981-AE3A-6E2FB3F5FAF0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AA26:AE26</xm:sqref>
        </x14:conditionalFormatting>
        <x14:conditionalFormatting xmlns:xm="http://schemas.microsoft.com/office/excel/2006/main">
          <x14:cfRule type="dataBar" id="{ABDC411C-C581-4F31-9AA1-13CA15308CF7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AF38:AF41</xm:sqref>
        </x14:conditionalFormatting>
        <x14:conditionalFormatting xmlns:xm="http://schemas.microsoft.com/office/excel/2006/main">
          <x14:cfRule type="dataBar" id="{984D29F4-AC97-42E9-8D76-5B102B9D7D5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AF38:AF41</xm:sqref>
        </x14:conditionalFormatting>
        <x14:conditionalFormatting xmlns:xm="http://schemas.microsoft.com/office/excel/2006/main">
          <x14:cfRule type="dataBar" id="{D84FB710-605F-4D93-8907-95261895855C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AF38:AF41</xm:sqref>
        </x14:conditionalFormatting>
        <x14:conditionalFormatting xmlns:xm="http://schemas.microsoft.com/office/excel/2006/main">
          <x14:cfRule type="dataBar" id="{31D9A398-4E90-4008-B5B2-15F7C82971D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AA14</xm:sqref>
        </x14:conditionalFormatting>
        <x14:conditionalFormatting xmlns:xm="http://schemas.microsoft.com/office/excel/2006/main">
          <x14:cfRule type="dataBar" id="{EB5D6F55-7580-4F9C-BF7E-67AEF977A281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AA14:AE14 AF15</xm:sqref>
        </x14:conditionalFormatting>
        <x14:conditionalFormatting xmlns:xm="http://schemas.microsoft.com/office/excel/2006/main">
          <x14:cfRule type="dataBar" id="{6FCA3467-F4A4-4135-8412-41F1F8D631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AA15:AA21</xm:sqref>
        </x14:conditionalFormatting>
        <x14:conditionalFormatting xmlns:xm="http://schemas.microsoft.com/office/excel/2006/main">
          <x14:cfRule type="dataBar" id="{256BD7BB-B719-4680-A850-DE376A72CE98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AA15:AE21</xm:sqref>
        </x14:conditionalFormatting>
        <x14:conditionalFormatting xmlns:xm="http://schemas.microsoft.com/office/excel/2006/main">
          <x14:cfRule type="dataBar" id="{8A8FB3B0-5B74-471C-8D6D-8DF8FE133004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AA15:AE21</xm:sqref>
        </x14:conditionalFormatting>
        <x14:conditionalFormatting xmlns:xm="http://schemas.microsoft.com/office/excel/2006/main">
          <x14:cfRule type="dataBar" id="{98883DD9-5F76-4C06-BEA7-C2048AB857AE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AA15:AE21</xm:sqref>
        </x14:conditionalFormatting>
        <x14:conditionalFormatting xmlns:xm="http://schemas.microsoft.com/office/excel/2006/main">
          <x14:cfRule type="dataBar" id="{9FD2BB0B-553A-4794-9B3F-8E155763441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AA13</xm:sqref>
        </x14:conditionalFormatting>
        <x14:conditionalFormatting xmlns:xm="http://schemas.microsoft.com/office/excel/2006/main">
          <x14:cfRule type="dataBar" id="{B123AED5-7A75-4750-B7F8-D4FA7A7917AA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AA13:AE13</xm:sqref>
        </x14:conditionalFormatting>
        <x14:conditionalFormatting xmlns:xm="http://schemas.microsoft.com/office/excel/2006/main">
          <x14:cfRule type="dataBar" id="{8A1A1C45-D5F2-4996-B766-5F82E9A6550E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AA13:AE13</xm:sqref>
        </x14:conditionalFormatting>
        <x14:conditionalFormatting xmlns:xm="http://schemas.microsoft.com/office/excel/2006/main">
          <x14:cfRule type="dataBar" id="{578D15AA-BC5D-4554-AFEC-31400440791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AA13:AE13</xm:sqref>
        </x14:conditionalFormatting>
        <x14:conditionalFormatting xmlns:xm="http://schemas.microsoft.com/office/excel/2006/main">
          <x14:cfRule type="dataBar" id="{638DE3AE-D99A-43FD-8DA2-5D923BA7CFC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AA13:AE21</xm:sqref>
        </x14:conditionalFormatting>
        <x14:conditionalFormatting xmlns:xm="http://schemas.microsoft.com/office/excel/2006/main">
          <x14:cfRule type="dataBar" id="{9C288D47-C9DE-4AC8-9F85-3030678B9B19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AF25:AF28</xm:sqref>
        </x14:conditionalFormatting>
        <x14:conditionalFormatting xmlns:xm="http://schemas.microsoft.com/office/excel/2006/main">
          <x14:cfRule type="dataBar" id="{AEA72F99-DCC8-4083-8394-AE57745DBA7C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AF25:AF28</xm:sqref>
        </x14:conditionalFormatting>
        <x14:conditionalFormatting xmlns:xm="http://schemas.microsoft.com/office/excel/2006/main">
          <x14:cfRule type="dataBar" id="{284E2FCA-F9AE-4E86-BAD9-04C99ED5CE67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AF25:AF28</xm:sqref>
        </x14:conditionalFormatting>
        <x14:conditionalFormatting xmlns:xm="http://schemas.microsoft.com/office/excel/2006/main">
          <x14:cfRule type="dataBar" id="{BAAD9A1F-ABDB-4545-A035-FF3547CA39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AA79:AF81</xm:sqref>
        </x14:conditionalFormatting>
        <x14:conditionalFormatting xmlns:xm="http://schemas.microsoft.com/office/excel/2006/main">
          <x14:cfRule type="dataBar" id="{40F81311-32DE-49D9-8A29-F810D1D477DC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AA27:AE27 AF28</xm:sqref>
        </x14:conditionalFormatting>
        <x14:conditionalFormatting xmlns:xm="http://schemas.microsoft.com/office/excel/2006/main">
          <x14:cfRule type="dataBar" id="{6F2DBDD9-5662-464F-8332-77FFF70089F2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AF42:AF45 AA27:AE28 AF28:AF30 AA14:AE14 AF15:AF24 AF37</xm:sqref>
        </x14:conditionalFormatting>
        <x14:conditionalFormatting xmlns:xm="http://schemas.microsoft.com/office/excel/2006/main">
          <x14:cfRule type="dataBar" id="{5A07E80F-56A2-4A69-8C26-310F36D7E8F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AF42:AF45 AA28:AE28 AF29:AF30 AF16:AF24 AF37</xm:sqref>
        </x14:conditionalFormatting>
        <x14:conditionalFormatting xmlns:xm="http://schemas.microsoft.com/office/excel/2006/main">
          <x14:cfRule type="dataBar" id="{94B7CBDE-230B-4FEA-8A6A-C2DB8C128DF4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AF42:AF44 AA27:AE28 AF28:AF30 AA14:AE14 AF15:AF24 AF37</xm:sqref>
        </x14:conditionalFormatting>
        <x14:conditionalFormatting xmlns:xm="http://schemas.microsoft.com/office/excel/2006/main">
          <x14:cfRule type="dataBar" id="{CC46EEED-84FD-4D1D-BEF1-0D9002DBDCDD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AF33</xm:sqref>
        </x14:conditionalFormatting>
        <x14:conditionalFormatting xmlns:xm="http://schemas.microsoft.com/office/excel/2006/main">
          <x14:cfRule type="dataBar" id="{2DD61611-D0FD-4020-BF34-16621F85FE8E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AF33</xm:sqref>
        </x14:conditionalFormatting>
        <x14:conditionalFormatting xmlns:xm="http://schemas.microsoft.com/office/excel/2006/main">
          <x14:cfRule type="dataBar" id="{EAED4400-954F-438A-9676-FC55668C2B3B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AF33</xm:sqref>
        </x14:conditionalFormatting>
        <x14:conditionalFormatting xmlns:xm="http://schemas.microsoft.com/office/excel/2006/main">
          <x14:cfRule type="dataBar" id="{DE6D2B95-B696-4036-B536-028010532F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AA28</xm:sqref>
        </x14:conditionalFormatting>
        <x14:conditionalFormatting xmlns:xm="http://schemas.microsoft.com/office/excel/2006/main">
          <x14:cfRule type="dataBar" id="{DAD0EC2E-2C76-4F76-9321-BC240BDA42F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AA28:AA30</xm:sqref>
        </x14:conditionalFormatting>
        <x14:conditionalFormatting xmlns:xm="http://schemas.microsoft.com/office/excel/2006/main">
          <x14:cfRule type="dataBar" id="{CDAD0D23-7144-4432-8B4E-E959E2275533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AA28:AE30</xm:sqref>
        </x14:conditionalFormatting>
        <x14:conditionalFormatting xmlns:xm="http://schemas.microsoft.com/office/excel/2006/main">
          <x14:cfRule type="dataBar" id="{D1B0AA08-9EB2-4EF6-96F4-5B0C371A7026}">
            <x14:dataBar border="1" negativeBarColorSameAsPositive="1" negativeBarBorderColorSameAsPositive="0" axisPosition="none">
              <x14:cfvo type="min"/>
              <x14:cfvo type="max"/>
              <x14:borderColor rgb="FFFFB628"/>
              <x14:negativeBorderColor rgb="FFFFB628"/>
            </x14:dataBar>
          </x14:cfRule>
          <xm:sqref>AA28:AE30</xm:sqref>
        </x14:conditionalFormatting>
        <x14:conditionalFormatting xmlns:xm="http://schemas.microsoft.com/office/excel/2006/main">
          <x14:cfRule type="dataBar" id="{0CE434C1-0CDC-48FE-AB55-14B177EF4C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AA26:AE30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Panel!$A$10:$A$21</xm:f>
          </x14:formula1>
          <xm:sqref>AA76:AB76</xm:sqref>
        </x14:dataValidation>
        <x14:dataValidation type="list" allowBlank="1" showInputMessage="1" showErrorMessage="1">
          <x14:formula1>
            <xm:f>Financial!$A$9:$A$19</xm:f>
          </x14:formula1>
          <xm:sqref>H15:I15</xm:sqref>
        </x14:dataValidation>
        <x14:dataValidation type="list" allowBlank="1" showInputMessage="1" showErrorMessage="1">
          <x14:formula1>
            <xm:f>Financial!$A$29:$A$39</xm:f>
          </x14:formula1>
          <xm:sqref>H41:I41</xm:sqref>
        </x14:dataValidation>
        <x14:dataValidation type="list" allowBlank="1" showInputMessage="1" showErrorMessage="1">
          <x14:formula1>
            <xm:f>Ops!#REF!</xm:f>
          </x14:formula1>
          <xm:sqref>S29 U56 S56</xm:sqref>
        </x14:dataValidation>
        <x14:dataValidation type="list" allowBlank="1" showInputMessage="1" showErrorMessage="1">
          <x14:formula1>
            <xm:f>Ops!$A$16:$A$24</xm:f>
          </x14:formula1>
          <xm:sqref>T29</xm:sqref>
        </x14:dataValidation>
        <x14:dataValidation type="list" allowBlank="1" showInputMessage="1" showErrorMessage="1">
          <x14:formula1>
            <xm:f>Panel!$A$29:$A$40</xm:f>
          </x14:formula1>
          <xm:sqref>AC76:AD76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opLeftCell="A28" zoomScale="70" zoomScaleNormal="70" workbookViewId="0">
      <selection activeCell="B29" sqref="B29:D39"/>
    </sheetView>
  </sheetViews>
  <sheetFormatPr defaultRowHeight="25.5" x14ac:dyDescent="0.35"/>
  <cols>
    <col min="1" max="1" width="40.125" style="71" customWidth="1"/>
    <col min="2" max="2" width="23.5" style="71" bestFit="1" customWidth="1"/>
    <col min="3" max="3" width="23.625" style="71" customWidth="1"/>
    <col min="4" max="4" width="23.875" style="71" customWidth="1"/>
    <col min="5" max="5" width="11.125" style="71" bestFit="1" customWidth="1"/>
    <col min="6" max="6" width="12.625" style="71" bestFit="1" customWidth="1"/>
    <col min="7" max="16384" width="9" style="71"/>
  </cols>
  <sheetData>
    <row r="1" spans="1:4" ht="26.25" x14ac:dyDescent="0.4">
      <c r="A1" s="68" t="s">
        <v>10</v>
      </c>
      <c r="B1" s="69"/>
      <c r="C1" s="69"/>
      <c r="D1" s="70"/>
    </row>
    <row r="2" spans="1:4" x14ac:dyDescent="0.35">
      <c r="A2" s="72">
        <v>1</v>
      </c>
      <c r="B2" s="73">
        <v>2</v>
      </c>
      <c r="C2" s="73">
        <v>3</v>
      </c>
      <c r="D2" s="74">
        <v>4</v>
      </c>
    </row>
    <row r="3" spans="1:4" x14ac:dyDescent="0.35">
      <c r="A3" s="72"/>
      <c r="B3" s="75" t="s">
        <v>56</v>
      </c>
      <c r="C3" s="76" t="s">
        <v>57</v>
      </c>
      <c r="D3" s="77" t="s">
        <v>2222</v>
      </c>
    </row>
    <row r="4" spans="1:4" x14ac:dyDescent="0.35">
      <c r="A4" s="72" t="str">
        <f>INDEX($A$9:$C$19,$B$6,A2)</f>
        <v>Total APAC</v>
      </c>
      <c r="B4" s="78">
        <f>INDEX($A$9:$C$19,$B$6,B2)</f>
        <v>609</v>
      </c>
      <c r="C4" s="78">
        <f>INDEX($A$9:$C$19,$B$6,C2)</f>
        <v>803.88000000000011</v>
      </c>
      <c r="D4" s="78">
        <f>INDEX($A$9:$D$19,$B$6,D2)</f>
        <v>133.98000000000002</v>
      </c>
    </row>
    <row r="5" spans="1:4" x14ac:dyDescent="0.35">
      <c r="A5" s="72"/>
      <c r="B5" s="73"/>
      <c r="C5" s="73"/>
      <c r="D5" s="74"/>
    </row>
    <row r="6" spans="1:4" x14ac:dyDescent="0.35">
      <c r="A6" s="72" t="s">
        <v>0</v>
      </c>
      <c r="B6" s="73">
        <f>MATCH('Measures that Matter'!$H$15,Financial!A9:A19,0)</f>
        <v>11</v>
      </c>
      <c r="C6" s="73"/>
      <c r="D6" s="74"/>
    </row>
    <row r="7" spans="1:4" x14ac:dyDescent="0.35">
      <c r="A7" s="72" t="s">
        <v>4</v>
      </c>
      <c r="B7" s="73" t="s">
        <v>5</v>
      </c>
      <c r="C7" s="73" t="s">
        <v>6</v>
      </c>
      <c r="D7" s="74" t="s">
        <v>7</v>
      </c>
    </row>
    <row r="8" spans="1:4" x14ac:dyDescent="0.35">
      <c r="A8" s="72"/>
      <c r="B8" s="71" t="s">
        <v>56</v>
      </c>
      <c r="C8" s="71" t="s">
        <v>57</v>
      </c>
      <c r="D8" s="74"/>
    </row>
    <row r="9" spans="1:4" x14ac:dyDescent="0.35">
      <c r="A9" s="72" t="s">
        <v>77</v>
      </c>
      <c r="B9" s="79">
        <v>65</v>
      </c>
      <c r="C9" s="79">
        <f>Table2[[#This Row],[Column2]]*1.32</f>
        <v>85.8</v>
      </c>
      <c r="D9" s="74">
        <f>Table2[[#This Row],[Column3]]/6</f>
        <v>14.299999999999999</v>
      </c>
    </row>
    <row r="10" spans="1:4" x14ac:dyDescent="0.35">
      <c r="A10" s="72" t="s">
        <v>78</v>
      </c>
      <c r="B10" s="79">
        <v>81</v>
      </c>
      <c r="C10" s="79">
        <f>Table2[[#This Row],[Column2]]*1.32</f>
        <v>106.92</v>
      </c>
      <c r="D10" s="74">
        <f>Table2[[#This Row],[Column3]]/6</f>
        <v>17.82</v>
      </c>
    </row>
    <row r="11" spans="1:4" x14ac:dyDescent="0.35">
      <c r="A11" s="72" t="s">
        <v>46</v>
      </c>
      <c r="B11" s="79">
        <v>51</v>
      </c>
      <c r="C11" s="79">
        <f>Table2[[#This Row],[Column2]]*1.32</f>
        <v>67.320000000000007</v>
      </c>
      <c r="D11" s="74">
        <f>Table2[[#This Row],[Column3]]/6</f>
        <v>11.22</v>
      </c>
    </row>
    <row r="12" spans="1:4" x14ac:dyDescent="0.35">
      <c r="A12" s="72" t="s">
        <v>47</v>
      </c>
      <c r="B12" s="79">
        <v>12</v>
      </c>
      <c r="C12" s="79">
        <f>Table2[[#This Row],[Column2]]*1.32</f>
        <v>15.84</v>
      </c>
      <c r="D12" s="74">
        <f>Table2[[#This Row],[Column3]]/6</f>
        <v>2.64</v>
      </c>
    </row>
    <row r="13" spans="1:4" x14ac:dyDescent="0.35">
      <c r="A13" s="72" t="s">
        <v>79</v>
      </c>
      <c r="B13" s="79">
        <v>100</v>
      </c>
      <c r="C13" s="79">
        <f>Table2[[#This Row],[Column2]]*1.32</f>
        <v>132</v>
      </c>
      <c r="D13" s="74">
        <f>Table2[[#This Row],[Column3]]/6</f>
        <v>22</v>
      </c>
    </row>
    <row r="14" spans="1:4" x14ac:dyDescent="0.35">
      <c r="A14" s="72" t="s">
        <v>80</v>
      </c>
      <c r="B14" s="79">
        <v>60</v>
      </c>
      <c r="C14" s="79">
        <f>Table2[[#This Row],[Column2]]*1.32</f>
        <v>79.2</v>
      </c>
      <c r="D14" s="74">
        <f>Table2[[#This Row],[Column3]]/6</f>
        <v>13.200000000000001</v>
      </c>
    </row>
    <row r="15" spans="1:4" x14ac:dyDescent="0.35">
      <c r="A15" s="72" t="s">
        <v>81</v>
      </c>
      <c r="B15" s="79">
        <v>60</v>
      </c>
      <c r="C15" s="79">
        <f>Table2[[#This Row],[Column2]]*1.32</f>
        <v>79.2</v>
      </c>
      <c r="D15" s="74">
        <f>Table2[[#This Row],[Column3]]/6</f>
        <v>13.200000000000001</v>
      </c>
    </row>
    <row r="16" spans="1:4" x14ac:dyDescent="0.35">
      <c r="A16" s="72" t="s">
        <v>82</v>
      </c>
      <c r="B16" s="79">
        <v>60</v>
      </c>
      <c r="C16" s="79">
        <f>Table2[[#This Row],[Column2]]*1.32</f>
        <v>79.2</v>
      </c>
      <c r="D16" s="74">
        <f>Table2[[#This Row],[Column3]]/6</f>
        <v>13.200000000000001</v>
      </c>
    </row>
    <row r="17" spans="1:4" x14ac:dyDescent="0.35">
      <c r="A17" s="72" t="s">
        <v>83</v>
      </c>
      <c r="B17" s="79">
        <v>60</v>
      </c>
      <c r="C17" s="79">
        <f>Table2[[#This Row],[Column2]]*1.32</f>
        <v>79.2</v>
      </c>
      <c r="D17" s="74">
        <f>Table2[[#This Row],[Column3]]/6</f>
        <v>13.200000000000001</v>
      </c>
    </row>
    <row r="18" spans="1:4" x14ac:dyDescent="0.35">
      <c r="A18" s="72" t="s">
        <v>84</v>
      </c>
      <c r="B18" s="79">
        <v>60</v>
      </c>
      <c r="C18" s="79">
        <f>Table2[[#This Row],[Column2]]*1.32</f>
        <v>79.2</v>
      </c>
      <c r="D18" s="74">
        <f>Table2[[#This Row],[Column3]]/6</f>
        <v>13.200000000000001</v>
      </c>
    </row>
    <row r="19" spans="1:4" x14ac:dyDescent="0.35">
      <c r="A19" s="89" t="s">
        <v>85</v>
      </c>
      <c r="B19" s="90">
        <f>SUM(B9:B18)</f>
        <v>609</v>
      </c>
      <c r="C19" s="90">
        <f>SUM(C9:C18)</f>
        <v>803.88000000000011</v>
      </c>
      <c r="D19" s="74">
        <f>Table2[[#This Row],[Column3]]/6</f>
        <v>133.98000000000002</v>
      </c>
    </row>
    <row r="21" spans="1:4" ht="26.25" x14ac:dyDescent="0.4">
      <c r="A21" s="80" t="s">
        <v>12</v>
      </c>
    </row>
    <row r="22" spans="1:4" x14ac:dyDescent="0.35">
      <c r="A22" s="72">
        <v>1</v>
      </c>
      <c r="B22" s="73">
        <v>2</v>
      </c>
      <c r="C22" s="73">
        <v>3</v>
      </c>
      <c r="D22" s="71">
        <v>4</v>
      </c>
    </row>
    <row r="23" spans="1:4" x14ac:dyDescent="0.35">
      <c r="A23" s="73"/>
      <c r="B23" s="75" t="s">
        <v>56</v>
      </c>
      <c r="C23" s="76" t="s">
        <v>57</v>
      </c>
      <c r="D23" s="71" t="s">
        <v>2223</v>
      </c>
    </row>
    <row r="24" spans="1:4" x14ac:dyDescent="0.35">
      <c r="A24" s="73" t="str">
        <f>INDEX($A$29:$C$39,$B$26,A22)</f>
        <v>Total APAC</v>
      </c>
      <c r="B24" s="78">
        <f>INDEX($A$29:$C$39,$B$26,B22)</f>
        <v>609</v>
      </c>
      <c r="C24" s="78">
        <f>INDEX($A$29:$C$39,$B$26,C22)</f>
        <v>803.88000000000011</v>
      </c>
      <c r="D24" s="78">
        <f>INDEX($A$29:$D$39,$B$26,D22)</f>
        <v>133.98000000000002</v>
      </c>
    </row>
    <row r="25" spans="1:4" x14ac:dyDescent="0.35">
      <c r="A25" s="73"/>
      <c r="B25" s="73"/>
      <c r="C25" s="73"/>
    </row>
    <row r="26" spans="1:4" x14ac:dyDescent="0.35">
      <c r="A26" s="71" t="s">
        <v>0</v>
      </c>
      <c r="B26" s="71">
        <f>MATCH('Measures that Matter'!$H$41,Financial!A29:A39,0)</f>
        <v>11</v>
      </c>
    </row>
    <row r="27" spans="1:4" x14ac:dyDescent="0.35">
      <c r="A27" s="81" t="s">
        <v>4</v>
      </c>
      <c r="B27" s="71" t="s">
        <v>5</v>
      </c>
      <c r="C27" s="71" t="s">
        <v>6</v>
      </c>
      <c r="D27" s="71" t="s">
        <v>7</v>
      </c>
    </row>
    <row r="28" spans="1:4" x14ac:dyDescent="0.35">
      <c r="A28" s="81"/>
      <c r="B28" s="71" t="s">
        <v>11</v>
      </c>
      <c r="C28" s="71" t="s">
        <v>13</v>
      </c>
    </row>
    <row r="29" spans="1:4" x14ac:dyDescent="0.35">
      <c r="A29" s="72" t="s">
        <v>77</v>
      </c>
      <c r="B29" s="82">
        <v>65</v>
      </c>
      <c r="C29" s="79">
        <v>85.8</v>
      </c>
      <c r="D29" s="71">
        <v>14.299999999999999</v>
      </c>
    </row>
    <row r="30" spans="1:4" x14ac:dyDescent="0.35">
      <c r="A30" s="72" t="s">
        <v>78</v>
      </c>
      <c r="B30" s="79">
        <v>81</v>
      </c>
      <c r="C30" s="79">
        <v>106.92</v>
      </c>
      <c r="D30" s="71">
        <v>17.82</v>
      </c>
    </row>
    <row r="31" spans="1:4" x14ac:dyDescent="0.35">
      <c r="A31" s="72" t="s">
        <v>46</v>
      </c>
      <c r="B31" s="79">
        <v>51</v>
      </c>
      <c r="C31" s="79">
        <v>67.320000000000007</v>
      </c>
      <c r="D31" s="71">
        <v>11.22</v>
      </c>
    </row>
    <row r="32" spans="1:4" x14ac:dyDescent="0.35">
      <c r="A32" s="72" t="s">
        <v>47</v>
      </c>
      <c r="B32" s="79">
        <v>12</v>
      </c>
      <c r="C32" s="79">
        <v>15.84</v>
      </c>
      <c r="D32" s="71">
        <v>2.64</v>
      </c>
    </row>
    <row r="33" spans="1:4" x14ac:dyDescent="0.35">
      <c r="A33" s="72" t="s">
        <v>79</v>
      </c>
      <c r="B33" s="79">
        <v>100</v>
      </c>
      <c r="C33" s="79">
        <v>132</v>
      </c>
      <c r="D33" s="71">
        <v>22</v>
      </c>
    </row>
    <row r="34" spans="1:4" x14ac:dyDescent="0.35">
      <c r="A34" s="72" t="s">
        <v>80</v>
      </c>
      <c r="B34" s="79">
        <v>60</v>
      </c>
      <c r="C34" s="79">
        <v>79.2</v>
      </c>
      <c r="D34" s="71">
        <v>13.200000000000001</v>
      </c>
    </row>
    <row r="35" spans="1:4" x14ac:dyDescent="0.35">
      <c r="A35" s="72" t="s">
        <v>81</v>
      </c>
      <c r="B35" s="79">
        <v>60</v>
      </c>
      <c r="C35" s="79">
        <v>79.2</v>
      </c>
      <c r="D35" s="71">
        <v>13.200000000000001</v>
      </c>
    </row>
    <row r="36" spans="1:4" x14ac:dyDescent="0.35">
      <c r="A36" s="75" t="s">
        <v>82</v>
      </c>
      <c r="B36" s="79">
        <v>60</v>
      </c>
      <c r="C36" s="79">
        <v>79.2</v>
      </c>
      <c r="D36" s="71">
        <v>13.200000000000001</v>
      </c>
    </row>
    <row r="37" spans="1:4" x14ac:dyDescent="0.35">
      <c r="A37" s="91" t="s">
        <v>83</v>
      </c>
      <c r="B37" s="88">
        <v>60</v>
      </c>
      <c r="C37" s="88">
        <v>79.2</v>
      </c>
      <c r="D37" s="71">
        <v>13.200000000000001</v>
      </c>
    </row>
    <row r="38" spans="1:4" x14ac:dyDescent="0.35">
      <c r="A38" s="91" t="s">
        <v>84</v>
      </c>
      <c r="B38" s="88">
        <v>60</v>
      </c>
      <c r="C38" s="88">
        <v>79.2</v>
      </c>
      <c r="D38" s="71">
        <v>13.200000000000001</v>
      </c>
    </row>
    <row r="39" spans="1:4" x14ac:dyDescent="0.35">
      <c r="A39" s="91" t="s">
        <v>85</v>
      </c>
      <c r="B39" s="88">
        <v>609</v>
      </c>
      <c r="C39" s="88">
        <v>803.88000000000011</v>
      </c>
      <c r="D39" s="88">
        <v>133.98000000000002</v>
      </c>
    </row>
    <row r="40" spans="1:4" x14ac:dyDescent="0.35">
      <c r="A40" s="92"/>
      <c r="B40" s="87"/>
      <c r="C40" s="87"/>
    </row>
    <row r="41" spans="1:4" x14ac:dyDescent="0.35">
      <c r="A41" s="92"/>
      <c r="B41" s="87"/>
      <c r="C41" s="87"/>
    </row>
    <row r="42" spans="1:4" x14ac:dyDescent="0.35">
      <c r="A42" s="92"/>
      <c r="B42" s="87"/>
      <c r="C42" s="87"/>
    </row>
    <row r="43" spans="1:4" x14ac:dyDescent="0.35">
      <c r="A43" s="92"/>
      <c r="B43" s="87"/>
      <c r="C43" s="87"/>
    </row>
    <row r="44" spans="1:4" x14ac:dyDescent="0.35">
      <c r="A44" s="71" t="s">
        <v>9</v>
      </c>
    </row>
    <row r="46" spans="1:4" x14ac:dyDescent="0.35">
      <c r="A46" s="71" t="s">
        <v>1</v>
      </c>
      <c r="B46" s="71" t="s">
        <v>2</v>
      </c>
    </row>
    <row r="47" spans="1:4" x14ac:dyDescent="0.35">
      <c r="A47" s="71">
        <f>50/3</f>
        <v>16.666666666666668</v>
      </c>
      <c r="B47" s="71">
        <v>38</v>
      </c>
    </row>
    <row r="48" spans="1:4" x14ac:dyDescent="0.35">
      <c r="A48" s="71">
        <f t="shared" ref="A48:A49" si="0">50/3</f>
        <v>16.666666666666668</v>
      </c>
      <c r="B48" s="71">
        <v>20</v>
      </c>
    </row>
    <row r="49" spans="1:2" x14ac:dyDescent="0.35">
      <c r="A49" s="71">
        <f t="shared" si="0"/>
        <v>16.666666666666668</v>
      </c>
      <c r="B49" s="71">
        <v>1500</v>
      </c>
    </row>
    <row r="50" spans="1:2" x14ac:dyDescent="0.35">
      <c r="A50" s="71">
        <v>50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zoomScale="70" zoomScaleNormal="70" workbookViewId="0">
      <selection activeCell="B24" sqref="B24"/>
    </sheetView>
  </sheetViews>
  <sheetFormatPr defaultRowHeight="25.5" x14ac:dyDescent="0.35"/>
  <cols>
    <col min="1" max="1" width="48.5" style="71" bestFit="1" customWidth="1"/>
    <col min="2" max="13" width="21.5" style="71" bestFit="1" customWidth="1"/>
    <col min="14" max="14" width="21.625" style="71" bestFit="1" customWidth="1"/>
    <col min="15" max="16384" width="9" style="71"/>
  </cols>
  <sheetData>
    <row r="1" spans="1:14" ht="26.25" x14ac:dyDescent="0.4">
      <c r="A1" s="68" t="s">
        <v>14</v>
      </c>
      <c r="B1" s="69"/>
      <c r="C1" s="69"/>
    </row>
    <row r="4" spans="1:14" ht="26.25" x14ac:dyDescent="0.4">
      <c r="A4" s="83" t="s">
        <v>15</v>
      </c>
    </row>
    <row r="5" spans="1:14" x14ac:dyDescent="0.35">
      <c r="A5" s="72" t="s">
        <v>4</v>
      </c>
      <c r="B5" s="86" t="s">
        <v>453</v>
      </c>
      <c r="C5" s="86" t="s">
        <v>454</v>
      </c>
      <c r="D5" s="86" t="s">
        <v>455</v>
      </c>
      <c r="E5" s="86" t="s">
        <v>456</v>
      </c>
      <c r="F5" s="86" t="s">
        <v>457</v>
      </c>
      <c r="G5" s="86" t="s">
        <v>458</v>
      </c>
      <c r="H5" s="86" t="s">
        <v>459</v>
      </c>
      <c r="I5" s="86" t="s">
        <v>460</v>
      </c>
      <c r="J5" s="86" t="s">
        <v>461</v>
      </c>
      <c r="K5" s="86" t="s">
        <v>462</v>
      </c>
      <c r="L5" s="86" t="s">
        <v>463</v>
      </c>
      <c r="M5" s="86" t="s">
        <v>464</v>
      </c>
    </row>
    <row r="6" spans="1:14" x14ac:dyDescent="0.35">
      <c r="A6" s="107" t="s">
        <v>465</v>
      </c>
      <c r="B6" s="105">
        <v>0</v>
      </c>
      <c r="C6" s="105">
        <v>0</v>
      </c>
      <c r="D6" s="105">
        <v>8.5978675376884421</v>
      </c>
      <c r="E6" s="105">
        <v>2.8992000000000009</v>
      </c>
    </row>
    <row r="7" spans="1:14" x14ac:dyDescent="0.35">
      <c r="A7" s="71" t="s">
        <v>45</v>
      </c>
    </row>
    <row r="9" spans="1:14" x14ac:dyDescent="0.35">
      <c r="A9" s="72">
        <v>1</v>
      </c>
      <c r="B9" s="73">
        <v>2</v>
      </c>
      <c r="C9" s="73">
        <v>3</v>
      </c>
      <c r="D9" s="73">
        <v>4</v>
      </c>
      <c r="E9" s="73">
        <v>5</v>
      </c>
      <c r="F9" s="73">
        <v>6</v>
      </c>
      <c r="G9" s="73">
        <v>7</v>
      </c>
      <c r="H9" s="73">
        <v>8</v>
      </c>
      <c r="I9" s="73">
        <v>9</v>
      </c>
      <c r="J9" s="73">
        <v>10</v>
      </c>
      <c r="K9" s="73">
        <v>11</v>
      </c>
      <c r="L9" s="73">
        <v>12</v>
      </c>
      <c r="M9" s="73">
        <v>13</v>
      </c>
      <c r="N9" s="71">
        <v>14</v>
      </c>
    </row>
    <row r="10" spans="1:14" ht="26.25" x14ac:dyDescent="0.4">
      <c r="A10" s="72"/>
      <c r="B10" s="93">
        <v>41426</v>
      </c>
      <c r="C10" s="93">
        <v>41456</v>
      </c>
      <c r="D10" s="93">
        <v>41487</v>
      </c>
      <c r="E10" s="93">
        <v>41518</v>
      </c>
      <c r="F10" s="93">
        <v>41548</v>
      </c>
      <c r="G10" s="93">
        <v>41579</v>
      </c>
      <c r="H10" s="93">
        <v>41609</v>
      </c>
      <c r="I10" s="93">
        <v>41640</v>
      </c>
      <c r="J10" s="93">
        <v>41671</v>
      </c>
      <c r="K10" s="93">
        <v>41699</v>
      </c>
      <c r="L10" s="93">
        <v>41730</v>
      </c>
      <c r="M10" s="93">
        <v>41760</v>
      </c>
      <c r="N10" s="93">
        <v>41791</v>
      </c>
    </row>
    <row r="11" spans="1:14" x14ac:dyDescent="0.35">
      <c r="A11" s="72" t="str">
        <f>INDEX(Table1[],$B$13,A9)</f>
        <v>Total APAC</v>
      </c>
      <c r="B11" s="85">
        <f>INDEX(Table1[],$B$13,B9)</f>
        <v>276.32931943190039</v>
      </c>
      <c r="C11" s="85">
        <f>INDEX(Table1[],$B$13,C9)</f>
        <v>110.21598519821936</v>
      </c>
      <c r="D11" s="85">
        <f>INDEX(Table1[],$B$13,D9)</f>
        <v>96.895297519729809</v>
      </c>
      <c r="E11" s="85">
        <f>INDEX(Table1[],$B$13,E9)</f>
        <v>144.74745063389454</v>
      </c>
      <c r="F11" s="85">
        <f>INDEX(Table1[],$B$13,F9)</f>
        <v>135.39915050875373</v>
      </c>
      <c r="G11" s="85">
        <f>INDEX(Table1[],$B$13,G9)</f>
        <v>109.54889024313815</v>
      </c>
      <c r="H11" s="85">
        <f>INDEX(Table1[],$B$13,H9)</f>
        <v>103.7711330684523</v>
      </c>
      <c r="I11" s="85">
        <f>INDEX(Table1[],$B$13,I9)</f>
        <v>115.15182527775505</v>
      </c>
      <c r="J11" s="85">
        <f>INDEX(Table1[],$B$13,J9)</f>
        <v>66.473706660990615</v>
      </c>
      <c r="K11" s="85">
        <f>INDEX(Table1[],$B$13,K9)</f>
        <v>63.546723881732767</v>
      </c>
      <c r="L11" s="85">
        <f>INDEX(Table1[],$B$13,L9)</f>
        <v>35.788199231234955</v>
      </c>
      <c r="M11" s="85">
        <f>INDEX(Table1[],$B$13,M9)</f>
        <v>119.16682139295686</v>
      </c>
      <c r="N11" s="85">
        <f>INDEX(Table1[],$B$13,N9)</f>
        <v>17.287076602451389</v>
      </c>
    </row>
    <row r="12" spans="1:14" x14ac:dyDescent="0.35">
      <c r="A12" s="72"/>
      <c r="B12" s="73"/>
      <c r="C12" s="73"/>
      <c r="D12" s="73"/>
      <c r="E12" s="73"/>
    </row>
    <row r="13" spans="1:14" x14ac:dyDescent="0.35">
      <c r="A13" s="72" t="s">
        <v>0</v>
      </c>
      <c r="B13" s="73">
        <f>MATCH('Measures that Matter'!$T$29,Table1[Column1],0)</f>
        <v>9</v>
      </c>
      <c r="C13" s="73"/>
      <c r="D13" s="73"/>
      <c r="E13" s="73"/>
    </row>
    <row r="14" spans="1:14" x14ac:dyDescent="0.35">
      <c r="A14" s="72"/>
      <c r="B14" s="73"/>
      <c r="C14" s="73"/>
      <c r="D14" s="73"/>
      <c r="E14" s="73"/>
    </row>
    <row r="15" spans="1:14" ht="26.25" x14ac:dyDescent="0.4">
      <c r="A15" s="72" t="s">
        <v>4</v>
      </c>
      <c r="B15" s="93" t="s">
        <v>49</v>
      </c>
      <c r="C15" s="93" t="s">
        <v>50</v>
      </c>
      <c r="D15" s="93" t="s">
        <v>51</v>
      </c>
      <c r="E15" s="93" t="s">
        <v>52</v>
      </c>
      <c r="F15" s="93" t="s">
        <v>53</v>
      </c>
      <c r="G15" s="93" t="s">
        <v>54</v>
      </c>
      <c r="H15" s="93" t="s">
        <v>55</v>
      </c>
      <c r="I15" s="93" t="s">
        <v>453</v>
      </c>
      <c r="J15" s="93" t="s">
        <v>454</v>
      </c>
      <c r="K15" s="93" t="s">
        <v>455</v>
      </c>
      <c r="L15" s="93" t="s">
        <v>456</v>
      </c>
      <c r="M15" s="93" t="s">
        <v>457</v>
      </c>
      <c r="N15" s="93" t="s">
        <v>458</v>
      </c>
    </row>
    <row r="16" spans="1:14" x14ac:dyDescent="0.35">
      <c r="A16" s="107" t="s">
        <v>77</v>
      </c>
      <c r="B16" s="79">
        <v>234.87998171428561</v>
      </c>
      <c r="C16" s="79">
        <v>93.683611428571396</v>
      </c>
      <c r="D16" s="79">
        <v>82.361023999999958</v>
      </c>
      <c r="E16" s="79">
        <v>123.0353645714286</v>
      </c>
      <c r="F16" s="79">
        <v>115.08930742857142</v>
      </c>
      <c r="G16" s="79">
        <v>93.116580571428571</v>
      </c>
      <c r="H16" s="79">
        <v>88.2054857142857</v>
      </c>
      <c r="I16" s="79">
        <v>97.87907657142857</v>
      </c>
      <c r="J16" s="79">
        <v>56.502665142857118</v>
      </c>
      <c r="K16" s="79">
        <v>54.014729142857135</v>
      </c>
      <c r="L16" s="79">
        <v>30.419977142857139</v>
      </c>
      <c r="M16" s="79">
        <v>101.29182414399999</v>
      </c>
      <c r="N16" s="79">
        <v>14.694018878000001</v>
      </c>
    </row>
    <row r="17" spans="1:14" x14ac:dyDescent="0.35">
      <c r="A17" s="107" t="s">
        <v>78</v>
      </c>
      <c r="B17" s="79">
        <f>B16*0.15</f>
        <v>35.231997257142837</v>
      </c>
      <c r="C17" s="79">
        <f t="shared" ref="C17:C23" si="0">C16*0.15</f>
        <v>14.052541714285709</v>
      </c>
      <c r="D17" s="79">
        <f t="shared" ref="D17:D23" si="1">D16*0.15</f>
        <v>12.354153599999993</v>
      </c>
      <c r="E17" s="79">
        <f t="shared" ref="E17:E23" si="2">E16*0.15</f>
        <v>18.455304685714289</v>
      </c>
      <c r="F17" s="79">
        <f t="shared" ref="F17:F23" si="3">F16*0.15</f>
        <v>17.263396114285712</v>
      </c>
      <c r="G17" s="79">
        <f t="shared" ref="G17:G23" si="4">G16*0.15</f>
        <v>13.967487085714286</v>
      </c>
      <c r="H17" s="79">
        <f t="shared" ref="H17:H23" si="5">H16*0.15</f>
        <v>13.230822857142854</v>
      </c>
      <c r="I17" s="79">
        <f t="shared" ref="I17:I23" si="6">I16*0.15</f>
        <v>14.681861485714284</v>
      </c>
      <c r="J17" s="79">
        <f t="shared" ref="J17:J23" si="7">J16*0.15</f>
        <v>8.4753997714285667</v>
      </c>
      <c r="K17" s="79">
        <f t="shared" ref="K17:K23" si="8">K16*0.15</f>
        <v>8.1022093714285699</v>
      </c>
      <c r="L17" s="79">
        <f t="shared" ref="L17:L23" si="9">L16*0.15</f>
        <v>4.5629965714285703</v>
      </c>
      <c r="M17" s="79">
        <f t="shared" ref="M17:M23" si="10">M16*0.15</f>
        <v>15.193773621599998</v>
      </c>
      <c r="N17" s="79">
        <f t="shared" ref="N17:N23" si="11">N16*0.15</f>
        <v>2.2041028317000002</v>
      </c>
    </row>
    <row r="18" spans="1:14" x14ac:dyDescent="0.35">
      <c r="A18" s="107" t="s">
        <v>314</v>
      </c>
      <c r="B18" s="79">
        <f t="shared" ref="B18:B23" si="12">B17*0.15</f>
        <v>5.284799588571425</v>
      </c>
      <c r="C18" s="79">
        <f t="shared" si="0"/>
        <v>2.1078812571428562</v>
      </c>
      <c r="D18" s="79">
        <f t="shared" si="1"/>
        <v>1.8531230399999989</v>
      </c>
      <c r="E18" s="79">
        <f t="shared" si="2"/>
        <v>2.7682957028571433</v>
      </c>
      <c r="F18" s="79">
        <f t="shared" si="3"/>
        <v>2.5895094171428568</v>
      </c>
      <c r="G18" s="79">
        <f t="shared" si="4"/>
        <v>2.0951230628571427</v>
      </c>
      <c r="H18" s="79">
        <f t="shared" si="5"/>
        <v>1.9846234285714281</v>
      </c>
      <c r="I18" s="79">
        <f t="shared" si="6"/>
        <v>2.2022792228571424</v>
      </c>
      <c r="J18" s="79">
        <f t="shared" si="7"/>
        <v>1.271309965714285</v>
      </c>
      <c r="K18" s="79">
        <f t="shared" si="8"/>
        <v>1.2153314057142854</v>
      </c>
      <c r="L18" s="79">
        <f t="shared" si="9"/>
        <v>0.68444948571428554</v>
      </c>
      <c r="M18" s="79">
        <f t="shared" si="10"/>
        <v>2.2790660432399998</v>
      </c>
      <c r="N18" s="79">
        <f t="shared" si="11"/>
        <v>0.330615424755</v>
      </c>
    </row>
    <row r="19" spans="1:14" x14ac:dyDescent="0.35">
      <c r="A19" s="107" t="s">
        <v>79</v>
      </c>
      <c r="B19" s="79">
        <f t="shared" si="12"/>
        <v>0.79271993828571374</v>
      </c>
      <c r="C19" s="79">
        <f t="shared" si="0"/>
        <v>0.31618218857142844</v>
      </c>
      <c r="D19" s="79">
        <f t="shared" si="1"/>
        <v>0.27796845599999981</v>
      </c>
      <c r="E19" s="79">
        <f t="shared" si="2"/>
        <v>0.41524435542857147</v>
      </c>
      <c r="F19" s="79">
        <f t="shared" si="3"/>
        <v>0.38842641257142851</v>
      </c>
      <c r="G19" s="79">
        <f t="shared" si="4"/>
        <v>0.3142684594285714</v>
      </c>
      <c r="H19" s="79">
        <f t="shared" si="5"/>
        <v>0.29769351428571422</v>
      </c>
      <c r="I19" s="79">
        <f t="shared" si="6"/>
        <v>0.33034188342857135</v>
      </c>
      <c r="J19" s="79">
        <f t="shared" si="7"/>
        <v>0.19069649485714274</v>
      </c>
      <c r="K19" s="79">
        <f t="shared" si="8"/>
        <v>0.1822997108571428</v>
      </c>
      <c r="L19" s="79">
        <f t="shared" si="9"/>
        <v>0.10266742285714282</v>
      </c>
      <c r="M19" s="79">
        <f t="shared" si="10"/>
        <v>0.34185990648599995</v>
      </c>
      <c r="N19" s="79">
        <f t="shared" si="11"/>
        <v>4.959231371325E-2</v>
      </c>
    </row>
    <row r="20" spans="1:14" x14ac:dyDescent="0.35">
      <c r="A20" s="107" t="s">
        <v>80</v>
      </c>
      <c r="B20" s="79">
        <f t="shared" si="12"/>
        <v>0.11890799074285706</v>
      </c>
      <c r="C20" s="79">
        <f t="shared" si="0"/>
        <v>4.7427328285714263E-2</v>
      </c>
      <c r="D20" s="79">
        <f t="shared" si="1"/>
        <v>4.1695268399999971E-2</v>
      </c>
      <c r="E20" s="79">
        <f t="shared" si="2"/>
        <v>6.228665331428572E-2</v>
      </c>
      <c r="F20" s="79">
        <f t="shared" si="3"/>
        <v>5.8263961885714276E-2</v>
      </c>
      <c r="G20" s="79">
        <f t="shared" si="4"/>
        <v>4.7140268914285709E-2</v>
      </c>
      <c r="H20" s="79">
        <f t="shared" si="5"/>
        <v>4.4654027142857135E-2</v>
      </c>
      <c r="I20" s="79">
        <f t="shared" si="6"/>
        <v>4.9551282514285699E-2</v>
      </c>
      <c r="J20" s="79">
        <f t="shared" si="7"/>
        <v>2.860447422857141E-2</v>
      </c>
      <c r="K20" s="79">
        <f t="shared" si="8"/>
        <v>2.7344956628571421E-2</v>
      </c>
      <c r="L20" s="79">
        <f t="shared" si="9"/>
        <v>1.5400113428571423E-2</v>
      </c>
      <c r="M20" s="79">
        <f t="shared" si="10"/>
        <v>5.1278985972899989E-2</v>
      </c>
      <c r="N20" s="79">
        <f t="shared" si="11"/>
        <v>7.4388470569875E-3</v>
      </c>
    </row>
    <row r="21" spans="1:14" x14ac:dyDescent="0.35">
      <c r="A21" s="107" t="s">
        <v>46</v>
      </c>
      <c r="B21" s="79">
        <f t="shared" si="12"/>
        <v>1.7836198611428558E-2</v>
      </c>
      <c r="C21" s="79">
        <f t="shared" si="0"/>
        <v>7.1140992428571394E-3</v>
      </c>
      <c r="D21" s="79">
        <f t="shared" si="1"/>
        <v>6.2542902599999955E-3</v>
      </c>
      <c r="E21" s="79">
        <f t="shared" si="2"/>
        <v>9.3429979971428583E-3</v>
      </c>
      <c r="F21" s="79">
        <f t="shared" si="3"/>
        <v>8.7395942828571403E-3</v>
      </c>
      <c r="G21" s="79">
        <f t="shared" si="4"/>
        <v>7.071040337142856E-3</v>
      </c>
      <c r="H21" s="79">
        <f t="shared" si="5"/>
        <v>6.6981040714285704E-3</v>
      </c>
      <c r="I21" s="79">
        <f t="shared" si="6"/>
        <v>7.4326923771428546E-3</v>
      </c>
      <c r="J21" s="79">
        <f t="shared" si="7"/>
        <v>4.2906711342857113E-3</v>
      </c>
      <c r="K21" s="79">
        <f t="shared" si="8"/>
        <v>4.1017434942857128E-3</v>
      </c>
      <c r="L21" s="79">
        <f t="shared" si="9"/>
        <v>2.3100170142857134E-3</v>
      </c>
      <c r="M21" s="79">
        <f t="shared" si="10"/>
        <v>7.691847895934998E-3</v>
      </c>
      <c r="N21" s="79">
        <f t="shared" si="11"/>
        <v>1.1158270585481249E-3</v>
      </c>
    </row>
    <row r="22" spans="1:14" x14ac:dyDescent="0.35">
      <c r="A22" s="107" t="s">
        <v>47</v>
      </c>
      <c r="B22" s="79">
        <f t="shared" si="12"/>
        <v>2.6754297917142835E-3</v>
      </c>
      <c r="C22" s="79">
        <f t="shared" si="0"/>
        <v>1.0671148864285708E-3</v>
      </c>
      <c r="D22" s="79">
        <f t="shared" si="1"/>
        <v>9.3814353899999926E-4</v>
      </c>
      <c r="E22" s="79">
        <f t="shared" si="2"/>
        <v>1.4014496995714287E-3</v>
      </c>
      <c r="F22" s="79">
        <f t="shared" si="3"/>
        <v>1.310939142428571E-3</v>
      </c>
      <c r="G22" s="79">
        <f t="shared" si="4"/>
        <v>1.0606560505714284E-3</v>
      </c>
      <c r="H22" s="79">
        <f t="shared" si="5"/>
        <v>1.0047156107142856E-3</v>
      </c>
      <c r="I22" s="79">
        <f t="shared" si="6"/>
        <v>1.1149038565714281E-3</v>
      </c>
      <c r="J22" s="79">
        <f t="shared" si="7"/>
        <v>6.4360067014285671E-4</v>
      </c>
      <c r="K22" s="79">
        <f t="shared" si="8"/>
        <v>6.1526152414285691E-4</v>
      </c>
      <c r="L22" s="79">
        <f t="shared" si="9"/>
        <v>3.4650255214285699E-4</v>
      </c>
      <c r="M22" s="79">
        <f t="shared" si="10"/>
        <v>1.1537771843902497E-3</v>
      </c>
      <c r="N22" s="79">
        <f t="shared" si="11"/>
        <v>1.6737405878221873E-4</v>
      </c>
    </row>
    <row r="23" spans="1:14" x14ac:dyDescent="0.35">
      <c r="A23" s="107" t="s">
        <v>48</v>
      </c>
      <c r="B23" s="79">
        <f t="shared" si="12"/>
        <v>4.0131446875714253E-4</v>
      </c>
      <c r="C23" s="79">
        <f t="shared" si="0"/>
        <v>1.6006723296428562E-4</v>
      </c>
      <c r="D23" s="79">
        <f t="shared" si="1"/>
        <v>1.4072153084999987E-4</v>
      </c>
      <c r="E23" s="79">
        <f t="shared" si="2"/>
        <v>2.102174549357143E-4</v>
      </c>
      <c r="F23" s="79">
        <f t="shared" si="3"/>
        <v>1.9664087136428565E-4</v>
      </c>
      <c r="G23" s="79">
        <f t="shared" si="4"/>
        <v>1.5909840758571427E-4</v>
      </c>
      <c r="H23" s="79">
        <f t="shared" si="5"/>
        <v>1.5070734160714283E-4</v>
      </c>
      <c r="I23" s="79">
        <f t="shared" si="6"/>
        <v>1.6723557848571423E-4</v>
      </c>
      <c r="J23" s="79">
        <f t="shared" si="7"/>
        <v>9.6540100521428509E-5</v>
      </c>
      <c r="K23" s="79">
        <f t="shared" si="8"/>
        <v>9.2289228621428534E-5</v>
      </c>
      <c r="L23" s="79">
        <f t="shared" si="9"/>
        <v>5.1975382821428545E-5</v>
      </c>
      <c r="M23" s="79">
        <f t="shared" si="10"/>
        <v>1.7306657765853744E-4</v>
      </c>
      <c r="N23" s="79">
        <f t="shared" si="11"/>
        <v>2.510610881733281E-5</v>
      </c>
    </row>
    <row r="24" spans="1:14" x14ac:dyDescent="0.35">
      <c r="A24" s="107" t="s">
        <v>85</v>
      </c>
      <c r="B24" s="79">
        <f>SUM(B16:B23)</f>
        <v>276.32931943190039</v>
      </c>
      <c r="C24" s="79">
        <f t="shared" ref="C24:N24" si="13">SUM(C16:C23)</f>
        <v>110.21598519821936</v>
      </c>
      <c r="D24" s="79">
        <f t="shared" si="13"/>
        <v>96.895297519729809</v>
      </c>
      <c r="E24" s="79">
        <f t="shared" si="13"/>
        <v>144.74745063389454</v>
      </c>
      <c r="F24" s="79">
        <f t="shared" si="13"/>
        <v>135.39915050875373</v>
      </c>
      <c r="G24" s="79">
        <f t="shared" si="13"/>
        <v>109.54889024313815</v>
      </c>
      <c r="H24" s="79">
        <f t="shared" si="13"/>
        <v>103.7711330684523</v>
      </c>
      <c r="I24" s="79">
        <f t="shared" si="13"/>
        <v>115.15182527775505</v>
      </c>
      <c r="J24" s="79">
        <f t="shared" si="13"/>
        <v>66.473706660990615</v>
      </c>
      <c r="K24" s="79">
        <f t="shared" si="13"/>
        <v>63.546723881732767</v>
      </c>
      <c r="L24" s="79">
        <f t="shared" si="13"/>
        <v>35.788199231234955</v>
      </c>
      <c r="M24" s="79">
        <f t="shared" si="13"/>
        <v>119.16682139295686</v>
      </c>
      <c r="N24" s="79">
        <f t="shared" si="13"/>
        <v>17.287076602451389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opLeftCell="A16" workbookViewId="0">
      <selection activeCell="B26" sqref="B26"/>
    </sheetView>
  </sheetViews>
  <sheetFormatPr defaultRowHeight="14.25" x14ac:dyDescent="0.2"/>
  <cols>
    <col min="2" max="2" width="20.875" customWidth="1"/>
    <col min="3" max="3" width="25.75" customWidth="1"/>
    <col min="4" max="4" width="11.25" customWidth="1"/>
  </cols>
  <sheetData>
    <row r="1" spans="1:8" x14ac:dyDescent="0.2">
      <c r="B1" t="s">
        <v>16</v>
      </c>
      <c r="C1" t="s">
        <v>17</v>
      </c>
      <c r="D1" t="s">
        <v>18</v>
      </c>
    </row>
    <row r="2" spans="1:8" x14ac:dyDescent="0.2">
      <c r="A2" t="s">
        <v>19</v>
      </c>
      <c r="B2">
        <v>10</v>
      </c>
      <c r="C2">
        <v>2</v>
      </c>
      <c r="D2" s="1">
        <f>C2/B2</f>
        <v>0.2</v>
      </c>
    </row>
    <row r="3" spans="1:8" x14ac:dyDescent="0.2">
      <c r="A3" t="s">
        <v>20</v>
      </c>
      <c r="B3">
        <v>10</v>
      </c>
      <c r="C3">
        <v>2</v>
      </c>
      <c r="D3" s="1">
        <f t="shared" ref="D3:D13" si="0">C3/B3</f>
        <v>0.2</v>
      </c>
    </row>
    <row r="4" spans="1:8" x14ac:dyDescent="0.2">
      <c r="A4" t="s">
        <v>21</v>
      </c>
      <c r="B4">
        <v>10</v>
      </c>
      <c r="C4">
        <v>2</v>
      </c>
      <c r="D4" s="1">
        <f t="shared" si="0"/>
        <v>0.2</v>
      </c>
    </row>
    <row r="5" spans="1:8" x14ac:dyDescent="0.2">
      <c r="A5" t="s">
        <v>22</v>
      </c>
      <c r="B5">
        <v>10</v>
      </c>
      <c r="C5">
        <v>2</v>
      </c>
      <c r="D5" s="1">
        <f t="shared" si="0"/>
        <v>0.2</v>
      </c>
    </row>
    <row r="6" spans="1:8" x14ac:dyDescent="0.2">
      <c r="A6" t="s">
        <v>23</v>
      </c>
      <c r="B6">
        <v>10</v>
      </c>
      <c r="C6">
        <v>2</v>
      </c>
      <c r="D6" s="1">
        <f t="shared" si="0"/>
        <v>0.2</v>
      </c>
    </row>
    <row r="7" spans="1:8" x14ac:dyDescent="0.2">
      <c r="A7" t="s">
        <v>24</v>
      </c>
      <c r="B7">
        <v>10</v>
      </c>
      <c r="C7">
        <v>5</v>
      </c>
      <c r="D7" s="1">
        <f t="shared" si="0"/>
        <v>0.5</v>
      </c>
    </row>
    <row r="8" spans="1:8" x14ac:dyDescent="0.2">
      <c r="A8" t="s">
        <v>25</v>
      </c>
      <c r="B8">
        <v>10</v>
      </c>
      <c r="C8">
        <v>2</v>
      </c>
      <c r="D8" s="1">
        <f t="shared" si="0"/>
        <v>0.2</v>
      </c>
    </row>
    <row r="9" spans="1:8" x14ac:dyDescent="0.2">
      <c r="A9" t="s">
        <v>26</v>
      </c>
      <c r="B9">
        <v>10</v>
      </c>
      <c r="C9">
        <v>2</v>
      </c>
      <c r="D9" s="1">
        <f t="shared" si="0"/>
        <v>0.2</v>
      </c>
    </row>
    <row r="10" spans="1:8" x14ac:dyDescent="0.2">
      <c r="A10" t="s">
        <v>27</v>
      </c>
      <c r="B10">
        <v>10</v>
      </c>
      <c r="C10">
        <v>2</v>
      </c>
      <c r="D10" s="1">
        <f t="shared" si="0"/>
        <v>0.2</v>
      </c>
    </row>
    <row r="11" spans="1:8" x14ac:dyDescent="0.2">
      <c r="A11" t="s">
        <v>28</v>
      </c>
      <c r="B11">
        <v>10</v>
      </c>
      <c r="C11">
        <v>8</v>
      </c>
      <c r="D11" s="1">
        <f t="shared" si="0"/>
        <v>0.8</v>
      </c>
    </row>
    <row r="12" spans="1:8" x14ac:dyDescent="0.2">
      <c r="A12" t="s">
        <v>29</v>
      </c>
      <c r="B12">
        <v>10</v>
      </c>
      <c r="C12">
        <v>2</v>
      </c>
      <c r="D12" s="1">
        <f t="shared" si="0"/>
        <v>0.2</v>
      </c>
    </row>
    <row r="13" spans="1:8" x14ac:dyDescent="0.2">
      <c r="A13" t="s">
        <v>30</v>
      </c>
      <c r="B13">
        <v>10</v>
      </c>
      <c r="C13">
        <v>2</v>
      </c>
      <c r="D13" s="1">
        <f t="shared" si="0"/>
        <v>0.2</v>
      </c>
    </row>
    <row r="15" spans="1:8" ht="37.5" customHeight="1" x14ac:dyDescent="0.2">
      <c r="B15" s="217" t="s">
        <v>2303</v>
      </c>
      <c r="C15" s="217"/>
      <c r="D15" s="217"/>
    </row>
    <row r="16" spans="1:8" ht="14.25" customHeight="1" x14ac:dyDescent="0.2">
      <c r="B16" s="217"/>
      <c r="C16" s="217"/>
      <c r="D16" s="217"/>
      <c r="G16" t="s">
        <v>2217</v>
      </c>
      <c r="H16">
        <v>26</v>
      </c>
    </row>
    <row r="17" spans="1:8" x14ac:dyDescent="0.2">
      <c r="B17" s="217"/>
      <c r="C17" s="217"/>
      <c r="D17" s="217"/>
      <c r="G17" t="s">
        <v>2218</v>
      </c>
      <c r="H17">
        <f>(115+127)/2</f>
        <v>121</v>
      </c>
    </row>
    <row r="18" spans="1:8" x14ac:dyDescent="0.2">
      <c r="B18" s="217"/>
      <c r="C18" s="217"/>
      <c r="D18" s="217"/>
      <c r="H18">
        <f>H16/H17</f>
        <v>0.21487603305785125</v>
      </c>
    </row>
    <row r="19" spans="1:8" x14ac:dyDescent="0.2">
      <c r="B19" s="217"/>
      <c r="C19" s="217"/>
      <c r="D19" s="217"/>
    </row>
    <row r="20" spans="1:8" x14ac:dyDescent="0.2">
      <c r="B20" s="217"/>
      <c r="C20" s="217"/>
      <c r="D20" s="217"/>
    </row>
    <row r="21" spans="1:8" x14ac:dyDescent="0.2">
      <c r="B21" s="217"/>
      <c r="C21" s="217"/>
      <c r="D21" s="217"/>
    </row>
    <row r="25" spans="1:8" x14ac:dyDescent="0.2">
      <c r="B25" t="s">
        <v>2304</v>
      </c>
    </row>
    <row r="26" spans="1:8" x14ac:dyDescent="0.2">
      <c r="A26" s="104">
        <v>41640</v>
      </c>
      <c r="B26">
        <v>13.73</v>
      </c>
    </row>
    <row r="27" spans="1:8" x14ac:dyDescent="0.2">
      <c r="A27" s="104">
        <v>41671</v>
      </c>
      <c r="B27">
        <v>13.88</v>
      </c>
    </row>
    <row r="28" spans="1:8" x14ac:dyDescent="0.2">
      <c r="A28" s="104">
        <v>41699</v>
      </c>
      <c r="B28">
        <v>14.78</v>
      </c>
    </row>
    <row r="29" spans="1:8" x14ac:dyDescent="0.2">
      <c r="A29" s="104">
        <v>41730</v>
      </c>
      <c r="B29">
        <v>14.94</v>
      </c>
    </row>
    <row r="30" spans="1:8" x14ac:dyDescent="0.2">
      <c r="A30" s="104">
        <v>41760</v>
      </c>
      <c r="B30">
        <v>14.68</v>
      </c>
    </row>
    <row r="31" spans="1:8" x14ac:dyDescent="0.2">
      <c r="A31" s="104">
        <v>41791</v>
      </c>
      <c r="B31">
        <v>14.36</v>
      </c>
    </row>
  </sheetData>
  <mergeCells count="1">
    <mergeCell ref="B15:D21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"/>
  <sheetViews>
    <sheetView topLeftCell="A9" zoomScale="70" zoomScaleNormal="70" workbookViewId="0">
      <selection activeCell="A26" sqref="A26"/>
    </sheetView>
  </sheetViews>
  <sheetFormatPr defaultRowHeight="25.5" x14ac:dyDescent="0.35"/>
  <cols>
    <col min="1" max="1" width="66" style="71" customWidth="1"/>
    <col min="2" max="13" width="17.5" style="71" bestFit="1" customWidth="1"/>
    <col min="14" max="16384" width="9" style="71"/>
  </cols>
  <sheetData>
    <row r="1" spans="1:13" x14ac:dyDescent="0.35">
      <c r="A1" s="71" t="s">
        <v>3</v>
      </c>
    </row>
    <row r="3" spans="1:13" x14ac:dyDescent="0.35">
      <c r="A3" s="72">
        <v>1</v>
      </c>
      <c r="B3" s="73">
        <v>2</v>
      </c>
      <c r="C3" s="73">
        <v>3</v>
      </c>
      <c r="D3" s="73">
        <v>4</v>
      </c>
      <c r="E3" s="73">
        <v>5</v>
      </c>
      <c r="F3" s="73">
        <v>6</v>
      </c>
      <c r="G3" s="73">
        <v>7</v>
      </c>
      <c r="H3" s="73">
        <v>8</v>
      </c>
      <c r="I3" s="73">
        <v>9</v>
      </c>
      <c r="J3" s="73">
        <v>10</v>
      </c>
      <c r="K3" s="73">
        <v>11</v>
      </c>
      <c r="L3" s="73">
        <v>12</v>
      </c>
      <c r="M3" s="73">
        <v>13</v>
      </c>
    </row>
    <row r="4" spans="1:13" x14ac:dyDescent="0.35">
      <c r="A4" s="72"/>
      <c r="B4" s="84">
        <v>41456</v>
      </c>
      <c r="C4" s="84">
        <v>41487</v>
      </c>
      <c r="D4" s="84">
        <v>41518</v>
      </c>
      <c r="E4" s="84">
        <v>41548</v>
      </c>
      <c r="F4" s="84">
        <v>41579</v>
      </c>
      <c r="G4" s="84">
        <v>41609</v>
      </c>
      <c r="H4" s="84">
        <v>41640</v>
      </c>
      <c r="I4" s="84">
        <v>41671</v>
      </c>
      <c r="J4" s="84">
        <v>41699</v>
      </c>
      <c r="K4" s="84">
        <v>41730</v>
      </c>
      <c r="L4" s="84">
        <v>41760</v>
      </c>
      <c r="M4" s="146">
        <v>41791</v>
      </c>
    </row>
    <row r="5" spans="1:13" x14ac:dyDescent="0.35">
      <c r="A5" s="72" t="str">
        <f t="shared" ref="A5:M5" si="0">INDEX($A$10:$M$21,$B$7,A3)</f>
        <v>Global Panel Size</v>
      </c>
      <c r="B5" s="82">
        <f t="shared" si="0"/>
        <v>763.45499999999981</v>
      </c>
      <c r="C5" s="82">
        <f t="shared" si="0"/>
        <v>763.45499999999981</v>
      </c>
      <c r="D5" s="82">
        <f t="shared" si="0"/>
        <v>763.45499999999981</v>
      </c>
      <c r="E5" s="82">
        <f t="shared" si="0"/>
        <v>763.45499999999981</v>
      </c>
      <c r="F5" s="82">
        <f t="shared" si="0"/>
        <v>763.45499999999981</v>
      </c>
      <c r="G5" s="82">
        <f t="shared" si="0"/>
        <v>763.45499999999981</v>
      </c>
      <c r="H5" s="82">
        <f t="shared" si="0"/>
        <v>763.45499999999981</v>
      </c>
      <c r="I5" s="82">
        <f t="shared" si="0"/>
        <v>763.45499999999981</v>
      </c>
      <c r="J5" s="82">
        <f t="shared" si="0"/>
        <v>763.45499999999981</v>
      </c>
      <c r="K5" s="82">
        <f t="shared" si="0"/>
        <v>763.45499999999981</v>
      </c>
      <c r="L5" s="82">
        <f t="shared" si="0"/>
        <v>763.45499999999981</v>
      </c>
      <c r="M5" s="82">
        <f t="shared" si="0"/>
        <v>763.45499999999981</v>
      </c>
    </row>
    <row r="6" spans="1:13" x14ac:dyDescent="0.35">
      <c r="A6" s="72"/>
      <c r="B6" s="73"/>
      <c r="C6" s="73"/>
      <c r="D6" s="73"/>
      <c r="E6" s="73"/>
    </row>
    <row r="7" spans="1:13" x14ac:dyDescent="0.35">
      <c r="A7" s="72" t="s">
        <v>0</v>
      </c>
      <c r="B7" s="73">
        <f>MATCH('Measures that Matter'!AA76,Panel!A10:A21,0)</f>
        <v>12</v>
      </c>
      <c r="C7" s="73"/>
      <c r="D7" s="73"/>
      <c r="E7" s="73"/>
    </row>
    <row r="8" spans="1:13" x14ac:dyDescent="0.35">
      <c r="A8" s="72" t="s">
        <v>4</v>
      </c>
      <c r="B8" s="73" t="s">
        <v>5</v>
      </c>
      <c r="C8" s="73" t="s">
        <v>6</v>
      </c>
      <c r="D8" s="73" t="s">
        <v>7</v>
      </c>
      <c r="E8" s="73" t="s">
        <v>8</v>
      </c>
      <c r="F8" s="71" t="s">
        <v>31</v>
      </c>
      <c r="G8" s="71" t="s">
        <v>32</v>
      </c>
      <c r="H8" s="71" t="s">
        <v>33</v>
      </c>
      <c r="I8" s="71" t="s">
        <v>34</v>
      </c>
      <c r="J8" s="71" t="s">
        <v>35</v>
      </c>
      <c r="K8" s="71" t="s">
        <v>36</v>
      </c>
      <c r="L8" s="71" t="s">
        <v>37</v>
      </c>
      <c r="M8" s="71" t="s">
        <v>38</v>
      </c>
    </row>
    <row r="9" spans="1:13" x14ac:dyDescent="0.35">
      <c r="A9" s="72"/>
      <c r="B9" s="86">
        <v>41456</v>
      </c>
      <c r="C9" s="86">
        <v>41487</v>
      </c>
      <c r="D9" s="86">
        <v>41518</v>
      </c>
      <c r="E9" s="86">
        <v>41548</v>
      </c>
      <c r="F9" s="86">
        <v>41579</v>
      </c>
      <c r="G9" s="86">
        <v>41609</v>
      </c>
      <c r="H9" s="86">
        <v>41640</v>
      </c>
      <c r="I9" s="86">
        <v>41671</v>
      </c>
      <c r="J9" s="86">
        <v>41699</v>
      </c>
      <c r="K9" s="86">
        <v>41730</v>
      </c>
      <c r="L9" s="86">
        <v>41760</v>
      </c>
      <c r="M9" s="86">
        <v>41791</v>
      </c>
    </row>
    <row r="10" spans="1:13" x14ac:dyDescent="0.35">
      <c r="A10" s="71" t="s">
        <v>64</v>
      </c>
      <c r="B10" s="78">
        <v>69.405000000000001</v>
      </c>
      <c r="C10" s="78">
        <v>69.405000000000001</v>
      </c>
      <c r="D10" s="78">
        <v>69.405000000000001</v>
      </c>
      <c r="E10" s="78">
        <v>69.405000000000001</v>
      </c>
      <c r="F10" s="78">
        <v>69.405000000000001</v>
      </c>
      <c r="G10" s="78">
        <v>69.405000000000001</v>
      </c>
      <c r="H10" s="78">
        <v>69.405000000000001</v>
      </c>
      <c r="I10" s="78">
        <v>69.405000000000001</v>
      </c>
      <c r="J10" s="78">
        <v>69.405000000000001</v>
      </c>
      <c r="K10" s="78">
        <v>69.405000000000001</v>
      </c>
      <c r="L10" s="78">
        <v>69.405000000000001</v>
      </c>
      <c r="M10" s="78">
        <v>69.405000000000001</v>
      </c>
    </row>
    <row r="11" spans="1:13" x14ac:dyDescent="0.35">
      <c r="A11" s="71" t="s">
        <v>65</v>
      </c>
      <c r="B11" s="78">
        <v>69.405000000000001</v>
      </c>
      <c r="C11" s="78">
        <v>69.405000000000001</v>
      </c>
      <c r="D11" s="78">
        <v>69.405000000000001</v>
      </c>
      <c r="E11" s="78">
        <v>69.405000000000001</v>
      </c>
      <c r="F11" s="78">
        <v>69.405000000000001</v>
      </c>
      <c r="G11" s="78">
        <v>69.405000000000001</v>
      </c>
      <c r="H11" s="78">
        <v>69.405000000000001</v>
      </c>
      <c r="I11" s="78">
        <v>69.405000000000001</v>
      </c>
      <c r="J11" s="78">
        <v>69.405000000000001</v>
      </c>
      <c r="K11" s="78">
        <v>69.405000000000001</v>
      </c>
      <c r="L11" s="78">
        <v>69.405000000000001</v>
      </c>
      <c r="M11" s="78">
        <v>69.405000000000001</v>
      </c>
    </row>
    <row r="12" spans="1:13" x14ac:dyDescent="0.35">
      <c r="A12" s="71" t="s">
        <v>66</v>
      </c>
      <c r="B12" s="78">
        <v>69.405000000000001</v>
      </c>
      <c r="C12" s="78">
        <v>69.405000000000001</v>
      </c>
      <c r="D12" s="78">
        <v>69.405000000000001</v>
      </c>
      <c r="E12" s="78">
        <v>69.405000000000001</v>
      </c>
      <c r="F12" s="78">
        <v>69.405000000000001</v>
      </c>
      <c r="G12" s="78">
        <v>69.405000000000001</v>
      </c>
      <c r="H12" s="78">
        <v>69.405000000000001</v>
      </c>
      <c r="I12" s="78">
        <v>69.405000000000001</v>
      </c>
      <c r="J12" s="78">
        <v>69.405000000000001</v>
      </c>
      <c r="K12" s="78">
        <v>69.405000000000001</v>
      </c>
      <c r="L12" s="78">
        <v>69.405000000000001</v>
      </c>
      <c r="M12" s="78">
        <v>69.405000000000001</v>
      </c>
    </row>
    <row r="13" spans="1:13" x14ac:dyDescent="0.35">
      <c r="A13" s="71" t="s">
        <v>67</v>
      </c>
      <c r="B13" s="78">
        <v>69.405000000000001</v>
      </c>
      <c r="C13" s="78">
        <v>69.405000000000001</v>
      </c>
      <c r="D13" s="78">
        <v>69.405000000000001</v>
      </c>
      <c r="E13" s="78">
        <v>69.405000000000001</v>
      </c>
      <c r="F13" s="78">
        <v>69.405000000000001</v>
      </c>
      <c r="G13" s="78">
        <v>69.405000000000001</v>
      </c>
      <c r="H13" s="78">
        <v>69.405000000000001</v>
      </c>
      <c r="I13" s="78">
        <v>69.405000000000001</v>
      </c>
      <c r="J13" s="78">
        <v>69.405000000000001</v>
      </c>
      <c r="K13" s="78">
        <v>69.405000000000001</v>
      </c>
      <c r="L13" s="78">
        <v>69.405000000000001</v>
      </c>
      <c r="M13" s="78">
        <v>69.405000000000001</v>
      </c>
    </row>
    <row r="14" spans="1:13" x14ac:dyDescent="0.35">
      <c r="A14" s="71" t="s">
        <v>68</v>
      </c>
      <c r="B14" s="78">
        <v>69.405000000000001</v>
      </c>
      <c r="C14" s="78">
        <v>69.405000000000001</v>
      </c>
      <c r="D14" s="78">
        <v>69.405000000000001</v>
      </c>
      <c r="E14" s="78">
        <v>69.405000000000001</v>
      </c>
      <c r="F14" s="78">
        <v>69.405000000000001</v>
      </c>
      <c r="G14" s="78">
        <v>69.405000000000001</v>
      </c>
      <c r="H14" s="78">
        <v>69.405000000000001</v>
      </c>
      <c r="I14" s="78">
        <v>69.405000000000001</v>
      </c>
      <c r="J14" s="78">
        <v>69.405000000000001</v>
      </c>
      <c r="K14" s="78">
        <v>69.405000000000001</v>
      </c>
      <c r="L14" s="78">
        <v>69.405000000000001</v>
      </c>
      <c r="M14" s="78">
        <v>69.405000000000001</v>
      </c>
    </row>
    <row r="15" spans="1:13" x14ac:dyDescent="0.35">
      <c r="A15" s="71" t="s">
        <v>69</v>
      </c>
      <c r="B15" s="78">
        <v>69.405000000000001</v>
      </c>
      <c r="C15" s="78">
        <v>69.405000000000001</v>
      </c>
      <c r="D15" s="78">
        <v>69.405000000000001</v>
      </c>
      <c r="E15" s="78">
        <v>69.405000000000001</v>
      </c>
      <c r="F15" s="78">
        <v>69.405000000000001</v>
      </c>
      <c r="G15" s="78">
        <v>69.405000000000001</v>
      </c>
      <c r="H15" s="78">
        <v>69.405000000000001</v>
      </c>
      <c r="I15" s="78">
        <v>69.405000000000001</v>
      </c>
      <c r="J15" s="78">
        <v>69.405000000000001</v>
      </c>
      <c r="K15" s="78">
        <v>69.405000000000001</v>
      </c>
      <c r="L15" s="78">
        <v>69.405000000000001</v>
      </c>
      <c r="M15" s="78">
        <v>69.405000000000001</v>
      </c>
    </row>
    <row r="16" spans="1:13" x14ac:dyDescent="0.35">
      <c r="A16" s="71" t="s">
        <v>70</v>
      </c>
      <c r="B16" s="78">
        <v>69.405000000000001</v>
      </c>
      <c r="C16" s="78">
        <v>69.405000000000001</v>
      </c>
      <c r="D16" s="78">
        <v>69.405000000000001</v>
      </c>
      <c r="E16" s="78">
        <v>69.405000000000001</v>
      </c>
      <c r="F16" s="78">
        <v>69.405000000000001</v>
      </c>
      <c r="G16" s="78">
        <v>69.405000000000001</v>
      </c>
      <c r="H16" s="78">
        <v>69.405000000000001</v>
      </c>
      <c r="I16" s="78">
        <v>69.405000000000001</v>
      </c>
      <c r="J16" s="78">
        <v>69.405000000000001</v>
      </c>
      <c r="K16" s="78">
        <v>69.405000000000001</v>
      </c>
      <c r="L16" s="78">
        <v>69.405000000000001</v>
      </c>
      <c r="M16" s="78">
        <v>69.405000000000001</v>
      </c>
    </row>
    <row r="17" spans="1:13" x14ac:dyDescent="0.35">
      <c r="A17" s="71" t="s">
        <v>71</v>
      </c>
      <c r="B17" s="78">
        <v>69.405000000000001</v>
      </c>
      <c r="C17" s="78">
        <v>69.405000000000001</v>
      </c>
      <c r="D17" s="78">
        <v>69.405000000000001</v>
      </c>
      <c r="E17" s="78">
        <v>69.405000000000001</v>
      </c>
      <c r="F17" s="78">
        <v>69.405000000000001</v>
      </c>
      <c r="G17" s="78">
        <v>69.405000000000001</v>
      </c>
      <c r="H17" s="78">
        <v>69.405000000000001</v>
      </c>
      <c r="I17" s="78">
        <v>69.405000000000001</v>
      </c>
      <c r="J17" s="78">
        <v>69.405000000000001</v>
      </c>
      <c r="K17" s="78">
        <v>69.405000000000001</v>
      </c>
      <c r="L17" s="78">
        <v>69.405000000000001</v>
      </c>
      <c r="M17" s="78">
        <v>69.405000000000001</v>
      </c>
    </row>
    <row r="18" spans="1:13" x14ac:dyDescent="0.35">
      <c r="A18" s="71" t="s">
        <v>72</v>
      </c>
      <c r="B18" s="78">
        <v>69.405000000000001</v>
      </c>
      <c r="C18" s="78">
        <v>69.405000000000001</v>
      </c>
      <c r="D18" s="78">
        <v>69.405000000000001</v>
      </c>
      <c r="E18" s="78">
        <v>69.405000000000001</v>
      </c>
      <c r="F18" s="78">
        <v>69.405000000000001</v>
      </c>
      <c r="G18" s="78">
        <v>69.405000000000001</v>
      </c>
      <c r="H18" s="78">
        <v>69.405000000000001</v>
      </c>
      <c r="I18" s="78">
        <v>69.405000000000001</v>
      </c>
      <c r="J18" s="78">
        <v>69.405000000000001</v>
      </c>
      <c r="K18" s="78">
        <v>69.405000000000001</v>
      </c>
      <c r="L18" s="78">
        <v>69.405000000000001</v>
      </c>
      <c r="M18" s="78">
        <v>69.405000000000001</v>
      </c>
    </row>
    <row r="19" spans="1:13" x14ac:dyDescent="0.35">
      <c r="A19" s="71" t="s">
        <v>73</v>
      </c>
      <c r="B19" s="78">
        <v>69.405000000000001</v>
      </c>
      <c r="C19" s="78">
        <v>69.405000000000001</v>
      </c>
      <c r="D19" s="78">
        <v>69.405000000000001</v>
      </c>
      <c r="E19" s="78">
        <v>69.405000000000001</v>
      </c>
      <c r="F19" s="78">
        <v>69.405000000000001</v>
      </c>
      <c r="G19" s="78">
        <v>69.405000000000001</v>
      </c>
      <c r="H19" s="78">
        <v>69.405000000000001</v>
      </c>
      <c r="I19" s="78">
        <v>69.405000000000001</v>
      </c>
      <c r="J19" s="78">
        <v>69.405000000000001</v>
      </c>
      <c r="K19" s="78">
        <v>69.405000000000001</v>
      </c>
      <c r="L19" s="78">
        <v>69.405000000000001</v>
      </c>
      <c r="M19" s="78">
        <v>69.405000000000001</v>
      </c>
    </row>
    <row r="20" spans="1:13" x14ac:dyDescent="0.35">
      <c r="A20" s="71" t="s">
        <v>74</v>
      </c>
      <c r="B20" s="78">
        <v>69.405000000000001</v>
      </c>
      <c r="C20" s="78">
        <v>69.405000000000001</v>
      </c>
      <c r="D20" s="78">
        <v>69.405000000000001</v>
      </c>
      <c r="E20" s="78">
        <v>69.405000000000001</v>
      </c>
      <c r="F20" s="78">
        <v>69.405000000000001</v>
      </c>
      <c r="G20" s="78">
        <v>69.405000000000001</v>
      </c>
      <c r="H20" s="78">
        <v>69.405000000000001</v>
      </c>
      <c r="I20" s="78">
        <v>69.405000000000001</v>
      </c>
      <c r="J20" s="78">
        <v>69.405000000000001</v>
      </c>
      <c r="K20" s="78">
        <v>69.405000000000001</v>
      </c>
      <c r="L20" s="78">
        <v>69.405000000000001</v>
      </c>
      <c r="M20" s="78">
        <v>69.405000000000001</v>
      </c>
    </row>
    <row r="21" spans="1:13" x14ac:dyDescent="0.35">
      <c r="A21" s="124" t="s">
        <v>467</v>
      </c>
      <c r="B21" s="137">
        <f>SUM(B10:B20)</f>
        <v>763.45499999999981</v>
      </c>
      <c r="C21" s="137">
        <f t="shared" ref="C21:M21" si="1">SUM(C10:C20)</f>
        <v>763.45499999999981</v>
      </c>
      <c r="D21" s="137">
        <f t="shared" si="1"/>
        <v>763.45499999999981</v>
      </c>
      <c r="E21" s="137">
        <f t="shared" si="1"/>
        <v>763.45499999999981</v>
      </c>
      <c r="F21" s="137">
        <f t="shared" si="1"/>
        <v>763.45499999999981</v>
      </c>
      <c r="G21" s="137">
        <f t="shared" si="1"/>
        <v>763.45499999999981</v>
      </c>
      <c r="H21" s="137">
        <f t="shared" si="1"/>
        <v>763.45499999999981</v>
      </c>
      <c r="I21" s="137">
        <f t="shared" si="1"/>
        <v>763.45499999999981</v>
      </c>
      <c r="J21" s="137">
        <f t="shared" si="1"/>
        <v>763.45499999999981</v>
      </c>
      <c r="K21" s="137">
        <f t="shared" si="1"/>
        <v>763.45499999999981</v>
      </c>
      <c r="L21" s="137">
        <f t="shared" si="1"/>
        <v>763.45499999999981</v>
      </c>
      <c r="M21" s="137">
        <f t="shared" si="1"/>
        <v>763.45499999999981</v>
      </c>
    </row>
    <row r="22" spans="1:13" x14ac:dyDescent="0.35">
      <c r="A22" s="72">
        <v>1</v>
      </c>
      <c r="B22" s="73">
        <v>2</v>
      </c>
      <c r="C22" s="73">
        <v>3</v>
      </c>
      <c r="D22" s="73">
        <v>4</v>
      </c>
      <c r="E22" s="73">
        <v>5</v>
      </c>
      <c r="F22" s="73">
        <v>6</v>
      </c>
      <c r="G22" s="73">
        <v>7</v>
      </c>
      <c r="H22" s="73">
        <v>8</v>
      </c>
      <c r="I22" s="73">
        <v>9</v>
      </c>
      <c r="J22" s="73">
        <v>10</v>
      </c>
      <c r="K22" s="73">
        <v>11</v>
      </c>
      <c r="L22" s="73">
        <v>12</v>
      </c>
      <c r="M22" s="73">
        <v>13</v>
      </c>
    </row>
    <row r="23" spans="1:13" x14ac:dyDescent="0.35">
      <c r="A23" s="72"/>
      <c r="B23" s="84">
        <v>41456</v>
      </c>
      <c r="C23" s="84">
        <v>41487</v>
      </c>
      <c r="D23" s="84">
        <v>41518</v>
      </c>
      <c r="E23" s="84">
        <v>41548</v>
      </c>
      <c r="F23" s="84">
        <v>41579</v>
      </c>
      <c r="G23" s="84">
        <v>41609</v>
      </c>
      <c r="H23" s="84">
        <v>41640</v>
      </c>
      <c r="I23" s="84">
        <v>41671</v>
      </c>
      <c r="J23" s="84">
        <v>41699</v>
      </c>
      <c r="K23" s="84">
        <v>41730</v>
      </c>
      <c r="L23" s="84">
        <v>41760</v>
      </c>
      <c r="M23" s="146">
        <v>41791</v>
      </c>
    </row>
    <row r="24" spans="1:13" x14ac:dyDescent="0.35">
      <c r="A24" s="72" t="str">
        <f>INDEX($A$29:$M$40,$B$26,A22)</f>
        <v>GLOBAL RESPONDERS</v>
      </c>
      <c r="B24" s="72">
        <f>INDEX($A$29:$M$40,$B$26,B22)</f>
        <v>381.72749999999991</v>
      </c>
      <c r="C24" s="72">
        <f t="shared" ref="C24:M24" si="2">INDEX($A$29:$M$40,$B$26,C22)</f>
        <v>381.72749999999991</v>
      </c>
      <c r="D24" s="72">
        <f t="shared" si="2"/>
        <v>381.72749999999991</v>
      </c>
      <c r="E24" s="72">
        <f t="shared" si="2"/>
        <v>381.72749999999991</v>
      </c>
      <c r="F24" s="72">
        <f t="shared" si="2"/>
        <v>381.72749999999991</v>
      </c>
      <c r="G24" s="72">
        <f t="shared" si="2"/>
        <v>381.72749999999991</v>
      </c>
      <c r="H24" s="72">
        <f t="shared" si="2"/>
        <v>381.72749999999991</v>
      </c>
      <c r="I24" s="72">
        <f t="shared" si="2"/>
        <v>381.72749999999991</v>
      </c>
      <c r="J24" s="72">
        <f t="shared" si="2"/>
        <v>381.72749999999991</v>
      </c>
      <c r="K24" s="72">
        <f t="shared" si="2"/>
        <v>381.72749999999991</v>
      </c>
      <c r="L24" s="72">
        <f t="shared" si="2"/>
        <v>381.72749999999991</v>
      </c>
      <c r="M24" s="72">
        <f t="shared" si="2"/>
        <v>381.72749999999991</v>
      </c>
    </row>
    <row r="25" spans="1:13" x14ac:dyDescent="0.35">
      <c r="A25" s="72"/>
      <c r="B25" s="73"/>
      <c r="C25" s="73"/>
      <c r="D25" s="73"/>
      <c r="E25" s="73"/>
    </row>
    <row r="26" spans="1:13" x14ac:dyDescent="0.35">
      <c r="A26" s="72" t="s">
        <v>0</v>
      </c>
      <c r="B26" s="73">
        <f>MATCH('Measures that Matter'!AC76,Panel!A29:A40,0)</f>
        <v>12</v>
      </c>
      <c r="C26" s="73"/>
      <c r="D26" s="73"/>
      <c r="E26" s="73"/>
    </row>
    <row r="27" spans="1:13" x14ac:dyDescent="0.35">
      <c r="A27" s="72" t="s">
        <v>4</v>
      </c>
      <c r="B27" s="73" t="s">
        <v>5</v>
      </c>
      <c r="C27" s="73" t="s">
        <v>6</v>
      </c>
      <c r="D27" s="73" t="s">
        <v>7</v>
      </c>
      <c r="E27" s="73" t="s">
        <v>8</v>
      </c>
      <c r="F27" s="71" t="s">
        <v>31</v>
      </c>
      <c r="G27" s="71" t="s">
        <v>32</v>
      </c>
      <c r="H27" s="71" t="s">
        <v>33</v>
      </c>
      <c r="I27" s="71" t="s">
        <v>34</v>
      </c>
      <c r="J27" s="71" t="s">
        <v>35</v>
      </c>
      <c r="K27" s="71" t="s">
        <v>36</v>
      </c>
      <c r="L27" s="71" t="s">
        <v>37</v>
      </c>
      <c r="M27" s="71" t="s">
        <v>38</v>
      </c>
    </row>
    <row r="28" spans="1:13" x14ac:dyDescent="0.35">
      <c r="A28" s="72"/>
      <c r="B28" s="86">
        <v>41456</v>
      </c>
      <c r="C28" s="86">
        <v>41487</v>
      </c>
      <c r="D28" s="86">
        <v>41518</v>
      </c>
      <c r="E28" s="86">
        <v>41548</v>
      </c>
      <c r="F28" s="86">
        <v>41579</v>
      </c>
      <c r="G28" s="86">
        <v>41609</v>
      </c>
      <c r="H28" s="86">
        <v>41640</v>
      </c>
      <c r="I28" s="86">
        <v>41671</v>
      </c>
      <c r="J28" s="86">
        <v>41699</v>
      </c>
      <c r="K28" s="86">
        <v>41730</v>
      </c>
      <c r="L28" s="86">
        <v>41760</v>
      </c>
      <c r="M28" s="86">
        <v>41791</v>
      </c>
    </row>
    <row r="29" spans="1:13" x14ac:dyDescent="0.35">
      <c r="A29" s="72" t="s">
        <v>479</v>
      </c>
      <c r="B29" s="78">
        <f>B10/2</f>
        <v>34.702500000000001</v>
      </c>
      <c r="C29" s="78">
        <f t="shared" ref="C29:M29" si="3">C10/2</f>
        <v>34.702500000000001</v>
      </c>
      <c r="D29" s="78">
        <f t="shared" si="3"/>
        <v>34.702500000000001</v>
      </c>
      <c r="E29" s="78">
        <f t="shared" si="3"/>
        <v>34.702500000000001</v>
      </c>
      <c r="F29" s="78">
        <f t="shared" si="3"/>
        <v>34.702500000000001</v>
      </c>
      <c r="G29" s="78">
        <f t="shared" si="3"/>
        <v>34.702500000000001</v>
      </c>
      <c r="H29" s="78">
        <f t="shared" si="3"/>
        <v>34.702500000000001</v>
      </c>
      <c r="I29" s="78">
        <f t="shared" si="3"/>
        <v>34.702500000000001</v>
      </c>
      <c r="J29" s="78">
        <f t="shared" si="3"/>
        <v>34.702500000000001</v>
      </c>
      <c r="K29" s="78">
        <f t="shared" si="3"/>
        <v>34.702500000000001</v>
      </c>
      <c r="L29" s="78">
        <f t="shared" si="3"/>
        <v>34.702500000000001</v>
      </c>
      <c r="M29" s="78">
        <f t="shared" si="3"/>
        <v>34.702500000000001</v>
      </c>
    </row>
    <row r="30" spans="1:13" x14ac:dyDescent="0.35">
      <c r="A30" s="72" t="s">
        <v>478</v>
      </c>
      <c r="B30" s="78">
        <f t="shared" ref="B30:M30" si="4">B11/2</f>
        <v>34.702500000000001</v>
      </c>
      <c r="C30" s="78">
        <f t="shared" si="4"/>
        <v>34.702500000000001</v>
      </c>
      <c r="D30" s="78">
        <f t="shared" si="4"/>
        <v>34.702500000000001</v>
      </c>
      <c r="E30" s="78">
        <f t="shared" si="4"/>
        <v>34.702500000000001</v>
      </c>
      <c r="F30" s="78">
        <f t="shared" si="4"/>
        <v>34.702500000000001</v>
      </c>
      <c r="G30" s="78">
        <f t="shared" si="4"/>
        <v>34.702500000000001</v>
      </c>
      <c r="H30" s="78">
        <f t="shared" si="4"/>
        <v>34.702500000000001</v>
      </c>
      <c r="I30" s="78">
        <f t="shared" si="4"/>
        <v>34.702500000000001</v>
      </c>
      <c r="J30" s="78">
        <f t="shared" si="4"/>
        <v>34.702500000000001</v>
      </c>
      <c r="K30" s="78">
        <f t="shared" si="4"/>
        <v>34.702500000000001</v>
      </c>
      <c r="L30" s="78">
        <f t="shared" si="4"/>
        <v>34.702500000000001</v>
      </c>
      <c r="M30" s="78">
        <f t="shared" si="4"/>
        <v>34.702500000000001</v>
      </c>
    </row>
    <row r="31" spans="1:13" x14ac:dyDescent="0.35">
      <c r="A31" s="72" t="s">
        <v>477</v>
      </c>
      <c r="B31" s="78">
        <f t="shared" ref="B31:M31" si="5">B12/2</f>
        <v>34.702500000000001</v>
      </c>
      <c r="C31" s="78">
        <f t="shared" si="5"/>
        <v>34.702500000000001</v>
      </c>
      <c r="D31" s="78">
        <f t="shared" si="5"/>
        <v>34.702500000000001</v>
      </c>
      <c r="E31" s="78">
        <f t="shared" si="5"/>
        <v>34.702500000000001</v>
      </c>
      <c r="F31" s="78">
        <f t="shared" si="5"/>
        <v>34.702500000000001</v>
      </c>
      <c r="G31" s="78">
        <f t="shared" si="5"/>
        <v>34.702500000000001</v>
      </c>
      <c r="H31" s="78">
        <f t="shared" si="5"/>
        <v>34.702500000000001</v>
      </c>
      <c r="I31" s="78">
        <f t="shared" si="5"/>
        <v>34.702500000000001</v>
      </c>
      <c r="J31" s="78">
        <f t="shared" si="5"/>
        <v>34.702500000000001</v>
      </c>
      <c r="K31" s="78">
        <f t="shared" si="5"/>
        <v>34.702500000000001</v>
      </c>
      <c r="L31" s="78">
        <f t="shared" si="5"/>
        <v>34.702500000000001</v>
      </c>
      <c r="M31" s="78">
        <f t="shared" si="5"/>
        <v>34.702500000000001</v>
      </c>
    </row>
    <row r="32" spans="1:13" x14ac:dyDescent="0.35">
      <c r="A32" s="72" t="s">
        <v>476</v>
      </c>
      <c r="B32" s="78">
        <f t="shared" ref="B32:M32" si="6">B13/2</f>
        <v>34.702500000000001</v>
      </c>
      <c r="C32" s="78">
        <f t="shared" si="6"/>
        <v>34.702500000000001</v>
      </c>
      <c r="D32" s="78">
        <f t="shared" si="6"/>
        <v>34.702500000000001</v>
      </c>
      <c r="E32" s="78">
        <f t="shared" si="6"/>
        <v>34.702500000000001</v>
      </c>
      <c r="F32" s="78">
        <f t="shared" si="6"/>
        <v>34.702500000000001</v>
      </c>
      <c r="G32" s="78">
        <f t="shared" si="6"/>
        <v>34.702500000000001</v>
      </c>
      <c r="H32" s="78">
        <f t="shared" si="6"/>
        <v>34.702500000000001</v>
      </c>
      <c r="I32" s="78">
        <f t="shared" si="6"/>
        <v>34.702500000000001</v>
      </c>
      <c r="J32" s="78">
        <f t="shared" si="6"/>
        <v>34.702500000000001</v>
      </c>
      <c r="K32" s="78">
        <f t="shared" si="6"/>
        <v>34.702500000000001</v>
      </c>
      <c r="L32" s="78">
        <f t="shared" si="6"/>
        <v>34.702500000000001</v>
      </c>
      <c r="M32" s="78">
        <f t="shared" si="6"/>
        <v>34.702500000000001</v>
      </c>
    </row>
    <row r="33" spans="1:13" x14ac:dyDescent="0.35">
      <c r="A33" s="72" t="s">
        <v>475</v>
      </c>
      <c r="B33" s="78">
        <f t="shared" ref="B33:M33" si="7">B14/2</f>
        <v>34.702500000000001</v>
      </c>
      <c r="C33" s="78">
        <f t="shared" si="7"/>
        <v>34.702500000000001</v>
      </c>
      <c r="D33" s="78">
        <f t="shared" si="7"/>
        <v>34.702500000000001</v>
      </c>
      <c r="E33" s="78">
        <f t="shared" si="7"/>
        <v>34.702500000000001</v>
      </c>
      <c r="F33" s="78">
        <f t="shared" si="7"/>
        <v>34.702500000000001</v>
      </c>
      <c r="G33" s="78">
        <f t="shared" si="7"/>
        <v>34.702500000000001</v>
      </c>
      <c r="H33" s="78">
        <f t="shared" si="7"/>
        <v>34.702500000000001</v>
      </c>
      <c r="I33" s="78">
        <f t="shared" si="7"/>
        <v>34.702500000000001</v>
      </c>
      <c r="J33" s="78">
        <f t="shared" si="7"/>
        <v>34.702500000000001</v>
      </c>
      <c r="K33" s="78">
        <f t="shared" si="7"/>
        <v>34.702500000000001</v>
      </c>
      <c r="L33" s="78">
        <f t="shared" si="7"/>
        <v>34.702500000000001</v>
      </c>
      <c r="M33" s="78">
        <f t="shared" si="7"/>
        <v>34.702500000000001</v>
      </c>
    </row>
    <row r="34" spans="1:13" x14ac:dyDescent="0.35">
      <c r="A34" s="72" t="s">
        <v>474</v>
      </c>
      <c r="B34" s="78">
        <f t="shared" ref="B34:M34" si="8">B15/2</f>
        <v>34.702500000000001</v>
      </c>
      <c r="C34" s="78">
        <f t="shared" si="8"/>
        <v>34.702500000000001</v>
      </c>
      <c r="D34" s="78">
        <f t="shared" si="8"/>
        <v>34.702500000000001</v>
      </c>
      <c r="E34" s="78">
        <f t="shared" si="8"/>
        <v>34.702500000000001</v>
      </c>
      <c r="F34" s="78">
        <f t="shared" si="8"/>
        <v>34.702500000000001</v>
      </c>
      <c r="G34" s="78">
        <f t="shared" si="8"/>
        <v>34.702500000000001</v>
      </c>
      <c r="H34" s="78">
        <f t="shared" si="8"/>
        <v>34.702500000000001</v>
      </c>
      <c r="I34" s="78">
        <f t="shared" si="8"/>
        <v>34.702500000000001</v>
      </c>
      <c r="J34" s="78">
        <f t="shared" si="8"/>
        <v>34.702500000000001</v>
      </c>
      <c r="K34" s="78">
        <f t="shared" si="8"/>
        <v>34.702500000000001</v>
      </c>
      <c r="L34" s="78">
        <f t="shared" si="8"/>
        <v>34.702500000000001</v>
      </c>
      <c r="M34" s="78">
        <f t="shared" si="8"/>
        <v>34.702500000000001</v>
      </c>
    </row>
    <row r="35" spans="1:13" x14ac:dyDescent="0.35">
      <c r="A35" s="72" t="s">
        <v>473</v>
      </c>
      <c r="B35" s="78">
        <f t="shared" ref="B35:M35" si="9">B16/2</f>
        <v>34.702500000000001</v>
      </c>
      <c r="C35" s="78">
        <f t="shared" si="9"/>
        <v>34.702500000000001</v>
      </c>
      <c r="D35" s="78">
        <f t="shared" si="9"/>
        <v>34.702500000000001</v>
      </c>
      <c r="E35" s="78">
        <f t="shared" si="9"/>
        <v>34.702500000000001</v>
      </c>
      <c r="F35" s="78">
        <f t="shared" si="9"/>
        <v>34.702500000000001</v>
      </c>
      <c r="G35" s="78">
        <f t="shared" si="9"/>
        <v>34.702500000000001</v>
      </c>
      <c r="H35" s="78">
        <f t="shared" si="9"/>
        <v>34.702500000000001</v>
      </c>
      <c r="I35" s="78">
        <f t="shared" si="9"/>
        <v>34.702500000000001</v>
      </c>
      <c r="J35" s="78">
        <f t="shared" si="9"/>
        <v>34.702500000000001</v>
      </c>
      <c r="K35" s="78">
        <f t="shared" si="9"/>
        <v>34.702500000000001</v>
      </c>
      <c r="L35" s="78">
        <f t="shared" si="9"/>
        <v>34.702500000000001</v>
      </c>
      <c r="M35" s="78">
        <f t="shared" si="9"/>
        <v>34.702500000000001</v>
      </c>
    </row>
    <row r="36" spans="1:13" x14ac:dyDescent="0.35">
      <c r="A36" s="72" t="s">
        <v>472</v>
      </c>
      <c r="B36" s="78">
        <f t="shared" ref="B36:M36" si="10">B17/2</f>
        <v>34.702500000000001</v>
      </c>
      <c r="C36" s="78">
        <f t="shared" si="10"/>
        <v>34.702500000000001</v>
      </c>
      <c r="D36" s="78">
        <f t="shared" si="10"/>
        <v>34.702500000000001</v>
      </c>
      <c r="E36" s="78">
        <f t="shared" si="10"/>
        <v>34.702500000000001</v>
      </c>
      <c r="F36" s="78">
        <f t="shared" si="10"/>
        <v>34.702500000000001</v>
      </c>
      <c r="G36" s="78">
        <f t="shared" si="10"/>
        <v>34.702500000000001</v>
      </c>
      <c r="H36" s="78">
        <f t="shared" si="10"/>
        <v>34.702500000000001</v>
      </c>
      <c r="I36" s="78">
        <f t="shared" si="10"/>
        <v>34.702500000000001</v>
      </c>
      <c r="J36" s="78">
        <f t="shared" si="10"/>
        <v>34.702500000000001</v>
      </c>
      <c r="K36" s="78">
        <f t="shared" si="10"/>
        <v>34.702500000000001</v>
      </c>
      <c r="L36" s="78">
        <f t="shared" si="10"/>
        <v>34.702500000000001</v>
      </c>
      <c r="M36" s="78">
        <f t="shared" si="10"/>
        <v>34.702500000000001</v>
      </c>
    </row>
    <row r="37" spans="1:13" x14ac:dyDescent="0.35">
      <c r="A37" s="72" t="s">
        <v>471</v>
      </c>
      <c r="B37" s="78">
        <f t="shared" ref="B37:M37" si="11">B18/2</f>
        <v>34.702500000000001</v>
      </c>
      <c r="C37" s="78">
        <f t="shared" si="11"/>
        <v>34.702500000000001</v>
      </c>
      <c r="D37" s="78">
        <f t="shared" si="11"/>
        <v>34.702500000000001</v>
      </c>
      <c r="E37" s="78">
        <f t="shared" si="11"/>
        <v>34.702500000000001</v>
      </c>
      <c r="F37" s="78">
        <f t="shared" si="11"/>
        <v>34.702500000000001</v>
      </c>
      <c r="G37" s="78">
        <f t="shared" si="11"/>
        <v>34.702500000000001</v>
      </c>
      <c r="H37" s="78">
        <f t="shared" si="11"/>
        <v>34.702500000000001</v>
      </c>
      <c r="I37" s="78">
        <f t="shared" si="11"/>
        <v>34.702500000000001</v>
      </c>
      <c r="J37" s="78">
        <f t="shared" si="11"/>
        <v>34.702500000000001</v>
      </c>
      <c r="K37" s="78">
        <f t="shared" si="11"/>
        <v>34.702500000000001</v>
      </c>
      <c r="L37" s="78">
        <f t="shared" si="11"/>
        <v>34.702500000000001</v>
      </c>
      <c r="M37" s="78">
        <f t="shared" si="11"/>
        <v>34.702500000000001</v>
      </c>
    </row>
    <row r="38" spans="1:13" x14ac:dyDescent="0.35">
      <c r="A38" s="72" t="s">
        <v>469</v>
      </c>
      <c r="B38" s="78">
        <f t="shared" ref="B38:M38" si="12">B19/2</f>
        <v>34.702500000000001</v>
      </c>
      <c r="C38" s="78">
        <f t="shared" si="12"/>
        <v>34.702500000000001</v>
      </c>
      <c r="D38" s="78">
        <f t="shared" si="12"/>
        <v>34.702500000000001</v>
      </c>
      <c r="E38" s="78">
        <f t="shared" si="12"/>
        <v>34.702500000000001</v>
      </c>
      <c r="F38" s="78">
        <f t="shared" si="12"/>
        <v>34.702500000000001</v>
      </c>
      <c r="G38" s="78">
        <f t="shared" si="12"/>
        <v>34.702500000000001</v>
      </c>
      <c r="H38" s="78">
        <f t="shared" si="12"/>
        <v>34.702500000000001</v>
      </c>
      <c r="I38" s="78">
        <f t="shared" si="12"/>
        <v>34.702500000000001</v>
      </c>
      <c r="J38" s="78">
        <f t="shared" si="12"/>
        <v>34.702500000000001</v>
      </c>
      <c r="K38" s="78">
        <f t="shared" si="12"/>
        <v>34.702500000000001</v>
      </c>
      <c r="L38" s="78">
        <f t="shared" si="12"/>
        <v>34.702500000000001</v>
      </c>
      <c r="M38" s="78">
        <f t="shared" si="12"/>
        <v>34.702500000000001</v>
      </c>
    </row>
    <row r="39" spans="1:13" x14ac:dyDescent="0.35">
      <c r="A39" s="71" t="s">
        <v>468</v>
      </c>
      <c r="B39" s="78">
        <f t="shared" ref="B39:M39" si="13">B20/2</f>
        <v>34.702500000000001</v>
      </c>
      <c r="C39" s="78">
        <f t="shared" si="13"/>
        <v>34.702500000000001</v>
      </c>
      <c r="D39" s="78">
        <f t="shared" si="13"/>
        <v>34.702500000000001</v>
      </c>
      <c r="E39" s="78">
        <f t="shared" si="13"/>
        <v>34.702500000000001</v>
      </c>
      <c r="F39" s="78">
        <f t="shared" si="13"/>
        <v>34.702500000000001</v>
      </c>
      <c r="G39" s="78">
        <f t="shared" si="13"/>
        <v>34.702500000000001</v>
      </c>
      <c r="H39" s="78">
        <f t="shared" si="13"/>
        <v>34.702500000000001</v>
      </c>
      <c r="I39" s="78">
        <f t="shared" si="13"/>
        <v>34.702500000000001</v>
      </c>
      <c r="J39" s="78">
        <f t="shared" si="13"/>
        <v>34.702500000000001</v>
      </c>
      <c r="K39" s="78">
        <f t="shared" si="13"/>
        <v>34.702500000000001</v>
      </c>
      <c r="L39" s="78">
        <f t="shared" si="13"/>
        <v>34.702500000000001</v>
      </c>
      <c r="M39" s="78">
        <f t="shared" si="13"/>
        <v>34.702500000000001</v>
      </c>
    </row>
    <row r="40" spans="1:13" x14ac:dyDescent="0.35">
      <c r="A40" s="124" t="s">
        <v>470</v>
      </c>
      <c r="B40" s="78">
        <f t="shared" ref="B40:M40" si="14">B21/2</f>
        <v>381.72749999999991</v>
      </c>
      <c r="C40" s="78">
        <f t="shared" si="14"/>
        <v>381.72749999999991</v>
      </c>
      <c r="D40" s="78">
        <f t="shared" si="14"/>
        <v>381.72749999999991</v>
      </c>
      <c r="E40" s="78">
        <f t="shared" si="14"/>
        <v>381.72749999999991</v>
      </c>
      <c r="F40" s="78">
        <f t="shared" si="14"/>
        <v>381.72749999999991</v>
      </c>
      <c r="G40" s="78">
        <f t="shared" si="14"/>
        <v>381.72749999999991</v>
      </c>
      <c r="H40" s="78">
        <f t="shared" si="14"/>
        <v>381.72749999999991</v>
      </c>
      <c r="I40" s="78">
        <f t="shared" si="14"/>
        <v>381.72749999999991</v>
      </c>
      <c r="J40" s="78">
        <f t="shared" si="14"/>
        <v>381.72749999999991</v>
      </c>
      <c r="K40" s="78">
        <f t="shared" si="14"/>
        <v>381.72749999999991</v>
      </c>
      <c r="L40" s="78">
        <f t="shared" si="14"/>
        <v>381.72749999999991</v>
      </c>
      <c r="M40" s="78">
        <f t="shared" si="14"/>
        <v>381.72749999999991</v>
      </c>
    </row>
    <row r="42" spans="1:13" x14ac:dyDescent="0.35">
      <c r="B42" s="125"/>
      <c r="C42" s="125"/>
      <c r="D42" s="125"/>
      <c r="E42" s="125"/>
      <c r="F42" s="125"/>
      <c r="G42" s="125"/>
      <c r="H42" s="125"/>
      <c r="I42" s="125"/>
      <c r="J42" s="125"/>
      <c r="K42" s="125"/>
      <c r="L42" s="125"/>
      <c r="M42" s="125"/>
    </row>
    <row r="43" spans="1:13" x14ac:dyDescent="0.35">
      <c r="B43" s="125"/>
      <c r="C43" s="125"/>
      <c r="D43" s="125"/>
      <c r="E43" s="125"/>
      <c r="F43" s="125"/>
      <c r="G43" s="125"/>
      <c r="H43" s="125"/>
      <c r="I43" s="125"/>
      <c r="J43" s="125"/>
      <c r="K43" s="125"/>
      <c r="L43" s="125"/>
      <c r="M43" s="125"/>
    </row>
    <row r="44" spans="1:13" x14ac:dyDescent="0.35">
      <c r="B44" s="125"/>
      <c r="C44" s="125"/>
      <c r="D44" s="125"/>
      <c r="E44" s="125"/>
      <c r="F44" s="125"/>
      <c r="G44" s="125"/>
      <c r="H44" s="125"/>
      <c r="I44" s="125"/>
      <c r="J44" s="125"/>
      <c r="K44" s="125"/>
      <c r="L44" s="125"/>
      <c r="M44" s="125"/>
    </row>
    <row r="45" spans="1:13" x14ac:dyDescent="0.35">
      <c r="B45" s="125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</row>
    <row r="46" spans="1:13" x14ac:dyDescent="0.35">
      <c r="B46" s="125"/>
      <c r="C46" s="125"/>
      <c r="D46" s="125"/>
      <c r="E46" s="125"/>
      <c r="F46" s="125"/>
      <c r="G46" s="125"/>
      <c r="H46" s="125"/>
      <c r="I46" s="125"/>
      <c r="J46" s="125"/>
      <c r="K46" s="125"/>
      <c r="L46" s="125"/>
      <c r="M46" s="125"/>
    </row>
    <row r="47" spans="1:13" x14ac:dyDescent="0.35">
      <c r="B47" s="125"/>
      <c r="C47" s="125"/>
      <c r="D47" s="125"/>
      <c r="E47" s="125"/>
      <c r="F47" s="125"/>
      <c r="G47" s="125"/>
      <c r="H47" s="125"/>
      <c r="I47" s="125"/>
      <c r="J47" s="125"/>
      <c r="K47" s="125"/>
      <c r="L47" s="125"/>
      <c r="M47" s="125"/>
    </row>
    <row r="48" spans="1:13" x14ac:dyDescent="0.35">
      <c r="B48" s="125"/>
      <c r="C48" s="125"/>
      <c r="D48" s="125"/>
      <c r="E48" s="125"/>
      <c r="F48" s="125"/>
      <c r="G48" s="125"/>
      <c r="H48" s="125"/>
      <c r="I48" s="125"/>
      <c r="J48" s="125"/>
      <c r="K48" s="125"/>
      <c r="L48" s="125"/>
      <c r="M48" s="125"/>
    </row>
    <row r="49" spans="2:13" x14ac:dyDescent="0.35">
      <c r="B49" s="125"/>
      <c r="C49" s="125"/>
      <c r="D49" s="125"/>
      <c r="E49" s="125"/>
      <c r="F49" s="125"/>
      <c r="G49" s="125"/>
      <c r="H49" s="125"/>
      <c r="I49" s="125"/>
      <c r="J49" s="125"/>
      <c r="K49" s="125"/>
      <c r="L49" s="125"/>
      <c r="M49" s="125"/>
    </row>
    <row r="50" spans="2:13" x14ac:dyDescent="0.35">
      <c r="B50" s="125"/>
      <c r="C50" s="125"/>
      <c r="D50" s="125"/>
      <c r="E50" s="125"/>
      <c r="F50" s="125"/>
      <c r="G50" s="125"/>
      <c r="H50" s="125"/>
      <c r="I50" s="125"/>
      <c r="J50" s="125"/>
      <c r="K50" s="125"/>
      <c r="L50" s="125"/>
      <c r="M50" s="125"/>
    </row>
    <row r="51" spans="2:13" x14ac:dyDescent="0.35">
      <c r="B51" s="125"/>
      <c r="C51" s="125"/>
      <c r="D51" s="125"/>
      <c r="E51" s="125"/>
      <c r="F51" s="125"/>
      <c r="G51" s="125"/>
      <c r="H51" s="125"/>
      <c r="I51" s="125"/>
      <c r="J51" s="125"/>
      <c r="K51" s="125"/>
      <c r="L51" s="125"/>
      <c r="M51" s="125"/>
    </row>
    <row r="52" spans="2:13" x14ac:dyDescent="0.35">
      <c r="B52" s="125"/>
      <c r="C52" s="125"/>
      <c r="D52" s="125"/>
      <c r="E52" s="125"/>
      <c r="F52" s="125"/>
      <c r="G52" s="125"/>
      <c r="H52" s="125"/>
      <c r="I52" s="125"/>
      <c r="J52" s="125"/>
      <c r="K52" s="125"/>
      <c r="L52" s="125"/>
      <c r="M52" s="125"/>
    </row>
    <row r="53" spans="2:13" x14ac:dyDescent="0.35">
      <c r="B53" s="125"/>
      <c r="C53" s="125"/>
      <c r="D53" s="125"/>
      <c r="E53" s="125"/>
      <c r="F53" s="125"/>
      <c r="G53" s="125"/>
      <c r="H53" s="125"/>
      <c r="I53" s="125"/>
      <c r="J53" s="125"/>
      <c r="K53" s="125"/>
      <c r="L53" s="125"/>
      <c r="M53" s="125"/>
    </row>
    <row r="54" spans="2:13" x14ac:dyDescent="0.35">
      <c r="B54" s="125"/>
    </row>
  </sheetData>
  <pageMargins left="0.7" right="0.7" top="0.75" bottom="0.75" header="0.3" footer="0.3"/>
  <pageSetup paperSize="9" orientation="portrait" verticalDpi="0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T23"/>
  <sheetViews>
    <sheetView workbookViewId="0">
      <selection activeCell="B25" sqref="B25"/>
    </sheetView>
  </sheetViews>
  <sheetFormatPr defaultRowHeight="14.25" x14ac:dyDescent="0.2"/>
  <cols>
    <col min="1" max="1" width="13.125" customWidth="1"/>
    <col min="2" max="2" width="16.125" customWidth="1"/>
    <col min="3" max="17" width="8.625" customWidth="1"/>
    <col min="18" max="19" width="8.625" bestFit="1" customWidth="1"/>
    <col min="20" max="20" width="11.375" bestFit="1" customWidth="1"/>
  </cols>
  <sheetData>
    <row r="13" spans="1:20" x14ac:dyDescent="0.2">
      <c r="A13" s="106" t="s">
        <v>451</v>
      </c>
      <c r="B13" s="106" t="s">
        <v>452</v>
      </c>
    </row>
    <row r="14" spans="1:20" x14ac:dyDescent="0.2">
      <c r="A14" s="106" t="s">
        <v>448</v>
      </c>
      <c r="B14" s="104">
        <v>41275</v>
      </c>
      <c r="C14" s="104">
        <v>41306</v>
      </c>
      <c r="D14" s="104">
        <v>41334</v>
      </c>
      <c r="E14" s="104">
        <v>41365</v>
      </c>
      <c r="F14" s="104">
        <v>41395</v>
      </c>
      <c r="G14" s="104">
        <v>41426</v>
      </c>
      <c r="H14" s="104">
        <v>41456</v>
      </c>
      <c r="I14" s="104">
        <v>41487</v>
      </c>
      <c r="J14" s="104">
        <v>41518</v>
      </c>
      <c r="K14" s="104">
        <v>41548</v>
      </c>
      <c r="L14" s="104">
        <v>41579</v>
      </c>
      <c r="M14" s="104">
        <v>41609</v>
      </c>
      <c r="N14" s="104">
        <v>41640</v>
      </c>
      <c r="O14" s="104">
        <v>41671</v>
      </c>
      <c r="P14" s="104">
        <v>41699</v>
      </c>
      <c r="Q14" s="104">
        <v>41730</v>
      </c>
      <c r="R14" s="104">
        <v>41760</v>
      </c>
      <c r="S14" s="104">
        <v>41791</v>
      </c>
      <c r="T14" s="104" t="s">
        <v>449</v>
      </c>
    </row>
    <row r="15" spans="1:20" x14ac:dyDescent="0.2">
      <c r="A15" s="107" t="s">
        <v>77</v>
      </c>
      <c r="B15" s="109">
        <v>91586.111999999994</v>
      </c>
      <c r="C15" s="109">
        <v>78230.198857142837</v>
      </c>
      <c r="D15" s="109">
        <v>62347.6297142857</v>
      </c>
      <c r="E15" s="109">
        <v>58507.858285714261</v>
      </c>
      <c r="F15" s="109">
        <v>156245.50399999996</v>
      </c>
      <c r="G15" s="109">
        <v>234879.98171428562</v>
      </c>
      <c r="H15" s="109">
        <v>93683.611428571399</v>
      </c>
      <c r="I15" s="109">
        <v>82361.023999999961</v>
      </c>
      <c r="J15" s="109">
        <v>123035.3645714286</v>
      </c>
      <c r="K15" s="109">
        <v>115089.30742857141</v>
      </c>
      <c r="L15" s="109">
        <v>93116.580571428567</v>
      </c>
      <c r="M15" s="109">
        <v>88205.485714285707</v>
      </c>
      <c r="N15" s="109">
        <v>97879.076571428566</v>
      </c>
      <c r="O15" s="109">
        <v>56502.66514285712</v>
      </c>
      <c r="P15" s="109">
        <v>54014.729142857133</v>
      </c>
      <c r="Q15" s="109">
        <v>30419.97714285714</v>
      </c>
      <c r="R15" s="109">
        <v>101291.82414399998</v>
      </c>
      <c r="S15" s="109">
        <v>14694.018878000001</v>
      </c>
      <c r="T15" s="109">
        <v>1632090.9493077139</v>
      </c>
    </row>
    <row r="16" spans="1:20" x14ac:dyDescent="0.2">
      <c r="A16" s="107" t="s">
        <v>78</v>
      </c>
      <c r="B16" s="109">
        <v>48219.885714285701</v>
      </c>
      <c r="C16" s="109">
        <v>43024.420571428556</v>
      </c>
      <c r="D16" s="109">
        <v>8453.2388571428564</v>
      </c>
      <c r="E16" s="109">
        <v>46964.361142857131</v>
      </c>
      <c r="F16" s="109">
        <v>77492.617142857125</v>
      </c>
      <c r="G16" s="109">
        <v>36473.161142857134</v>
      </c>
      <c r="H16" s="109">
        <v>17131.062857142853</v>
      </c>
      <c r="I16" s="109">
        <v>37862.153142857132</v>
      </c>
      <c r="J16" s="109">
        <v>44863.259428571415</v>
      </c>
      <c r="K16" s="109">
        <v>84256.932571428566</v>
      </c>
      <c r="L16" s="109">
        <v>37002.313142857136</v>
      </c>
      <c r="M16" s="109">
        <v>36834.578285714277</v>
      </c>
      <c r="N16" s="109">
        <v>27107.702857142849</v>
      </c>
      <c r="O16" s="109">
        <v>24966.153142857136</v>
      </c>
      <c r="P16" s="109">
        <v>49033.837714285699</v>
      </c>
      <c r="Q16" s="109">
        <v>29590.701714285708</v>
      </c>
      <c r="R16" s="109">
        <v>57946.886969999985</v>
      </c>
      <c r="S16" s="109">
        <v>48883.535596000002</v>
      </c>
      <c r="T16" s="109">
        <v>756106.80199457135</v>
      </c>
    </row>
    <row r="17" spans="1:20" x14ac:dyDescent="0.2">
      <c r="A17" s="107" t="s">
        <v>314</v>
      </c>
      <c r="B17" s="109">
        <v>2629.9497487437188</v>
      </c>
      <c r="C17" s="109">
        <v>636.78391959798989</v>
      </c>
      <c r="D17" s="109">
        <v>2154.7738693467336</v>
      </c>
      <c r="E17" s="109">
        <v>1600.8040201005024</v>
      </c>
      <c r="F17" s="109">
        <v>9807.7346733668346</v>
      </c>
      <c r="G17" s="109"/>
      <c r="H17" s="109"/>
      <c r="I17" s="109">
        <v>654.86633165829141</v>
      </c>
      <c r="J17" s="109">
        <v>9415.4773869346718</v>
      </c>
      <c r="K17" s="109">
        <v>6760.7155778894466</v>
      </c>
      <c r="L17" s="109">
        <v>11571.706532663316</v>
      </c>
      <c r="M17" s="109">
        <v>8828.0281407035163</v>
      </c>
      <c r="N17" s="109">
        <v>14722.518190954775</v>
      </c>
      <c r="O17" s="109">
        <v>6093.0412060301505</v>
      </c>
      <c r="P17" s="109">
        <v>17347.196783919593</v>
      </c>
      <c r="Q17" s="109">
        <v>44804.203417085439</v>
      </c>
      <c r="R17" s="109">
        <v>8653.3515577889448</v>
      </c>
      <c r="S17" s="109">
        <v>13632.569246231156</v>
      </c>
      <c r="T17" s="109">
        <v>159313.72060301504</v>
      </c>
    </row>
    <row r="18" spans="1:20" x14ac:dyDescent="0.2">
      <c r="A18" s="107" t="s">
        <v>79</v>
      </c>
      <c r="B18" s="109">
        <v>148512.68223999997</v>
      </c>
      <c r="C18" s="109">
        <v>87439.749119999979</v>
      </c>
      <c r="D18" s="109">
        <v>63401.816319999998</v>
      </c>
      <c r="E18" s="109">
        <v>59403.540479999996</v>
      </c>
      <c r="F18" s="109">
        <v>26787.348480000004</v>
      </c>
      <c r="G18" s="109">
        <v>62526.758399999992</v>
      </c>
      <c r="H18" s="109">
        <v>34540.006399999991</v>
      </c>
      <c r="I18" s="109">
        <v>52223.537919999995</v>
      </c>
      <c r="J18" s="109">
        <v>126566.95424000006</v>
      </c>
      <c r="K18" s="109">
        <v>24012.547839999996</v>
      </c>
      <c r="L18" s="109">
        <v>82227.216639999984</v>
      </c>
      <c r="M18" s="109">
        <v>32403.992319999998</v>
      </c>
      <c r="N18" s="109">
        <v>72052.208639999997</v>
      </c>
      <c r="O18" s="109">
        <v>24753.23648</v>
      </c>
      <c r="P18" s="109">
        <v>10487.315200000001</v>
      </c>
      <c r="Q18" s="109">
        <v>28913.99424</v>
      </c>
      <c r="R18" s="109">
        <v>30313.762559999999</v>
      </c>
      <c r="S18" s="109">
        <v>22685.382400000006</v>
      </c>
      <c r="T18" s="109">
        <v>989252.04991999979</v>
      </c>
    </row>
    <row r="19" spans="1:20" x14ac:dyDescent="0.2">
      <c r="A19" s="107" t="s">
        <v>80</v>
      </c>
      <c r="B19" s="109">
        <v>54246.48576000001</v>
      </c>
      <c r="C19" s="109">
        <v>25316.236800000002</v>
      </c>
      <c r="D19" s="109">
        <v>23674.035199999998</v>
      </c>
      <c r="E19" s="109">
        <v>13749.143040000001</v>
      </c>
      <c r="F19" s="109">
        <v>11770.39616</v>
      </c>
      <c r="G19" s="109">
        <v>6498.4102400000002</v>
      </c>
      <c r="H19" s="109">
        <v>16605.887999999999</v>
      </c>
      <c r="I19" s="109">
        <v>8752.0614399999995</v>
      </c>
      <c r="J19" s="109">
        <v>16193.354240000001</v>
      </c>
      <c r="K19" s="109">
        <v>14702.859520000002</v>
      </c>
      <c r="L19" s="109">
        <v>17494.685440000005</v>
      </c>
      <c r="M19" s="109">
        <v>14963.96672</v>
      </c>
      <c r="N19" s="109">
        <v>7833.7996800000001</v>
      </c>
      <c r="O19" s="109">
        <v>21659.543040000004</v>
      </c>
      <c r="P19" s="109">
        <v>6353.4617600000001</v>
      </c>
      <c r="Q19" s="109">
        <v>9125.582080000002</v>
      </c>
      <c r="R19" s="109">
        <v>21722.465279999997</v>
      </c>
      <c r="S19" s="109">
        <v>10205.602559999999</v>
      </c>
      <c r="T19" s="109">
        <v>300867.97696</v>
      </c>
    </row>
    <row r="20" spans="1:20" x14ac:dyDescent="0.2">
      <c r="A20" s="107" t="s">
        <v>46</v>
      </c>
      <c r="B20" s="109">
        <v>40605.193142857133</v>
      </c>
      <c r="C20" s="109">
        <v>35413.220571428566</v>
      </c>
      <c r="D20" s="109">
        <v>14959.634285714281</v>
      </c>
      <c r="E20" s="109">
        <v>36302.034285714282</v>
      </c>
      <c r="F20" s="109">
        <v>15216.786285714283</v>
      </c>
      <c r="G20" s="109">
        <v>4572.4708571428555</v>
      </c>
      <c r="H20" s="109">
        <v>10432.21028571428</v>
      </c>
      <c r="I20" s="109">
        <v>11004.964571428567</v>
      </c>
      <c r="J20" s="109">
        <v>59991.241142857114</v>
      </c>
      <c r="K20" s="109">
        <v>33238.22628571427</v>
      </c>
      <c r="L20" s="109">
        <v>21304.941714285706</v>
      </c>
      <c r="M20" s="109">
        <v>15728.895999999995</v>
      </c>
      <c r="N20" s="109">
        <v>38759.039999999994</v>
      </c>
      <c r="O20" s="109">
        <v>14777.965714285709</v>
      </c>
      <c r="P20" s="109">
        <v>33709.430857142856</v>
      </c>
      <c r="Q20" s="109">
        <v>35565.631999999998</v>
      </c>
      <c r="R20" s="109">
        <v>21536.129369999999</v>
      </c>
      <c r="S20" s="109">
        <v>19667.120605999997</v>
      </c>
      <c r="T20" s="109">
        <v>462785.13797599991</v>
      </c>
    </row>
    <row r="21" spans="1:20" x14ac:dyDescent="0.2">
      <c r="A21" s="107" t="s">
        <v>47</v>
      </c>
      <c r="B21" s="109">
        <v>16898.175999999996</v>
      </c>
      <c r="C21" s="109">
        <v>11367.59771428571</v>
      </c>
      <c r="D21" s="109">
        <v>-4761.289142857142</v>
      </c>
      <c r="E21" s="109">
        <v>310.66514285714277</v>
      </c>
      <c r="F21" s="109">
        <v>28844.699428571417</v>
      </c>
      <c r="G21" s="109">
        <v>22919.314285714285</v>
      </c>
      <c r="H21" s="109">
        <v>19870.76571428571</v>
      </c>
      <c r="I21" s="109">
        <v>2927.8628571428567</v>
      </c>
      <c r="J21" s="109">
        <v>21108.982857142852</v>
      </c>
      <c r="K21" s="109">
        <v>7180.1417142857117</v>
      </c>
      <c r="L21" s="109">
        <v>19997.257142857139</v>
      </c>
      <c r="M21" s="109">
        <v>14952.447999999995</v>
      </c>
      <c r="N21" s="109">
        <v>2302.5188571428562</v>
      </c>
      <c r="O21" s="109">
        <v>460.75428571428557</v>
      </c>
      <c r="P21" s="109">
        <v>4379.7485714285704</v>
      </c>
      <c r="Q21" s="109">
        <v>5298.0114285714271</v>
      </c>
      <c r="R21" s="109">
        <v>62499.849803999998</v>
      </c>
      <c r="S21" s="109">
        <v>12963.12745</v>
      </c>
      <c r="T21" s="109">
        <v>249520.6321111428</v>
      </c>
    </row>
    <row r="22" spans="1:20" x14ac:dyDescent="0.2">
      <c r="A22" s="107" t="s">
        <v>48</v>
      </c>
      <c r="B22" s="109">
        <v>31136.515428571427</v>
      </c>
      <c r="C22" s="109">
        <v>27414.576000000005</v>
      </c>
      <c r="D22" s="109">
        <v>13734.672000000002</v>
      </c>
      <c r="E22" s="109">
        <v>18542.674285714285</v>
      </c>
      <c r="F22" s="109">
        <v>111108.57600000002</v>
      </c>
      <c r="G22" s="109">
        <v>21921.048000000003</v>
      </c>
      <c r="H22" s="109">
        <v>38952.44</v>
      </c>
      <c r="I22" s="109">
        <v>17810.196571428576</v>
      </c>
      <c r="J22" s="109">
        <v>41355.64</v>
      </c>
      <c r="K22" s="109">
        <v>44437.575999999986</v>
      </c>
      <c r="L22" s="109">
        <v>61140.551999999996</v>
      </c>
      <c r="M22" s="109">
        <v>23487.040000000001</v>
      </c>
      <c r="N22" s="109">
        <v>62187.287999999993</v>
      </c>
      <c r="O22" s="109">
        <v>45682.295999999988</v>
      </c>
      <c r="P22" s="109">
        <v>26423.944000000003</v>
      </c>
      <c r="Q22" s="109">
        <v>24462.768000000004</v>
      </c>
      <c r="R22" s="109">
        <v>43550.12000000001</v>
      </c>
      <c r="S22" s="109">
        <v>19049.816000000003</v>
      </c>
      <c r="T22" s="109">
        <v>672397.73828571429</v>
      </c>
    </row>
    <row r="23" spans="1:20" x14ac:dyDescent="0.2">
      <c r="A23" s="107" t="s">
        <v>449</v>
      </c>
      <c r="B23" s="109">
        <v>433835.00003445795</v>
      </c>
      <c r="C23" s="109">
        <v>308842.78355388367</v>
      </c>
      <c r="D23" s="109">
        <v>183964.51110363239</v>
      </c>
      <c r="E23" s="109">
        <v>235381.08068295757</v>
      </c>
      <c r="F23" s="109">
        <v>437273.66217050957</v>
      </c>
      <c r="G23" s="109">
        <v>389791.1446399999</v>
      </c>
      <c r="H23" s="109">
        <v>231215.98468571424</v>
      </c>
      <c r="I23" s="109">
        <v>213596.6668345154</v>
      </c>
      <c r="J23" s="109">
        <v>442530.27386693476</v>
      </c>
      <c r="K23" s="109">
        <v>329678.30693788937</v>
      </c>
      <c r="L23" s="109">
        <v>343855.25318409188</v>
      </c>
      <c r="M23" s="109">
        <v>235404.4351807035</v>
      </c>
      <c r="N23" s="109">
        <v>322844.15279666899</v>
      </c>
      <c r="O23" s="109">
        <v>194895.65501174441</v>
      </c>
      <c r="P23" s="109">
        <v>201749.6640296338</v>
      </c>
      <c r="Q23" s="109">
        <v>208180.87002279973</v>
      </c>
      <c r="R23" s="109">
        <v>347514.38968578889</v>
      </c>
      <c r="S23" s="109">
        <v>161781.17273623115</v>
      </c>
      <c r="T23" s="109">
        <v>5222335.0071581565</v>
      </c>
    </row>
  </sheetData>
  <pageMargins left="0.7" right="0.7" top="0.75" bottom="0.75" header="0.3" footer="0.3"/>
  <pageSetup paperSize="9" orientation="portrait" verticalDpi="0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82"/>
  <sheetViews>
    <sheetView workbookViewId="0">
      <selection activeCell="K7" sqref="K7"/>
    </sheetView>
  </sheetViews>
  <sheetFormatPr defaultRowHeight="14.25" x14ac:dyDescent="0.2"/>
  <cols>
    <col min="4" max="4" width="9.5" customWidth="1"/>
    <col min="5" max="5" width="9.125" customWidth="1"/>
    <col min="6" max="6" width="22.625" customWidth="1"/>
    <col min="7" max="7" width="10.25" customWidth="1"/>
    <col min="8" max="8" width="13.5" customWidth="1"/>
    <col min="9" max="9" width="11.5" customWidth="1"/>
    <col min="10" max="10" width="9.375" customWidth="1"/>
    <col min="11" max="11" width="10.125" style="105" bestFit="1" customWidth="1"/>
  </cols>
  <sheetData>
    <row r="1" spans="1:12" x14ac:dyDescent="0.2">
      <c r="A1" t="s">
        <v>88</v>
      </c>
      <c r="B1" t="s">
        <v>483</v>
      </c>
      <c r="C1" t="s">
        <v>484</v>
      </c>
      <c r="D1" t="s">
        <v>98</v>
      </c>
      <c r="E1" t="s">
        <v>485</v>
      </c>
      <c r="F1" t="s">
        <v>486</v>
      </c>
      <c r="G1" t="s">
        <v>487</v>
      </c>
      <c r="H1" t="s">
        <v>99</v>
      </c>
      <c r="I1" t="s">
        <v>488</v>
      </c>
      <c r="J1" t="s">
        <v>489</v>
      </c>
      <c r="K1" s="105" t="s">
        <v>482</v>
      </c>
      <c r="L1" t="s">
        <v>490</v>
      </c>
    </row>
    <row r="2" spans="1:12" x14ac:dyDescent="0.2">
      <c r="A2">
        <v>805</v>
      </c>
      <c r="B2">
        <v>2013</v>
      </c>
      <c r="C2">
        <v>9</v>
      </c>
      <c r="D2">
        <v>93104788</v>
      </c>
      <c r="E2">
        <v>9320400</v>
      </c>
      <c r="F2">
        <v>3678.32</v>
      </c>
      <c r="G2" t="s">
        <v>549</v>
      </c>
      <c r="H2" t="s">
        <v>136</v>
      </c>
      <c r="I2" t="s">
        <v>621</v>
      </c>
      <c r="J2" s="143">
        <v>41518</v>
      </c>
      <c r="K2" s="105">
        <v>3363.0354285714279</v>
      </c>
      <c r="L2" t="s">
        <v>77</v>
      </c>
    </row>
    <row r="3" spans="1:12" x14ac:dyDescent="0.2">
      <c r="A3">
        <v>805</v>
      </c>
      <c r="B3">
        <v>2013</v>
      </c>
      <c r="C3">
        <v>1</v>
      </c>
      <c r="D3">
        <v>93104852</v>
      </c>
      <c r="E3">
        <v>9320069</v>
      </c>
      <c r="F3">
        <v>-500</v>
      </c>
      <c r="G3" t="s">
        <v>491</v>
      </c>
      <c r="H3" t="s">
        <v>128</v>
      </c>
      <c r="I3" t="s">
        <v>710</v>
      </c>
      <c r="J3" s="143">
        <v>41275</v>
      </c>
      <c r="K3" s="105">
        <v>-457.142857142857</v>
      </c>
      <c r="L3" t="s">
        <v>78</v>
      </c>
    </row>
    <row r="4" spans="1:12" x14ac:dyDescent="0.2">
      <c r="A4">
        <v>805</v>
      </c>
      <c r="B4">
        <v>2013</v>
      </c>
      <c r="C4">
        <v>1</v>
      </c>
      <c r="D4">
        <v>93104897</v>
      </c>
      <c r="E4">
        <v>9320375</v>
      </c>
      <c r="F4">
        <v>219.36</v>
      </c>
      <c r="G4" t="s">
        <v>491</v>
      </c>
      <c r="H4" t="s">
        <v>129</v>
      </c>
      <c r="I4" t="s">
        <v>492</v>
      </c>
      <c r="J4" s="143">
        <v>41275</v>
      </c>
      <c r="K4" s="105">
        <v>200.55771428571424</v>
      </c>
      <c r="L4" t="s">
        <v>77</v>
      </c>
    </row>
    <row r="5" spans="1:12" x14ac:dyDescent="0.2">
      <c r="A5">
        <v>805</v>
      </c>
      <c r="B5">
        <v>2013</v>
      </c>
      <c r="C5">
        <v>2</v>
      </c>
      <c r="D5">
        <v>93104897</v>
      </c>
      <c r="E5">
        <v>9320375</v>
      </c>
      <c r="F5">
        <v>329.04</v>
      </c>
      <c r="G5" t="s">
        <v>491</v>
      </c>
      <c r="H5" t="s">
        <v>129</v>
      </c>
      <c r="I5" t="s">
        <v>492</v>
      </c>
      <c r="J5" s="143">
        <v>41306</v>
      </c>
      <c r="K5" s="105">
        <v>300.83657142857135</v>
      </c>
      <c r="L5" t="s">
        <v>77</v>
      </c>
    </row>
    <row r="6" spans="1:12" x14ac:dyDescent="0.2">
      <c r="A6">
        <v>805</v>
      </c>
      <c r="B6">
        <v>2013</v>
      </c>
      <c r="C6">
        <v>3</v>
      </c>
      <c r="D6">
        <v>93104897</v>
      </c>
      <c r="E6">
        <v>9320375</v>
      </c>
      <c r="F6">
        <v>438.72</v>
      </c>
      <c r="G6" t="s">
        <v>491</v>
      </c>
      <c r="H6" t="s">
        <v>129</v>
      </c>
      <c r="I6" t="s">
        <v>492</v>
      </c>
      <c r="J6" s="143">
        <v>41334</v>
      </c>
      <c r="K6" s="105">
        <v>401.11542857142848</v>
      </c>
      <c r="L6" t="s">
        <v>77</v>
      </c>
    </row>
    <row r="7" spans="1:12" x14ac:dyDescent="0.2">
      <c r="A7">
        <v>805</v>
      </c>
      <c r="B7">
        <v>2013</v>
      </c>
      <c r="C7">
        <v>5</v>
      </c>
      <c r="D7">
        <v>93104897</v>
      </c>
      <c r="E7">
        <v>9320375</v>
      </c>
      <c r="F7">
        <v>548.4</v>
      </c>
      <c r="G7" t="s">
        <v>491</v>
      </c>
      <c r="H7" t="s">
        <v>129</v>
      </c>
      <c r="I7" t="s">
        <v>492</v>
      </c>
      <c r="J7" s="143">
        <v>41395</v>
      </c>
      <c r="K7" s="105">
        <v>501.39428571428556</v>
      </c>
      <c r="L7" t="s">
        <v>77</v>
      </c>
    </row>
    <row r="8" spans="1:12" x14ac:dyDescent="0.2">
      <c r="A8">
        <v>805</v>
      </c>
      <c r="B8">
        <v>2013</v>
      </c>
      <c r="C8">
        <v>1</v>
      </c>
      <c r="D8">
        <v>93104968</v>
      </c>
      <c r="E8">
        <v>9320375</v>
      </c>
      <c r="F8">
        <v>288.60000000000002</v>
      </c>
      <c r="G8" t="s">
        <v>491</v>
      </c>
      <c r="H8" t="s">
        <v>129</v>
      </c>
      <c r="I8" t="s">
        <v>493</v>
      </c>
      <c r="J8" s="143">
        <v>41275</v>
      </c>
      <c r="K8" s="105">
        <v>263.86285714285708</v>
      </c>
      <c r="L8" t="s">
        <v>77</v>
      </c>
    </row>
    <row r="9" spans="1:12" x14ac:dyDescent="0.2">
      <c r="A9">
        <v>805</v>
      </c>
      <c r="B9">
        <v>2013</v>
      </c>
      <c r="C9">
        <v>2</v>
      </c>
      <c r="D9">
        <v>93104968</v>
      </c>
      <c r="E9">
        <v>9320375</v>
      </c>
      <c r="F9">
        <v>932.4</v>
      </c>
      <c r="G9" t="s">
        <v>491</v>
      </c>
      <c r="H9" t="s">
        <v>129</v>
      </c>
      <c r="I9" t="s">
        <v>493</v>
      </c>
      <c r="J9" s="143">
        <v>41306</v>
      </c>
      <c r="K9" s="105">
        <v>852.47999999999979</v>
      </c>
      <c r="L9" t="s">
        <v>77</v>
      </c>
    </row>
    <row r="10" spans="1:12" x14ac:dyDescent="0.2">
      <c r="A10">
        <v>805</v>
      </c>
      <c r="B10">
        <v>2013</v>
      </c>
      <c r="C10">
        <v>3</v>
      </c>
      <c r="D10">
        <v>93104968</v>
      </c>
      <c r="E10">
        <v>9320375</v>
      </c>
      <c r="F10">
        <v>1609.5</v>
      </c>
      <c r="G10" t="s">
        <v>491</v>
      </c>
      <c r="H10" t="s">
        <v>129</v>
      </c>
      <c r="I10" t="s">
        <v>493</v>
      </c>
      <c r="J10" s="143">
        <v>41334</v>
      </c>
      <c r="K10" s="105">
        <v>1471.5428571428567</v>
      </c>
      <c r="L10" t="s">
        <v>77</v>
      </c>
    </row>
    <row r="11" spans="1:12" x14ac:dyDescent="0.2">
      <c r="A11">
        <v>805</v>
      </c>
      <c r="B11">
        <v>2013</v>
      </c>
      <c r="C11">
        <v>5</v>
      </c>
      <c r="D11">
        <v>93104968</v>
      </c>
      <c r="E11">
        <v>9320375</v>
      </c>
      <c r="F11">
        <v>1110</v>
      </c>
      <c r="G11" t="s">
        <v>491</v>
      </c>
      <c r="H11" t="s">
        <v>129</v>
      </c>
      <c r="I11" t="s">
        <v>493</v>
      </c>
      <c r="J11" s="143">
        <v>41395</v>
      </c>
      <c r="K11" s="105">
        <v>1014.8571428571425</v>
      </c>
      <c r="L11" t="s">
        <v>77</v>
      </c>
    </row>
    <row r="12" spans="1:12" x14ac:dyDescent="0.2">
      <c r="A12">
        <v>805</v>
      </c>
      <c r="B12">
        <v>2013</v>
      </c>
      <c r="C12">
        <v>1</v>
      </c>
      <c r="D12">
        <v>93104998</v>
      </c>
      <c r="E12">
        <v>9320375</v>
      </c>
      <c r="F12">
        <v>2001.81</v>
      </c>
      <c r="G12" t="s">
        <v>491</v>
      </c>
      <c r="H12" t="s">
        <v>129</v>
      </c>
      <c r="I12" t="s">
        <v>494</v>
      </c>
      <c r="J12" s="143">
        <v>41275</v>
      </c>
      <c r="K12" s="105">
        <v>1830.2262857142853</v>
      </c>
      <c r="L12" t="s">
        <v>77</v>
      </c>
    </row>
    <row r="13" spans="1:12" x14ac:dyDescent="0.2">
      <c r="A13">
        <v>805</v>
      </c>
      <c r="B13">
        <v>2013</v>
      </c>
      <c r="C13">
        <v>2</v>
      </c>
      <c r="D13">
        <v>93104998</v>
      </c>
      <c r="E13">
        <v>9320002</v>
      </c>
      <c r="F13">
        <v>3344.1</v>
      </c>
      <c r="G13" t="s">
        <v>491</v>
      </c>
      <c r="H13" t="s">
        <v>129</v>
      </c>
      <c r="I13" t="s">
        <v>494</v>
      </c>
      <c r="J13" s="143">
        <v>41306</v>
      </c>
      <c r="K13" s="105">
        <v>3057.4628571428561</v>
      </c>
      <c r="L13" t="s">
        <v>77</v>
      </c>
    </row>
    <row r="14" spans="1:12" x14ac:dyDescent="0.2">
      <c r="A14">
        <v>805</v>
      </c>
      <c r="B14">
        <v>2013</v>
      </c>
      <c r="C14">
        <v>1</v>
      </c>
      <c r="D14">
        <v>93105076</v>
      </c>
      <c r="E14">
        <v>9320294</v>
      </c>
      <c r="F14">
        <v>5115.38</v>
      </c>
      <c r="G14" t="s">
        <v>491</v>
      </c>
      <c r="H14" t="s">
        <v>130</v>
      </c>
      <c r="I14" t="s">
        <v>495</v>
      </c>
      <c r="J14" s="143">
        <v>41275</v>
      </c>
      <c r="K14" s="105">
        <v>4676.9188571428558</v>
      </c>
      <c r="L14" t="s">
        <v>77</v>
      </c>
    </row>
    <row r="15" spans="1:12" x14ac:dyDescent="0.2">
      <c r="A15">
        <v>805</v>
      </c>
      <c r="B15">
        <v>2013</v>
      </c>
      <c r="C15">
        <v>1</v>
      </c>
      <c r="D15">
        <v>93105105</v>
      </c>
      <c r="E15">
        <v>9320305</v>
      </c>
      <c r="F15">
        <v>1825.2</v>
      </c>
      <c r="G15" t="s">
        <v>491</v>
      </c>
      <c r="H15" t="s">
        <v>129</v>
      </c>
      <c r="I15" t="s">
        <v>496</v>
      </c>
      <c r="J15" s="143">
        <v>41275</v>
      </c>
      <c r="K15" s="105">
        <v>1668.7542857142853</v>
      </c>
      <c r="L15" t="s">
        <v>77</v>
      </c>
    </row>
    <row r="16" spans="1:12" x14ac:dyDescent="0.2">
      <c r="A16">
        <v>805</v>
      </c>
      <c r="B16">
        <v>2013</v>
      </c>
      <c r="C16">
        <v>2</v>
      </c>
      <c r="D16">
        <v>93105105</v>
      </c>
      <c r="E16">
        <v>9320305</v>
      </c>
      <c r="F16">
        <v>475.2</v>
      </c>
      <c r="G16" t="s">
        <v>491</v>
      </c>
      <c r="H16" t="s">
        <v>129</v>
      </c>
      <c r="I16" t="s">
        <v>496</v>
      </c>
      <c r="J16" s="143">
        <v>41306</v>
      </c>
      <c r="K16" s="105">
        <v>434.46857142857129</v>
      </c>
      <c r="L16" t="s">
        <v>77</v>
      </c>
    </row>
    <row r="17" spans="1:12" x14ac:dyDescent="0.2">
      <c r="A17">
        <v>805</v>
      </c>
      <c r="B17">
        <v>2013</v>
      </c>
      <c r="C17">
        <v>3</v>
      </c>
      <c r="D17">
        <v>93105107</v>
      </c>
      <c r="E17">
        <v>9320289</v>
      </c>
      <c r="F17">
        <v>3448.67</v>
      </c>
      <c r="G17" t="s">
        <v>491</v>
      </c>
      <c r="H17" t="s">
        <v>129</v>
      </c>
      <c r="I17" t="s">
        <v>538</v>
      </c>
      <c r="J17" s="143">
        <v>41334</v>
      </c>
      <c r="K17" s="105">
        <v>3153.0697142857134</v>
      </c>
      <c r="L17" t="s">
        <v>77</v>
      </c>
    </row>
    <row r="18" spans="1:12" x14ac:dyDescent="0.2">
      <c r="A18">
        <v>805</v>
      </c>
      <c r="B18">
        <v>2013</v>
      </c>
      <c r="C18">
        <v>3</v>
      </c>
      <c r="D18">
        <v>93105108</v>
      </c>
      <c r="E18">
        <v>9320289</v>
      </c>
      <c r="F18">
        <v>4627.78</v>
      </c>
      <c r="G18" t="s">
        <v>498</v>
      </c>
      <c r="H18" t="s">
        <v>129</v>
      </c>
      <c r="I18" t="s">
        <v>539</v>
      </c>
      <c r="J18" s="143">
        <v>41334</v>
      </c>
      <c r="K18" s="105">
        <v>4231.1131428571416</v>
      </c>
      <c r="L18" t="s">
        <v>77</v>
      </c>
    </row>
    <row r="19" spans="1:12" x14ac:dyDescent="0.2">
      <c r="A19">
        <v>805</v>
      </c>
      <c r="B19">
        <v>2013</v>
      </c>
      <c r="C19">
        <v>2</v>
      </c>
      <c r="D19">
        <v>93105124</v>
      </c>
      <c r="E19">
        <v>9320305</v>
      </c>
      <c r="F19">
        <v>1306.8</v>
      </c>
      <c r="G19" t="s">
        <v>491</v>
      </c>
      <c r="H19" t="s">
        <v>129</v>
      </c>
      <c r="I19" t="s">
        <v>522</v>
      </c>
      <c r="J19" s="143">
        <v>41306</v>
      </c>
      <c r="K19" s="105">
        <v>1194.788571428571</v>
      </c>
      <c r="L19" t="s">
        <v>77</v>
      </c>
    </row>
    <row r="20" spans="1:12" x14ac:dyDescent="0.2">
      <c r="A20">
        <v>805</v>
      </c>
      <c r="B20">
        <v>2013</v>
      </c>
      <c r="C20">
        <v>3</v>
      </c>
      <c r="D20">
        <v>93105124</v>
      </c>
      <c r="E20">
        <v>9320305</v>
      </c>
      <c r="F20">
        <v>1900.8</v>
      </c>
      <c r="G20" t="s">
        <v>491</v>
      </c>
      <c r="H20" t="s">
        <v>129</v>
      </c>
      <c r="I20" t="s">
        <v>522</v>
      </c>
      <c r="J20" s="143">
        <v>41334</v>
      </c>
      <c r="K20" s="105">
        <v>1737.8742857142852</v>
      </c>
      <c r="L20" t="s">
        <v>77</v>
      </c>
    </row>
    <row r="21" spans="1:12" x14ac:dyDescent="0.2">
      <c r="A21">
        <v>805</v>
      </c>
      <c r="B21">
        <v>2013</v>
      </c>
      <c r="C21">
        <v>4</v>
      </c>
      <c r="D21">
        <v>93105124</v>
      </c>
      <c r="E21">
        <v>9320305</v>
      </c>
      <c r="F21">
        <v>1954.8</v>
      </c>
      <c r="G21" t="s">
        <v>491</v>
      </c>
      <c r="H21" t="s">
        <v>129</v>
      </c>
      <c r="I21" t="s">
        <v>522</v>
      </c>
      <c r="J21" s="143">
        <v>41365</v>
      </c>
      <c r="K21" s="105">
        <v>1787.2457142857138</v>
      </c>
      <c r="L21" t="s">
        <v>77</v>
      </c>
    </row>
    <row r="22" spans="1:12" x14ac:dyDescent="0.2">
      <c r="A22">
        <v>805</v>
      </c>
      <c r="B22">
        <v>2013</v>
      </c>
      <c r="C22">
        <v>5</v>
      </c>
      <c r="D22">
        <v>93105124</v>
      </c>
      <c r="E22">
        <v>9320305</v>
      </c>
      <c r="F22">
        <v>1630.8</v>
      </c>
      <c r="G22" t="s">
        <v>491</v>
      </c>
      <c r="H22" t="s">
        <v>129</v>
      </c>
      <c r="I22" t="s">
        <v>522</v>
      </c>
      <c r="J22" s="143">
        <v>41395</v>
      </c>
      <c r="K22" s="105">
        <v>1491.0171428571425</v>
      </c>
      <c r="L22" t="s">
        <v>77</v>
      </c>
    </row>
    <row r="23" spans="1:12" x14ac:dyDescent="0.2">
      <c r="A23">
        <v>805</v>
      </c>
      <c r="B23">
        <v>2013</v>
      </c>
      <c r="C23">
        <v>6</v>
      </c>
      <c r="D23">
        <v>93105124</v>
      </c>
      <c r="E23">
        <v>9320305</v>
      </c>
      <c r="F23">
        <v>2667.72</v>
      </c>
      <c r="G23" t="s">
        <v>491</v>
      </c>
      <c r="H23" t="s">
        <v>129</v>
      </c>
      <c r="I23" t="s">
        <v>522</v>
      </c>
      <c r="J23" s="143">
        <v>41426</v>
      </c>
      <c r="K23" s="105">
        <v>2439.0582857142849</v>
      </c>
      <c r="L23" t="s">
        <v>77</v>
      </c>
    </row>
    <row r="24" spans="1:12" x14ac:dyDescent="0.2">
      <c r="A24">
        <v>805</v>
      </c>
      <c r="B24">
        <v>2013</v>
      </c>
      <c r="C24">
        <v>6</v>
      </c>
      <c r="D24">
        <v>93105124</v>
      </c>
      <c r="E24">
        <v>9320375</v>
      </c>
      <c r="F24">
        <v>1029.96</v>
      </c>
      <c r="G24" t="s">
        <v>491</v>
      </c>
      <c r="H24" t="s">
        <v>129</v>
      </c>
      <c r="I24" t="s">
        <v>522</v>
      </c>
      <c r="J24" s="143">
        <v>41426</v>
      </c>
      <c r="K24" s="105">
        <v>941.67771428571405</v>
      </c>
      <c r="L24" t="s">
        <v>77</v>
      </c>
    </row>
    <row r="25" spans="1:12" x14ac:dyDescent="0.2">
      <c r="A25">
        <v>805</v>
      </c>
      <c r="B25">
        <v>2013</v>
      </c>
      <c r="C25">
        <v>7</v>
      </c>
      <c r="D25">
        <v>93105124</v>
      </c>
      <c r="E25">
        <v>9320305</v>
      </c>
      <c r="F25">
        <v>1818</v>
      </c>
      <c r="G25" t="s">
        <v>491</v>
      </c>
      <c r="H25" t="s">
        <v>129</v>
      </c>
      <c r="I25" t="s">
        <v>522</v>
      </c>
      <c r="J25" s="143">
        <v>41456</v>
      </c>
      <c r="K25" s="105">
        <v>1662.1714285714281</v>
      </c>
      <c r="L25" t="s">
        <v>77</v>
      </c>
    </row>
    <row r="26" spans="1:12" x14ac:dyDescent="0.2">
      <c r="A26">
        <v>805</v>
      </c>
      <c r="B26">
        <v>2013</v>
      </c>
      <c r="C26">
        <v>7</v>
      </c>
      <c r="D26">
        <v>93105124</v>
      </c>
      <c r="E26">
        <v>9320375</v>
      </c>
      <c r="F26">
        <v>1024.96</v>
      </c>
      <c r="G26" t="s">
        <v>491</v>
      </c>
      <c r="H26" t="s">
        <v>129</v>
      </c>
      <c r="I26" t="s">
        <v>522</v>
      </c>
      <c r="J26" s="143">
        <v>41456</v>
      </c>
      <c r="K26" s="105">
        <v>937.10628571428549</v>
      </c>
      <c r="L26" t="s">
        <v>77</v>
      </c>
    </row>
    <row r="27" spans="1:12" x14ac:dyDescent="0.2">
      <c r="A27">
        <v>805</v>
      </c>
      <c r="B27">
        <v>2013</v>
      </c>
      <c r="C27">
        <v>9</v>
      </c>
      <c r="D27">
        <v>93105124</v>
      </c>
      <c r="E27">
        <v>9320305</v>
      </c>
      <c r="F27">
        <v>3292.6</v>
      </c>
      <c r="G27" t="s">
        <v>491</v>
      </c>
      <c r="H27" t="s">
        <v>129</v>
      </c>
      <c r="I27" t="s">
        <v>522</v>
      </c>
      <c r="J27" s="143">
        <v>41518</v>
      </c>
      <c r="K27" s="105">
        <v>3010.3771428571417</v>
      </c>
      <c r="L27" t="s">
        <v>77</v>
      </c>
    </row>
    <row r="28" spans="1:12" x14ac:dyDescent="0.2">
      <c r="A28">
        <v>805</v>
      </c>
      <c r="B28">
        <v>2013</v>
      </c>
      <c r="C28">
        <v>10</v>
      </c>
      <c r="D28">
        <v>93105124</v>
      </c>
      <c r="E28">
        <v>9320305</v>
      </c>
      <c r="F28">
        <v>2232.1</v>
      </c>
      <c r="G28" t="s">
        <v>491</v>
      </c>
      <c r="H28" t="s">
        <v>129</v>
      </c>
      <c r="I28" t="s">
        <v>522</v>
      </c>
      <c r="J28" s="143">
        <v>41548</v>
      </c>
      <c r="K28" s="105">
        <v>2040.7771428571423</v>
      </c>
      <c r="L28" t="s">
        <v>77</v>
      </c>
    </row>
    <row r="29" spans="1:12" x14ac:dyDescent="0.2">
      <c r="A29">
        <v>805</v>
      </c>
      <c r="B29">
        <v>2013</v>
      </c>
      <c r="C29">
        <v>10</v>
      </c>
      <c r="D29">
        <v>93105124</v>
      </c>
      <c r="E29">
        <v>9320375</v>
      </c>
      <c r="F29">
        <v>1423.76</v>
      </c>
      <c r="G29" t="s">
        <v>491</v>
      </c>
      <c r="H29" t="s">
        <v>129</v>
      </c>
      <c r="I29" t="s">
        <v>522</v>
      </c>
      <c r="J29" s="143">
        <v>41548</v>
      </c>
      <c r="K29" s="105">
        <v>1301.7234285714283</v>
      </c>
      <c r="L29" t="s">
        <v>77</v>
      </c>
    </row>
    <row r="30" spans="1:12" x14ac:dyDescent="0.2">
      <c r="A30">
        <v>805</v>
      </c>
      <c r="B30">
        <v>2013</v>
      </c>
      <c r="C30">
        <v>11</v>
      </c>
      <c r="D30">
        <v>93105124</v>
      </c>
      <c r="E30">
        <v>9320305</v>
      </c>
      <c r="F30">
        <v>3492.79</v>
      </c>
      <c r="G30" t="s">
        <v>491</v>
      </c>
      <c r="H30" t="s">
        <v>129</v>
      </c>
      <c r="I30" t="s">
        <v>522</v>
      </c>
      <c r="J30" s="143">
        <v>41579</v>
      </c>
      <c r="K30" s="105">
        <v>3193.407999999999</v>
      </c>
      <c r="L30" t="s">
        <v>77</v>
      </c>
    </row>
    <row r="31" spans="1:12" x14ac:dyDescent="0.2">
      <c r="A31">
        <v>805</v>
      </c>
      <c r="B31">
        <v>2013</v>
      </c>
      <c r="C31">
        <v>12</v>
      </c>
      <c r="D31">
        <v>93105124</v>
      </c>
      <c r="E31">
        <v>9320305</v>
      </c>
      <c r="F31">
        <v>1826.29</v>
      </c>
      <c r="G31" t="s">
        <v>491</v>
      </c>
      <c r="H31" t="s">
        <v>129</v>
      </c>
      <c r="I31" t="s">
        <v>522</v>
      </c>
      <c r="J31" s="143">
        <v>41609</v>
      </c>
      <c r="K31" s="105">
        <v>1669.7508571428566</v>
      </c>
      <c r="L31" t="s">
        <v>77</v>
      </c>
    </row>
    <row r="32" spans="1:12" x14ac:dyDescent="0.2">
      <c r="A32">
        <v>805</v>
      </c>
      <c r="B32">
        <v>2013</v>
      </c>
      <c r="C32">
        <v>12</v>
      </c>
      <c r="D32">
        <v>93105124</v>
      </c>
      <c r="E32">
        <v>9320375</v>
      </c>
      <c r="F32">
        <v>1423.76</v>
      </c>
      <c r="G32" t="s">
        <v>491</v>
      </c>
      <c r="H32" t="s">
        <v>129</v>
      </c>
      <c r="I32" t="s">
        <v>522</v>
      </c>
      <c r="J32" s="143">
        <v>41609</v>
      </c>
      <c r="K32" s="105">
        <v>1301.7234285714283</v>
      </c>
      <c r="L32" t="s">
        <v>77</v>
      </c>
    </row>
    <row r="33" spans="1:12" x14ac:dyDescent="0.2">
      <c r="A33">
        <v>805</v>
      </c>
      <c r="B33">
        <v>2014</v>
      </c>
      <c r="C33">
        <v>1</v>
      </c>
      <c r="D33">
        <v>93105124</v>
      </c>
      <c r="E33">
        <v>9320375</v>
      </c>
      <c r="F33">
        <v>1423.76</v>
      </c>
      <c r="G33" t="s">
        <v>491</v>
      </c>
      <c r="H33" t="s">
        <v>129</v>
      </c>
      <c r="I33" t="s">
        <v>522</v>
      </c>
      <c r="J33" s="143">
        <v>41640</v>
      </c>
      <c r="K33" s="105">
        <v>1301.7234285714283</v>
      </c>
      <c r="L33" t="s">
        <v>77</v>
      </c>
    </row>
    <row r="34" spans="1:12" x14ac:dyDescent="0.2">
      <c r="A34">
        <v>805</v>
      </c>
      <c r="B34">
        <v>2014</v>
      </c>
      <c r="C34">
        <v>2</v>
      </c>
      <c r="D34">
        <v>93105124</v>
      </c>
      <c r="E34">
        <v>9320305</v>
      </c>
      <c r="F34">
        <v>918.19</v>
      </c>
      <c r="G34" t="s">
        <v>491</v>
      </c>
      <c r="H34" t="s">
        <v>129</v>
      </c>
      <c r="I34" t="s">
        <v>522</v>
      </c>
      <c r="J34" s="143">
        <v>41671</v>
      </c>
      <c r="K34" s="105">
        <v>839.48799999999983</v>
      </c>
      <c r="L34" t="s">
        <v>77</v>
      </c>
    </row>
    <row r="35" spans="1:12" x14ac:dyDescent="0.2">
      <c r="A35">
        <v>805</v>
      </c>
      <c r="B35">
        <v>2014</v>
      </c>
      <c r="C35">
        <v>2</v>
      </c>
      <c r="D35">
        <v>93105124</v>
      </c>
      <c r="E35">
        <v>9320375</v>
      </c>
      <c r="F35">
        <v>629.29999999999995</v>
      </c>
      <c r="G35" t="s">
        <v>491</v>
      </c>
      <c r="H35" t="s">
        <v>129</v>
      </c>
      <c r="I35" t="s">
        <v>522</v>
      </c>
      <c r="J35" s="143">
        <v>41671</v>
      </c>
      <c r="K35" s="105">
        <v>575.35999999999979</v>
      </c>
      <c r="L35" t="s">
        <v>77</v>
      </c>
    </row>
    <row r="36" spans="1:12" x14ac:dyDescent="0.2">
      <c r="A36">
        <v>805</v>
      </c>
      <c r="B36">
        <v>2013</v>
      </c>
      <c r="C36">
        <v>1</v>
      </c>
      <c r="D36">
        <v>93105140</v>
      </c>
      <c r="E36">
        <v>9320375</v>
      </c>
      <c r="F36">
        <v>810</v>
      </c>
      <c r="G36" t="s">
        <v>491</v>
      </c>
      <c r="H36" t="s">
        <v>129</v>
      </c>
      <c r="I36" t="s">
        <v>497</v>
      </c>
      <c r="J36" s="143">
        <v>41275</v>
      </c>
      <c r="K36" s="105">
        <v>740.57142857142833</v>
      </c>
      <c r="L36" t="s">
        <v>77</v>
      </c>
    </row>
    <row r="37" spans="1:12" x14ac:dyDescent="0.2">
      <c r="A37">
        <v>805</v>
      </c>
      <c r="B37">
        <v>2013</v>
      </c>
      <c r="C37">
        <v>2</v>
      </c>
      <c r="D37">
        <v>93105140</v>
      </c>
      <c r="E37">
        <v>9320375</v>
      </c>
      <c r="F37">
        <v>1215</v>
      </c>
      <c r="G37" t="s">
        <v>491</v>
      </c>
      <c r="H37" t="s">
        <v>129</v>
      </c>
      <c r="I37" t="s">
        <v>497</v>
      </c>
      <c r="J37" s="143">
        <v>41306</v>
      </c>
      <c r="K37" s="105">
        <v>1110.8571428571427</v>
      </c>
      <c r="L37" t="s">
        <v>77</v>
      </c>
    </row>
    <row r="38" spans="1:12" x14ac:dyDescent="0.2">
      <c r="A38">
        <v>805</v>
      </c>
      <c r="B38">
        <v>2013</v>
      </c>
      <c r="C38">
        <v>3</v>
      </c>
      <c r="D38">
        <v>93105140</v>
      </c>
      <c r="E38">
        <v>9320375</v>
      </c>
      <c r="F38">
        <v>1674</v>
      </c>
      <c r="G38" t="s">
        <v>491</v>
      </c>
      <c r="H38" t="s">
        <v>129</v>
      </c>
      <c r="I38" t="s">
        <v>497</v>
      </c>
      <c r="J38" s="143">
        <v>41334</v>
      </c>
      <c r="K38" s="105">
        <v>1530.5142857142853</v>
      </c>
      <c r="L38" t="s">
        <v>77</v>
      </c>
    </row>
    <row r="39" spans="1:12" x14ac:dyDescent="0.2">
      <c r="A39">
        <v>805</v>
      </c>
      <c r="B39">
        <v>2013</v>
      </c>
      <c r="C39">
        <v>1</v>
      </c>
      <c r="D39">
        <v>93105144</v>
      </c>
      <c r="E39">
        <v>9320289</v>
      </c>
      <c r="F39">
        <v>1421.7</v>
      </c>
      <c r="G39" t="s">
        <v>498</v>
      </c>
      <c r="H39" t="s">
        <v>131</v>
      </c>
      <c r="I39" t="s">
        <v>499</v>
      </c>
      <c r="J39" s="143">
        <v>41275</v>
      </c>
      <c r="K39" s="105">
        <v>1299.8399999999997</v>
      </c>
      <c r="L39" t="s">
        <v>77</v>
      </c>
    </row>
    <row r="40" spans="1:12" x14ac:dyDescent="0.2">
      <c r="A40">
        <v>805</v>
      </c>
      <c r="B40">
        <v>2013</v>
      </c>
      <c r="C40">
        <v>1</v>
      </c>
      <c r="D40">
        <v>93105148</v>
      </c>
      <c r="E40">
        <v>9320289</v>
      </c>
      <c r="F40">
        <v>2491.8200000000002</v>
      </c>
      <c r="G40" t="s">
        <v>498</v>
      </c>
      <c r="H40" t="s">
        <v>129</v>
      </c>
      <c r="I40" t="s">
        <v>500</v>
      </c>
      <c r="J40" s="143">
        <v>41275</v>
      </c>
      <c r="K40" s="105">
        <v>2278.2354285714282</v>
      </c>
      <c r="L40" t="s">
        <v>77</v>
      </c>
    </row>
    <row r="41" spans="1:12" x14ac:dyDescent="0.2">
      <c r="A41">
        <v>805</v>
      </c>
      <c r="B41">
        <v>2013</v>
      </c>
      <c r="C41">
        <v>2</v>
      </c>
      <c r="D41">
        <v>93105226</v>
      </c>
      <c r="E41">
        <v>9320456</v>
      </c>
      <c r="F41">
        <v>850.25</v>
      </c>
      <c r="G41" t="s">
        <v>491</v>
      </c>
      <c r="H41" t="s">
        <v>131</v>
      </c>
      <c r="I41" t="s">
        <v>523</v>
      </c>
      <c r="J41" s="143">
        <v>41306</v>
      </c>
      <c r="K41" s="105">
        <v>777.3714285714284</v>
      </c>
      <c r="L41" t="s">
        <v>77</v>
      </c>
    </row>
    <row r="42" spans="1:12" x14ac:dyDescent="0.2">
      <c r="A42">
        <v>805</v>
      </c>
      <c r="B42">
        <v>2013</v>
      </c>
      <c r="C42">
        <v>2</v>
      </c>
      <c r="D42">
        <v>93105246</v>
      </c>
      <c r="E42">
        <v>9320375</v>
      </c>
      <c r="F42">
        <v>1894.2</v>
      </c>
      <c r="G42" t="s">
        <v>491</v>
      </c>
      <c r="H42" t="s">
        <v>131</v>
      </c>
      <c r="I42" t="s">
        <v>524</v>
      </c>
      <c r="J42" s="143">
        <v>41306</v>
      </c>
      <c r="K42" s="105">
        <v>1731.8399999999995</v>
      </c>
      <c r="L42" t="s">
        <v>77</v>
      </c>
    </row>
    <row r="43" spans="1:12" x14ac:dyDescent="0.2">
      <c r="A43">
        <v>805</v>
      </c>
      <c r="B43">
        <v>2013</v>
      </c>
      <c r="C43">
        <v>5</v>
      </c>
      <c r="D43">
        <v>93105246</v>
      </c>
      <c r="E43">
        <v>9320375</v>
      </c>
      <c r="F43">
        <v>1820.28</v>
      </c>
      <c r="G43" t="s">
        <v>491</v>
      </c>
      <c r="H43" t="s">
        <v>131</v>
      </c>
      <c r="I43" t="s">
        <v>524</v>
      </c>
      <c r="J43" s="143">
        <v>41395</v>
      </c>
      <c r="K43" s="105">
        <v>1664.2559999999996</v>
      </c>
      <c r="L43" t="s">
        <v>77</v>
      </c>
    </row>
    <row r="44" spans="1:12" x14ac:dyDescent="0.2">
      <c r="A44">
        <v>805</v>
      </c>
      <c r="B44">
        <v>2013</v>
      </c>
      <c r="C44">
        <v>1</v>
      </c>
      <c r="D44">
        <v>93105277</v>
      </c>
      <c r="E44">
        <v>9320289</v>
      </c>
      <c r="F44">
        <v>4332.41</v>
      </c>
      <c r="G44" t="s">
        <v>491</v>
      </c>
      <c r="H44" t="s">
        <v>129</v>
      </c>
      <c r="I44" t="s">
        <v>501</v>
      </c>
      <c r="J44" s="143">
        <v>41275</v>
      </c>
      <c r="K44" s="105">
        <v>3961.0605714285703</v>
      </c>
      <c r="L44" t="s">
        <v>77</v>
      </c>
    </row>
    <row r="45" spans="1:12" x14ac:dyDescent="0.2">
      <c r="A45">
        <v>805</v>
      </c>
      <c r="B45">
        <v>2013</v>
      </c>
      <c r="C45">
        <v>3</v>
      </c>
      <c r="D45">
        <v>93105453</v>
      </c>
      <c r="E45">
        <v>9320294</v>
      </c>
      <c r="F45">
        <v>577</v>
      </c>
      <c r="G45" t="s">
        <v>491</v>
      </c>
      <c r="H45" t="s">
        <v>129</v>
      </c>
      <c r="I45" t="s">
        <v>540</v>
      </c>
      <c r="J45" s="143">
        <v>41334</v>
      </c>
      <c r="K45" s="105">
        <v>527.54285714285697</v>
      </c>
      <c r="L45" t="s">
        <v>77</v>
      </c>
    </row>
    <row r="46" spans="1:12" x14ac:dyDescent="0.2">
      <c r="A46">
        <v>805</v>
      </c>
      <c r="B46">
        <v>2013</v>
      </c>
      <c r="C46">
        <v>3</v>
      </c>
      <c r="D46">
        <v>93105453</v>
      </c>
      <c r="E46">
        <v>9320375</v>
      </c>
      <c r="F46">
        <v>752.5</v>
      </c>
      <c r="G46" t="s">
        <v>491</v>
      </c>
      <c r="H46" t="s">
        <v>129</v>
      </c>
      <c r="I46" t="s">
        <v>540</v>
      </c>
      <c r="J46" s="143">
        <v>41334</v>
      </c>
      <c r="K46" s="105">
        <v>687.99999999999977</v>
      </c>
      <c r="L46" t="s">
        <v>77</v>
      </c>
    </row>
    <row r="47" spans="1:12" x14ac:dyDescent="0.2">
      <c r="A47">
        <v>805</v>
      </c>
      <c r="B47">
        <v>2013</v>
      </c>
      <c r="C47">
        <v>4</v>
      </c>
      <c r="D47">
        <v>93105453</v>
      </c>
      <c r="E47">
        <v>9320289</v>
      </c>
      <c r="F47">
        <v>3506.5</v>
      </c>
      <c r="G47" t="s">
        <v>491</v>
      </c>
      <c r="H47" t="s">
        <v>129</v>
      </c>
      <c r="I47" t="s">
        <v>540</v>
      </c>
      <c r="J47" s="143">
        <v>41365</v>
      </c>
      <c r="K47" s="105">
        <v>3205.9428571428562</v>
      </c>
      <c r="L47" t="s">
        <v>77</v>
      </c>
    </row>
    <row r="48" spans="1:12" x14ac:dyDescent="0.2">
      <c r="A48">
        <v>805</v>
      </c>
      <c r="B48">
        <v>2013</v>
      </c>
      <c r="C48">
        <v>4</v>
      </c>
      <c r="D48">
        <v>93105453</v>
      </c>
      <c r="E48">
        <v>9320375</v>
      </c>
      <c r="F48">
        <v>875</v>
      </c>
      <c r="G48" t="s">
        <v>491</v>
      </c>
      <c r="H48" t="s">
        <v>129</v>
      </c>
      <c r="I48" t="s">
        <v>540</v>
      </c>
      <c r="J48" s="143">
        <v>41365</v>
      </c>
      <c r="K48" s="105">
        <v>799.99999999999977</v>
      </c>
      <c r="L48" t="s">
        <v>77</v>
      </c>
    </row>
    <row r="49" spans="1:12" x14ac:dyDescent="0.2">
      <c r="A49">
        <v>805</v>
      </c>
      <c r="B49">
        <v>2013</v>
      </c>
      <c r="C49">
        <v>5</v>
      </c>
      <c r="D49">
        <v>93105453</v>
      </c>
      <c r="E49">
        <v>9320289</v>
      </c>
      <c r="F49">
        <v>2641.5</v>
      </c>
      <c r="G49" t="s">
        <v>491</v>
      </c>
      <c r="H49" t="s">
        <v>129</v>
      </c>
      <c r="I49" t="s">
        <v>540</v>
      </c>
      <c r="J49" s="143">
        <v>41395</v>
      </c>
      <c r="K49" s="105">
        <v>2415.0857142857135</v>
      </c>
      <c r="L49" t="s">
        <v>77</v>
      </c>
    </row>
    <row r="50" spans="1:12" x14ac:dyDescent="0.2">
      <c r="A50">
        <v>805</v>
      </c>
      <c r="B50">
        <v>2013</v>
      </c>
      <c r="C50">
        <v>6</v>
      </c>
      <c r="D50">
        <v>93105453</v>
      </c>
      <c r="E50">
        <v>9320375</v>
      </c>
      <c r="F50">
        <v>1277.5</v>
      </c>
      <c r="G50" t="s">
        <v>491</v>
      </c>
      <c r="H50" t="s">
        <v>129</v>
      </c>
      <c r="I50" t="s">
        <v>540</v>
      </c>
      <c r="J50" s="143">
        <v>41426</v>
      </c>
      <c r="K50" s="105">
        <v>1167.9999999999998</v>
      </c>
      <c r="L50" t="s">
        <v>77</v>
      </c>
    </row>
    <row r="51" spans="1:12" x14ac:dyDescent="0.2">
      <c r="A51">
        <v>805</v>
      </c>
      <c r="B51">
        <v>2013</v>
      </c>
      <c r="C51">
        <v>7</v>
      </c>
      <c r="D51">
        <v>93105453</v>
      </c>
      <c r="E51">
        <v>9320289</v>
      </c>
      <c r="F51">
        <v>2410.36</v>
      </c>
      <c r="G51" t="s">
        <v>491</v>
      </c>
      <c r="H51" t="s">
        <v>129</v>
      </c>
      <c r="I51" t="s">
        <v>540</v>
      </c>
      <c r="J51" s="143">
        <v>41456</v>
      </c>
      <c r="K51" s="105">
        <v>2203.757714285714</v>
      </c>
      <c r="L51" t="s">
        <v>77</v>
      </c>
    </row>
    <row r="52" spans="1:12" x14ac:dyDescent="0.2">
      <c r="A52">
        <v>805</v>
      </c>
      <c r="B52">
        <v>2013</v>
      </c>
      <c r="C52">
        <v>7</v>
      </c>
      <c r="D52">
        <v>93105453</v>
      </c>
      <c r="E52">
        <v>9320375</v>
      </c>
      <c r="F52">
        <v>1032.5</v>
      </c>
      <c r="G52" t="s">
        <v>491</v>
      </c>
      <c r="H52" t="s">
        <v>129</v>
      </c>
      <c r="I52" t="s">
        <v>540</v>
      </c>
      <c r="J52" s="143">
        <v>41456</v>
      </c>
      <c r="K52" s="105">
        <v>943.99999999999977</v>
      </c>
      <c r="L52" t="s">
        <v>77</v>
      </c>
    </row>
    <row r="53" spans="1:12" x14ac:dyDescent="0.2">
      <c r="A53">
        <v>805</v>
      </c>
      <c r="B53">
        <v>2013</v>
      </c>
      <c r="C53">
        <v>8</v>
      </c>
      <c r="D53">
        <v>93105453</v>
      </c>
      <c r="E53">
        <v>9320294</v>
      </c>
      <c r="F53">
        <v>5926.77</v>
      </c>
      <c r="G53" t="s">
        <v>491</v>
      </c>
      <c r="H53" t="s">
        <v>129</v>
      </c>
      <c r="I53" t="s">
        <v>540</v>
      </c>
      <c r="J53" s="143">
        <v>41487</v>
      </c>
      <c r="K53" s="105">
        <v>5418.7611428571417</v>
      </c>
      <c r="L53" t="s">
        <v>77</v>
      </c>
    </row>
    <row r="54" spans="1:12" x14ac:dyDescent="0.2">
      <c r="A54">
        <v>805</v>
      </c>
      <c r="B54">
        <v>2013</v>
      </c>
      <c r="C54">
        <v>8</v>
      </c>
      <c r="D54">
        <v>93105453</v>
      </c>
      <c r="E54">
        <v>9320375</v>
      </c>
      <c r="F54">
        <v>1085</v>
      </c>
      <c r="G54" t="s">
        <v>491</v>
      </c>
      <c r="H54" t="s">
        <v>129</v>
      </c>
      <c r="I54" t="s">
        <v>540</v>
      </c>
      <c r="J54" s="143">
        <v>41487</v>
      </c>
      <c r="K54" s="105">
        <v>991.99999999999977</v>
      </c>
      <c r="L54" t="s">
        <v>77</v>
      </c>
    </row>
    <row r="55" spans="1:12" x14ac:dyDescent="0.2">
      <c r="A55">
        <v>805</v>
      </c>
      <c r="B55">
        <v>2013</v>
      </c>
      <c r="C55">
        <v>9</v>
      </c>
      <c r="D55">
        <v>93105453</v>
      </c>
      <c r="E55">
        <v>9320375</v>
      </c>
      <c r="F55">
        <v>1085</v>
      </c>
      <c r="G55" t="s">
        <v>491</v>
      </c>
      <c r="H55" t="s">
        <v>129</v>
      </c>
      <c r="I55" t="s">
        <v>540</v>
      </c>
      <c r="J55" s="143">
        <v>41518</v>
      </c>
      <c r="K55" s="105">
        <v>991.99999999999977</v>
      </c>
      <c r="L55" t="s">
        <v>77</v>
      </c>
    </row>
    <row r="56" spans="1:12" x14ac:dyDescent="0.2">
      <c r="A56">
        <v>805</v>
      </c>
      <c r="B56">
        <v>2013</v>
      </c>
      <c r="C56">
        <v>10</v>
      </c>
      <c r="D56">
        <v>93105636</v>
      </c>
      <c r="E56">
        <v>9320526</v>
      </c>
      <c r="F56">
        <v>3309.39</v>
      </c>
      <c r="G56" t="s">
        <v>592</v>
      </c>
      <c r="H56" t="s">
        <v>269</v>
      </c>
      <c r="I56" t="s">
        <v>814</v>
      </c>
      <c r="J56" s="143">
        <v>41548</v>
      </c>
      <c r="K56" s="105">
        <v>3025.7279999999992</v>
      </c>
      <c r="L56" t="s">
        <v>78</v>
      </c>
    </row>
    <row r="57" spans="1:12" x14ac:dyDescent="0.2">
      <c r="A57">
        <v>805</v>
      </c>
      <c r="B57">
        <v>2013</v>
      </c>
      <c r="C57">
        <v>1</v>
      </c>
      <c r="D57">
        <v>93105678</v>
      </c>
      <c r="E57">
        <v>9320456</v>
      </c>
      <c r="F57">
        <v>162.35</v>
      </c>
      <c r="G57" t="s">
        <v>491</v>
      </c>
      <c r="H57" t="s">
        <v>131</v>
      </c>
      <c r="I57" t="s">
        <v>502</v>
      </c>
      <c r="J57" s="143">
        <v>41275</v>
      </c>
      <c r="K57" s="105">
        <v>148.43428571428566</v>
      </c>
      <c r="L57" t="s">
        <v>77</v>
      </c>
    </row>
    <row r="58" spans="1:12" x14ac:dyDescent="0.2">
      <c r="A58">
        <v>805</v>
      </c>
      <c r="B58">
        <v>2013</v>
      </c>
      <c r="C58">
        <v>1</v>
      </c>
      <c r="D58">
        <v>93105698</v>
      </c>
      <c r="E58">
        <v>9320693</v>
      </c>
      <c r="F58">
        <v>454.59</v>
      </c>
      <c r="G58" t="s">
        <v>583</v>
      </c>
      <c r="H58" t="s">
        <v>132</v>
      </c>
      <c r="I58" t="s">
        <v>1395</v>
      </c>
      <c r="J58" s="143">
        <v>41275</v>
      </c>
      <c r="K58" s="105">
        <v>415.62514285714275</v>
      </c>
      <c r="L58" t="s">
        <v>46</v>
      </c>
    </row>
    <row r="59" spans="1:12" x14ac:dyDescent="0.2">
      <c r="A59">
        <v>805</v>
      </c>
      <c r="B59">
        <v>2013</v>
      </c>
      <c r="C59">
        <v>4</v>
      </c>
      <c r="D59">
        <v>93105705</v>
      </c>
      <c r="E59">
        <v>9320002</v>
      </c>
      <c r="F59">
        <v>635.27</v>
      </c>
      <c r="G59" t="s">
        <v>491</v>
      </c>
      <c r="H59" t="s">
        <v>126</v>
      </c>
      <c r="I59" t="s">
        <v>1801</v>
      </c>
      <c r="J59" s="143">
        <v>41365</v>
      </c>
      <c r="K59" s="105">
        <v>580.81828571428559</v>
      </c>
      <c r="L59" t="s">
        <v>48</v>
      </c>
    </row>
    <row r="60" spans="1:12" x14ac:dyDescent="0.2">
      <c r="A60">
        <v>805</v>
      </c>
      <c r="B60">
        <v>2013</v>
      </c>
      <c r="C60">
        <v>1</v>
      </c>
      <c r="D60">
        <v>93105831</v>
      </c>
      <c r="E60">
        <v>9320620</v>
      </c>
      <c r="F60">
        <v>999.72</v>
      </c>
      <c r="G60" t="s">
        <v>650</v>
      </c>
      <c r="H60" t="s">
        <v>133</v>
      </c>
      <c r="I60" t="s">
        <v>1741</v>
      </c>
      <c r="J60" s="143">
        <v>41275</v>
      </c>
      <c r="K60" s="105">
        <v>914.02971428571402</v>
      </c>
      <c r="L60" t="s">
        <v>48</v>
      </c>
    </row>
    <row r="61" spans="1:12" x14ac:dyDescent="0.2">
      <c r="A61">
        <v>805</v>
      </c>
      <c r="B61">
        <v>2013</v>
      </c>
      <c r="C61">
        <v>6</v>
      </c>
      <c r="D61">
        <v>93105912</v>
      </c>
      <c r="E61">
        <v>9320289</v>
      </c>
      <c r="F61">
        <v>2450</v>
      </c>
      <c r="G61" t="s">
        <v>491</v>
      </c>
      <c r="H61" t="s">
        <v>129</v>
      </c>
      <c r="I61" t="s">
        <v>587</v>
      </c>
      <c r="J61" s="143">
        <v>41426</v>
      </c>
      <c r="K61" s="105">
        <v>2239.9999999999995</v>
      </c>
      <c r="L61" t="s">
        <v>77</v>
      </c>
    </row>
    <row r="62" spans="1:12" x14ac:dyDescent="0.2">
      <c r="A62">
        <v>805</v>
      </c>
      <c r="B62">
        <v>2013</v>
      </c>
      <c r="C62">
        <v>6</v>
      </c>
      <c r="D62">
        <v>93105912</v>
      </c>
      <c r="E62">
        <v>9320375</v>
      </c>
      <c r="F62">
        <v>5265</v>
      </c>
      <c r="G62" t="s">
        <v>491</v>
      </c>
      <c r="H62" t="s">
        <v>129</v>
      </c>
      <c r="I62" t="s">
        <v>587</v>
      </c>
      <c r="J62" s="143">
        <v>41426</v>
      </c>
      <c r="K62" s="105">
        <v>4813.7142857142844</v>
      </c>
      <c r="L62" t="s">
        <v>77</v>
      </c>
    </row>
    <row r="63" spans="1:12" x14ac:dyDescent="0.2">
      <c r="A63">
        <v>805</v>
      </c>
      <c r="B63">
        <v>2013</v>
      </c>
      <c r="C63">
        <v>7</v>
      </c>
      <c r="D63">
        <v>93105912</v>
      </c>
      <c r="E63">
        <v>9320289</v>
      </c>
      <c r="F63">
        <v>6240</v>
      </c>
      <c r="G63" t="s">
        <v>491</v>
      </c>
      <c r="H63" t="s">
        <v>129</v>
      </c>
      <c r="I63" t="s">
        <v>587</v>
      </c>
      <c r="J63" s="143">
        <v>41456</v>
      </c>
      <c r="K63" s="105">
        <v>5705.142857142856</v>
      </c>
      <c r="L63" t="s">
        <v>77</v>
      </c>
    </row>
    <row r="64" spans="1:12" x14ac:dyDescent="0.2">
      <c r="A64">
        <v>805</v>
      </c>
      <c r="B64">
        <v>2013</v>
      </c>
      <c r="C64">
        <v>7</v>
      </c>
      <c r="D64">
        <v>93105912</v>
      </c>
      <c r="E64">
        <v>9320375</v>
      </c>
      <c r="F64">
        <v>2106</v>
      </c>
      <c r="G64" t="s">
        <v>491</v>
      </c>
      <c r="H64" t="s">
        <v>129</v>
      </c>
      <c r="I64" t="s">
        <v>587</v>
      </c>
      <c r="J64" s="143">
        <v>41456</v>
      </c>
      <c r="K64" s="105">
        <v>1925.4857142857138</v>
      </c>
      <c r="L64" t="s">
        <v>77</v>
      </c>
    </row>
    <row r="65" spans="1:12" x14ac:dyDescent="0.2">
      <c r="A65">
        <v>805</v>
      </c>
      <c r="B65">
        <v>2013</v>
      </c>
      <c r="C65">
        <v>11</v>
      </c>
      <c r="D65">
        <v>93105912</v>
      </c>
      <c r="E65">
        <v>9320289</v>
      </c>
      <c r="F65">
        <v>-1020</v>
      </c>
      <c r="G65" t="s">
        <v>491</v>
      </c>
      <c r="H65" t="s">
        <v>129</v>
      </c>
      <c r="I65" t="s">
        <v>587</v>
      </c>
      <c r="J65" s="143">
        <v>41579</v>
      </c>
      <c r="K65" s="105">
        <v>-932.57142857142833</v>
      </c>
      <c r="L65" t="s">
        <v>77</v>
      </c>
    </row>
    <row r="66" spans="1:12" x14ac:dyDescent="0.2">
      <c r="A66">
        <v>805</v>
      </c>
      <c r="B66">
        <v>2014</v>
      </c>
      <c r="C66">
        <v>1</v>
      </c>
      <c r="D66">
        <v>93105912</v>
      </c>
      <c r="E66">
        <v>9320289</v>
      </c>
      <c r="F66">
        <v>2390</v>
      </c>
      <c r="G66" t="s">
        <v>491</v>
      </c>
      <c r="H66" t="s">
        <v>129</v>
      </c>
      <c r="I66" t="s">
        <v>587</v>
      </c>
      <c r="J66" s="143">
        <v>41640</v>
      </c>
      <c r="K66" s="105">
        <v>2185.1428571428564</v>
      </c>
      <c r="L66" t="s">
        <v>77</v>
      </c>
    </row>
    <row r="67" spans="1:12" x14ac:dyDescent="0.2">
      <c r="A67">
        <v>805</v>
      </c>
      <c r="B67">
        <v>2013</v>
      </c>
      <c r="C67">
        <v>1</v>
      </c>
      <c r="D67">
        <v>93105968</v>
      </c>
      <c r="E67">
        <v>9320009</v>
      </c>
      <c r="F67">
        <v>762.15</v>
      </c>
      <c r="G67" t="s">
        <v>491</v>
      </c>
      <c r="H67" t="s">
        <v>134</v>
      </c>
      <c r="I67" t="s">
        <v>711</v>
      </c>
      <c r="J67" s="143">
        <v>41275</v>
      </c>
      <c r="K67" s="105">
        <v>696.82285714285695</v>
      </c>
      <c r="L67" t="s">
        <v>78</v>
      </c>
    </row>
    <row r="68" spans="1:12" x14ac:dyDescent="0.2">
      <c r="A68">
        <v>805</v>
      </c>
      <c r="B68">
        <v>2013</v>
      </c>
      <c r="C68">
        <v>2</v>
      </c>
      <c r="D68">
        <v>93105968</v>
      </c>
      <c r="E68">
        <v>9320009</v>
      </c>
      <c r="F68">
        <v>1372.72</v>
      </c>
      <c r="G68" t="s">
        <v>491</v>
      </c>
      <c r="H68" t="s">
        <v>134</v>
      </c>
      <c r="I68" t="s">
        <v>711</v>
      </c>
      <c r="J68" s="143">
        <v>41306</v>
      </c>
      <c r="K68" s="105">
        <v>1255.0582857142854</v>
      </c>
      <c r="L68" t="s">
        <v>78</v>
      </c>
    </row>
    <row r="69" spans="1:12" x14ac:dyDescent="0.2">
      <c r="A69">
        <v>805</v>
      </c>
      <c r="B69">
        <v>2013</v>
      </c>
      <c r="C69">
        <v>4</v>
      </c>
      <c r="D69">
        <v>93105968</v>
      </c>
      <c r="E69">
        <v>9320009</v>
      </c>
      <c r="F69">
        <v>447.33</v>
      </c>
      <c r="G69" t="s">
        <v>491</v>
      </c>
      <c r="H69" t="s">
        <v>134</v>
      </c>
      <c r="I69" t="s">
        <v>711</v>
      </c>
      <c r="J69" s="143">
        <v>41365</v>
      </c>
      <c r="K69" s="105">
        <v>408.98742857142844</v>
      </c>
      <c r="L69" t="s">
        <v>78</v>
      </c>
    </row>
    <row r="70" spans="1:12" x14ac:dyDescent="0.2">
      <c r="A70">
        <v>805</v>
      </c>
      <c r="B70">
        <v>2013</v>
      </c>
      <c r="C70">
        <v>5</v>
      </c>
      <c r="D70">
        <v>93105968</v>
      </c>
      <c r="E70">
        <v>9320531</v>
      </c>
      <c r="F70">
        <v>546.44000000000005</v>
      </c>
      <c r="G70" t="s">
        <v>491</v>
      </c>
      <c r="H70" t="s">
        <v>134</v>
      </c>
      <c r="I70" t="s">
        <v>711</v>
      </c>
      <c r="J70" s="143">
        <v>41395</v>
      </c>
      <c r="K70" s="105">
        <v>499.60228571428564</v>
      </c>
      <c r="L70" t="s">
        <v>78</v>
      </c>
    </row>
    <row r="71" spans="1:12" x14ac:dyDescent="0.2">
      <c r="A71">
        <v>805</v>
      </c>
      <c r="B71">
        <v>2013</v>
      </c>
      <c r="C71">
        <v>1</v>
      </c>
      <c r="D71">
        <v>93105988</v>
      </c>
      <c r="E71">
        <v>9320507</v>
      </c>
      <c r="F71">
        <v>527.77</v>
      </c>
      <c r="G71" t="s">
        <v>604</v>
      </c>
      <c r="H71" t="s">
        <v>135</v>
      </c>
      <c r="I71" t="s">
        <v>1661</v>
      </c>
      <c r="J71" s="143">
        <v>41275</v>
      </c>
      <c r="K71" s="105">
        <v>482.53257142857126</v>
      </c>
      <c r="L71" t="s">
        <v>47</v>
      </c>
    </row>
    <row r="72" spans="1:12" x14ac:dyDescent="0.2">
      <c r="A72">
        <v>805</v>
      </c>
      <c r="B72">
        <v>2013</v>
      </c>
      <c r="C72">
        <v>4</v>
      </c>
      <c r="D72">
        <v>93105988</v>
      </c>
      <c r="E72">
        <v>9320507</v>
      </c>
      <c r="F72">
        <v>256.73</v>
      </c>
      <c r="G72" t="s">
        <v>604</v>
      </c>
      <c r="H72" t="s">
        <v>135</v>
      </c>
      <c r="I72" t="s">
        <v>1661</v>
      </c>
      <c r="J72" s="143">
        <v>41365</v>
      </c>
      <c r="K72" s="105">
        <v>234.72457142857138</v>
      </c>
      <c r="L72" t="s">
        <v>47</v>
      </c>
    </row>
    <row r="73" spans="1:12" x14ac:dyDescent="0.2">
      <c r="A73">
        <v>805</v>
      </c>
      <c r="B73">
        <v>2013</v>
      </c>
      <c r="C73">
        <v>1</v>
      </c>
      <c r="D73">
        <v>93106030</v>
      </c>
      <c r="E73">
        <v>9320289</v>
      </c>
      <c r="F73">
        <v>1021.6</v>
      </c>
      <c r="G73" t="s">
        <v>503</v>
      </c>
      <c r="H73" t="s">
        <v>136</v>
      </c>
      <c r="I73" t="s">
        <v>504</v>
      </c>
      <c r="J73" s="143">
        <v>41275</v>
      </c>
      <c r="K73" s="105">
        <v>934.03428571428549</v>
      </c>
      <c r="L73" t="s">
        <v>77</v>
      </c>
    </row>
    <row r="74" spans="1:12" x14ac:dyDescent="0.2">
      <c r="A74">
        <v>805</v>
      </c>
      <c r="B74">
        <v>2013</v>
      </c>
      <c r="C74">
        <v>2</v>
      </c>
      <c r="D74">
        <v>93106030</v>
      </c>
      <c r="E74">
        <v>9320289</v>
      </c>
      <c r="F74">
        <v>958.4</v>
      </c>
      <c r="G74" t="s">
        <v>503</v>
      </c>
      <c r="H74" t="s">
        <v>136</v>
      </c>
      <c r="I74" t="s">
        <v>504</v>
      </c>
      <c r="J74" s="143">
        <v>41306</v>
      </c>
      <c r="K74" s="105">
        <v>876.25142857142828</v>
      </c>
      <c r="L74" t="s">
        <v>77</v>
      </c>
    </row>
    <row r="75" spans="1:12" x14ac:dyDescent="0.2">
      <c r="A75">
        <v>805</v>
      </c>
      <c r="B75">
        <v>2013</v>
      </c>
      <c r="C75">
        <v>3</v>
      </c>
      <c r="D75">
        <v>93106030</v>
      </c>
      <c r="E75">
        <v>9320289</v>
      </c>
      <c r="F75">
        <v>1369.2</v>
      </c>
      <c r="G75" t="s">
        <v>503</v>
      </c>
      <c r="H75" t="s">
        <v>136</v>
      </c>
      <c r="I75" t="s">
        <v>504</v>
      </c>
      <c r="J75" s="143">
        <v>41334</v>
      </c>
      <c r="K75" s="105">
        <v>1251.8399999999997</v>
      </c>
      <c r="L75" t="s">
        <v>77</v>
      </c>
    </row>
    <row r="76" spans="1:12" x14ac:dyDescent="0.2">
      <c r="A76">
        <v>805</v>
      </c>
      <c r="B76">
        <v>2013</v>
      </c>
      <c r="C76">
        <v>4</v>
      </c>
      <c r="D76">
        <v>93106030</v>
      </c>
      <c r="E76">
        <v>9320289</v>
      </c>
      <c r="F76">
        <v>1385</v>
      </c>
      <c r="G76" t="s">
        <v>503</v>
      </c>
      <c r="H76" t="s">
        <v>136</v>
      </c>
      <c r="I76" t="s">
        <v>504</v>
      </c>
      <c r="J76" s="143">
        <v>41365</v>
      </c>
      <c r="K76" s="105">
        <v>1266.285714285714</v>
      </c>
      <c r="L76" t="s">
        <v>77</v>
      </c>
    </row>
    <row r="77" spans="1:12" x14ac:dyDescent="0.2">
      <c r="A77">
        <v>805</v>
      </c>
      <c r="B77">
        <v>2013</v>
      </c>
      <c r="C77">
        <v>5</v>
      </c>
      <c r="D77">
        <v>93106030</v>
      </c>
      <c r="E77">
        <v>9320289</v>
      </c>
      <c r="F77">
        <v>1242.8</v>
      </c>
      <c r="G77" t="s">
        <v>503</v>
      </c>
      <c r="H77" t="s">
        <v>136</v>
      </c>
      <c r="I77" t="s">
        <v>504</v>
      </c>
      <c r="J77" s="143">
        <v>41395</v>
      </c>
      <c r="K77" s="105">
        <v>1136.2742857142853</v>
      </c>
      <c r="L77" t="s">
        <v>77</v>
      </c>
    </row>
    <row r="78" spans="1:12" x14ac:dyDescent="0.2">
      <c r="A78">
        <v>805</v>
      </c>
      <c r="B78">
        <v>2013</v>
      </c>
      <c r="C78">
        <v>7</v>
      </c>
      <c r="D78">
        <v>93106030</v>
      </c>
      <c r="E78">
        <v>9320289</v>
      </c>
      <c r="F78">
        <v>1653.6</v>
      </c>
      <c r="G78" t="s">
        <v>503</v>
      </c>
      <c r="H78" t="s">
        <v>136</v>
      </c>
      <c r="I78" t="s">
        <v>504</v>
      </c>
      <c r="J78" s="143">
        <v>41456</v>
      </c>
      <c r="K78" s="105">
        <v>1511.8628571428567</v>
      </c>
      <c r="L78" t="s">
        <v>77</v>
      </c>
    </row>
    <row r="79" spans="1:12" x14ac:dyDescent="0.2">
      <c r="A79">
        <v>805</v>
      </c>
      <c r="B79">
        <v>2013</v>
      </c>
      <c r="C79">
        <v>1</v>
      </c>
      <c r="D79">
        <v>93106065</v>
      </c>
      <c r="E79">
        <v>9320693</v>
      </c>
      <c r="F79">
        <v>843.98</v>
      </c>
      <c r="G79" t="s">
        <v>583</v>
      </c>
      <c r="H79" t="s">
        <v>137</v>
      </c>
      <c r="I79" t="s">
        <v>1396</v>
      </c>
      <c r="J79" s="143">
        <v>41275</v>
      </c>
      <c r="K79" s="105">
        <v>771.63885714285698</v>
      </c>
      <c r="L79" t="s">
        <v>46</v>
      </c>
    </row>
    <row r="80" spans="1:12" x14ac:dyDescent="0.2">
      <c r="A80">
        <v>805</v>
      </c>
      <c r="B80">
        <v>2013</v>
      </c>
      <c r="C80">
        <v>4</v>
      </c>
      <c r="D80">
        <v>93106149</v>
      </c>
      <c r="E80">
        <v>9320375</v>
      </c>
      <c r="F80">
        <v>2457.84</v>
      </c>
      <c r="G80" t="s">
        <v>491</v>
      </c>
      <c r="H80" t="s">
        <v>129</v>
      </c>
      <c r="I80" t="s">
        <v>553</v>
      </c>
      <c r="J80" s="143">
        <v>41365</v>
      </c>
      <c r="K80" s="105">
        <v>2247.1679999999997</v>
      </c>
      <c r="L80" t="s">
        <v>77</v>
      </c>
    </row>
    <row r="81" spans="1:12" x14ac:dyDescent="0.2">
      <c r="A81">
        <v>805</v>
      </c>
      <c r="B81">
        <v>2013</v>
      </c>
      <c r="C81">
        <v>4</v>
      </c>
      <c r="D81">
        <v>93106237</v>
      </c>
      <c r="E81">
        <v>9320489</v>
      </c>
      <c r="F81">
        <v>83.06</v>
      </c>
      <c r="G81" t="s">
        <v>1030</v>
      </c>
      <c r="H81" t="s">
        <v>181</v>
      </c>
      <c r="I81" t="s">
        <v>1671</v>
      </c>
      <c r="J81" s="143">
        <v>41365</v>
      </c>
      <c r="K81" s="105">
        <v>75.940571428571417</v>
      </c>
      <c r="L81" t="s">
        <v>47</v>
      </c>
    </row>
    <row r="82" spans="1:12" x14ac:dyDescent="0.2">
      <c r="A82">
        <v>805</v>
      </c>
      <c r="B82">
        <v>2013</v>
      </c>
      <c r="C82">
        <v>4</v>
      </c>
      <c r="D82">
        <v>93106285</v>
      </c>
      <c r="E82">
        <v>9320375</v>
      </c>
      <c r="F82">
        <v>3402</v>
      </c>
      <c r="G82" t="s">
        <v>491</v>
      </c>
      <c r="H82" t="s">
        <v>131</v>
      </c>
      <c r="I82" t="s">
        <v>554</v>
      </c>
      <c r="J82" s="143">
        <v>41365</v>
      </c>
      <c r="K82" s="105">
        <v>3110.3999999999992</v>
      </c>
      <c r="L82" t="s">
        <v>77</v>
      </c>
    </row>
    <row r="83" spans="1:12" x14ac:dyDescent="0.2">
      <c r="A83">
        <v>805</v>
      </c>
      <c r="B83">
        <v>2013</v>
      </c>
      <c r="C83">
        <v>4</v>
      </c>
      <c r="D83">
        <v>93106292</v>
      </c>
      <c r="E83">
        <v>9320009</v>
      </c>
      <c r="F83">
        <v>1563.6</v>
      </c>
      <c r="G83" t="s">
        <v>491</v>
      </c>
      <c r="H83" t="s">
        <v>152</v>
      </c>
      <c r="I83" t="s">
        <v>741</v>
      </c>
      <c r="J83" s="143">
        <v>41365</v>
      </c>
      <c r="K83" s="105">
        <v>1429.5771428571425</v>
      </c>
      <c r="L83" t="s">
        <v>78</v>
      </c>
    </row>
    <row r="84" spans="1:12" x14ac:dyDescent="0.2">
      <c r="A84">
        <v>805</v>
      </c>
      <c r="B84">
        <v>2013</v>
      </c>
      <c r="C84">
        <v>2</v>
      </c>
      <c r="D84">
        <v>93106541</v>
      </c>
      <c r="E84">
        <v>9320689</v>
      </c>
      <c r="F84">
        <v>4990.07</v>
      </c>
      <c r="G84" t="s">
        <v>491</v>
      </c>
      <c r="H84" t="s">
        <v>135</v>
      </c>
      <c r="I84" t="s">
        <v>1666</v>
      </c>
      <c r="J84" s="143">
        <v>41306</v>
      </c>
      <c r="K84" s="105">
        <v>4562.3497142857132</v>
      </c>
      <c r="L84" t="s">
        <v>47</v>
      </c>
    </row>
    <row r="85" spans="1:12" x14ac:dyDescent="0.2">
      <c r="A85">
        <v>805</v>
      </c>
      <c r="B85">
        <v>2013</v>
      </c>
      <c r="C85">
        <v>1</v>
      </c>
      <c r="D85">
        <v>93106685</v>
      </c>
      <c r="E85">
        <v>9320289</v>
      </c>
      <c r="F85">
        <v>1850</v>
      </c>
      <c r="G85" t="s">
        <v>498</v>
      </c>
      <c r="H85" t="s">
        <v>126</v>
      </c>
      <c r="I85" t="s">
        <v>1742</v>
      </c>
      <c r="J85" s="143">
        <v>41275</v>
      </c>
      <c r="K85" s="105">
        <v>1691.4285714285709</v>
      </c>
      <c r="L85" t="s">
        <v>48</v>
      </c>
    </row>
    <row r="86" spans="1:12" x14ac:dyDescent="0.2">
      <c r="A86">
        <v>805</v>
      </c>
      <c r="B86">
        <v>2013</v>
      </c>
      <c r="C86">
        <v>8</v>
      </c>
      <c r="D86">
        <v>93106741</v>
      </c>
      <c r="E86">
        <v>9320522</v>
      </c>
      <c r="F86">
        <v>382.66</v>
      </c>
      <c r="G86" t="s">
        <v>1773</v>
      </c>
      <c r="H86" t="s">
        <v>126</v>
      </c>
      <c r="I86" t="s">
        <v>1885</v>
      </c>
      <c r="J86" s="143">
        <v>41487</v>
      </c>
      <c r="K86" s="105">
        <v>349.86057142857135</v>
      </c>
      <c r="L86" t="s">
        <v>48</v>
      </c>
    </row>
    <row r="87" spans="1:12" x14ac:dyDescent="0.2">
      <c r="A87">
        <v>805</v>
      </c>
      <c r="B87">
        <v>2013</v>
      </c>
      <c r="C87">
        <v>1</v>
      </c>
      <c r="D87">
        <v>93106767</v>
      </c>
      <c r="E87">
        <v>9320400</v>
      </c>
      <c r="F87">
        <v>11727.91</v>
      </c>
      <c r="G87" t="s">
        <v>549</v>
      </c>
      <c r="H87" t="s">
        <v>141</v>
      </c>
      <c r="I87" t="s">
        <v>1662</v>
      </c>
      <c r="J87" s="143">
        <v>41275</v>
      </c>
      <c r="K87" s="105">
        <v>10722.660571428569</v>
      </c>
      <c r="L87" t="s">
        <v>47</v>
      </c>
    </row>
    <row r="88" spans="1:12" x14ac:dyDescent="0.2">
      <c r="A88">
        <v>805</v>
      </c>
      <c r="B88">
        <v>2013</v>
      </c>
      <c r="C88">
        <v>1</v>
      </c>
      <c r="D88">
        <v>93106783</v>
      </c>
      <c r="E88">
        <v>9320574</v>
      </c>
      <c r="F88">
        <v>7250</v>
      </c>
      <c r="G88" t="s">
        <v>491</v>
      </c>
      <c r="H88" t="s">
        <v>142</v>
      </c>
      <c r="I88" t="s">
        <v>712</v>
      </c>
      <c r="J88" s="143">
        <v>41275</v>
      </c>
      <c r="K88" s="105">
        <v>6628.5714285714266</v>
      </c>
      <c r="L88" t="s">
        <v>78</v>
      </c>
    </row>
    <row r="89" spans="1:12" x14ac:dyDescent="0.2">
      <c r="A89">
        <v>805</v>
      </c>
      <c r="B89">
        <v>2013</v>
      </c>
      <c r="C89">
        <v>1</v>
      </c>
      <c r="D89">
        <v>93106858</v>
      </c>
      <c r="E89">
        <v>9320289</v>
      </c>
      <c r="F89">
        <v>3415</v>
      </c>
      <c r="G89" t="s">
        <v>498</v>
      </c>
      <c r="H89" t="s">
        <v>143</v>
      </c>
      <c r="I89" t="s">
        <v>713</v>
      </c>
      <c r="J89" s="143">
        <v>41275</v>
      </c>
      <c r="K89" s="105">
        <v>3122.2857142857133</v>
      </c>
      <c r="L89" t="s">
        <v>78</v>
      </c>
    </row>
    <row r="90" spans="1:12" x14ac:dyDescent="0.2">
      <c r="A90">
        <v>805</v>
      </c>
      <c r="B90">
        <v>2013</v>
      </c>
      <c r="C90">
        <v>5</v>
      </c>
      <c r="D90">
        <v>93106871</v>
      </c>
      <c r="E90">
        <v>9320289</v>
      </c>
      <c r="F90">
        <v>2858.85</v>
      </c>
      <c r="G90" t="s">
        <v>491</v>
      </c>
      <c r="H90" t="s">
        <v>144</v>
      </c>
      <c r="I90" t="s">
        <v>568</v>
      </c>
      <c r="J90" s="143">
        <v>41395</v>
      </c>
      <c r="K90" s="105">
        <v>2613.8057142857133</v>
      </c>
      <c r="L90" t="s">
        <v>77</v>
      </c>
    </row>
    <row r="91" spans="1:12" x14ac:dyDescent="0.2">
      <c r="A91">
        <v>805</v>
      </c>
      <c r="B91">
        <v>2013</v>
      </c>
      <c r="C91">
        <v>7</v>
      </c>
      <c r="D91">
        <v>93106871</v>
      </c>
      <c r="E91">
        <v>9320289</v>
      </c>
      <c r="F91">
        <v>3282.05</v>
      </c>
      <c r="G91" t="s">
        <v>491</v>
      </c>
      <c r="H91" t="s">
        <v>144</v>
      </c>
      <c r="I91" t="s">
        <v>568</v>
      </c>
      <c r="J91" s="143">
        <v>41456</v>
      </c>
      <c r="K91" s="105">
        <v>3000.7314285714278</v>
      </c>
      <c r="L91" t="s">
        <v>77</v>
      </c>
    </row>
    <row r="92" spans="1:12" x14ac:dyDescent="0.2">
      <c r="A92">
        <v>805</v>
      </c>
      <c r="B92">
        <v>2013</v>
      </c>
      <c r="C92">
        <v>1</v>
      </c>
      <c r="D92">
        <v>93106881</v>
      </c>
      <c r="E92">
        <v>9320289</v>
      </c>
      <c r="F92">
        <v>668</v>
      </c>
      <c r="G92" t="s">
        <v>491</v>
      </c>
      <c r="H92" t="s">
        <v>129</v>
      </c>
      <c r="I92" t="s">
        <v>505</v>
      </c>
      <c r="J92" s="143">
        <v>41275</v>
      </c>
      <c r="K92" s="105">
        <v>610.74285714285702</v>
      </c>
      <c r="L92" t="s">
        <v>77</v>
      </c>
    </row>
    <row r="93" spans="1:12" x14ac:dyDescent="0.2">
      <c r="A93">
        <v>805</v>
      </c>
      <c r="B93">
        <v>2013</v>
      </c>
      <c r="C93">
        <v>1</v>
      </c>
      <c r="D93">
        <v>93106881</v>
      </c>
      <c r="E93">
        <v>9320294</v>
      </c>
      <c r="F93">
        <v>1000</v>
      </c>
      <c r="G93" t="s">
        <v>491</v>
      </c>
      <c r="H93" t="s">
        <v>129</v>
      </c>
      <c r="I93" t="s">
        <v>505</v>
      </c>
      <c r="J93" s="143">
        <v>41275</v>
      </c>
      <c r="K93" s="105">
        <v>914.28571428571399</v>
      </c>
      <c r="L93" t="s">
        <v>77</v>
      </c>
    </row>
    <row r="94" spans="1:12" x14ac:dyDescent="0.2">
      <c r="A94">
        <v>805</v>
      </c>
      <c r="B94">
        <v>2013</v>
      </c>
      <c r="C94">
        <v>1</v>
      </c>
      <c r="D94">
        <v>93106881</v>
      </c>
      <c r="E94">
        <v>9320375</v>
      </c>
      <c r="F94">
        <v>1756.51</v>
      </c>
      <c r="G94" t="s">
        <v>491</v>
      </c>
      <c r="H94" t="s">
        <v>129</v>
      </c>
      <c r="I94" t="s">
        <v>505</v>
      </c>
      <c r="J94" s="143">
        <v>41275</v>
      </c>
      <c r="K94" s="105">
        <v>1605.9519999999995</v>
      </c>
      <c r="L94" t="s">
        <v>77</v>
      </c>
    </row>
    <row r="95" spans="1:12" x14ac:dyDescent="0.2">
      <c r="A95">
        <v>805</v>
      </c>
      <c r="B95">
        <v>2013</v>
      </c>
      <c r="C95">
        <v>3</v>
      </c>
      <c r="D95">
        <v>93106881</v>
      </c>
      <c r="E95">
        <v>9320289</v>
      </c>
      <c r="F95">
        <v>1722.8</v>
      </c>
      <c r="G95" t="s">
        <v>491</v>
      </c>
      <c r="H95" t="s">
        <v>129</v>
      </c>
      <c r="I95" t="s">
        <v>505</v>
      </c>
      <c r="J95" s="143">
        <v>41334</v>
      </c>
      <c r="K95" s="105">
        <v>1575.1314285714282</v>
      </c>
      <c r="L95" t="s">
        <v>77</v>
      </c>
    </row>
    <row r="96" spans="1:12" x14ac:dyDescent="0.2">
      <c r="A96">
        <v>805</v>
      </c>
      <c r="B96">
        <v>2013</v>
      </c>
      <c r="C96">
        <v>1</v>
      </c>
      <c r="D96">
        <v>93106904</v>
      </c>
      <c r="E96">
        <v>9320289</v>
      </c>
      <c r="F96">
        <v>1466.7</v>
      </c>
      <c r="G96" t="s">
        <v>581</v>
      </c>
      <c r="H96" t="s">
        <v>145</v>
      </c>
      <c r="I96" t="s">
        <v>714</v>
      </c>
      <c r="J96" s="143">
        <v>41275</v>
      </c>
      <c r="K96" s="105">
        <v>1340.9828571428568</v>
      </c>
      <c r="L96" t="s">
        <v>78</v>
      </c>
    </row>
    <row r="97" spans="1:12" x14ac:dyDescent="0.2">
      <c r="A97">
        <v>805</v>
      </c>
      <c r="B97">
        <v>2013</v>
      </c>
      <c r="C97">
        <v>3</v>
      </c>
      <c r="D97">
        <v>93106906</v>
      </c>
      <c r="E97">
        <v>9320289</v>
      </c>
      <c r="F97">
        <v>1566</v>
      </c>
      <c r="G97" t="s">
        <v>498</v>
      </c>
      <c r="H97" t="s">
        <v>145</v>
      </c>
      <c r="I97" t="s">
        <v>739</v>
      </c>
      <c r="J97" s="143">
        <v>41334</v>
      </c>
      <c r="K97" s="105">
        <v>1431.7714285714283</v>
      </c>
      <c r="L97" t="s">
        <v>78</v>
      </c>
    </row>
    <row r="98" spans="1:12" x14ac:dyDescent="0.2">
      <c r="A98">
        <v>805</v>
      </c>
      <c r="B98">
        <v>2013</v>
      </c>
      <c r="C98">
        <v>9</v>
      </c>
      <c r="D98">
        <v>93106991</v>
      </c>
      <c r="E98">
        <v>9320645</v>
      </c>
      <c r="F98">
        <v>18741.009999999998</v>
      </c>
      <c r="G98" t="s">
        <v>1030</v>
      </c>
      <c r="H98" t="s">
        <v>141</v>
      </c>
      <c r="I98" t="s">
        <v>1707</v>
      </c>
      <c r="J98" s="143">
        <v>41518</v>
      </c>
      <c r="K98" s="105">
        <v>17134.637714285709</v>
      </c>
      <c r="L98" t="s">
        <v>47</v>
      </c>
    </row>
    <row r="99" spans="1:12" x14ac:dyDescent="0.2">
      <c r="A99">
        <v>805</v>
      </c>
      <c r="B99">
        <v>2014</v>
      </c>
      <c r="C99">
        <v>5</v>
      </c>
      <c r="D99">
        <v>93110078</v>
      </c>
      <c r="E99">
        <v>9320675</v>
      </c>
      <c r="F99">
        <v>172.88</v>
      </c>
      <c r="G99" t="s">
        <v>648</v>
      </c>
      <c r="H99" t="s">
        <v>101</v>
      </c>
      <c r="I99" t="s">
        <v>1706</v>
      </c>
      <c r="J99" s="143">
        <v>41760</v>
      </c>
      <c r="K99" s="105">
        <f>Table4[[#This Row],[Reg. CPB incl. Outlays]]*0.9142</f>
        <v>158.046896</v>
      </c>
      <c r="L99" t="s">
        <v>47</v>
      </c>
    </row>
    <row r="100" spans="1:12" x14ac:dyDescent="0.2">
      <c r="A100">
        <v>805</v>
      </c>
      <c r="B100">
        <v>2013</v>
      </c>
      <c r="C100">
        <v>1</v>
      </c>
      <c r="D100">
        <v>93107021</v>
      </c>
      <c r="E100">
        <v>9320289</v>
      </c>
      <c r="F100">
        <v>1965.7</v>
      </c>
      <c r="G100" t="s">
        <v>498</v>
      </c>
      <c r="H100" t="s">
        <v>129</v>
      </c>
      <c r="I100" t="s">
        <v>506</v>
      </c>
      <c r="J100" s="143">
        <v>41275</v>
      </c>
      <c r="K100" s="105">
        <v>1797.2114285714281</v>
      </c>
      <c r="L100" t="s">
        <v>77</v>
      </c>
    </row>
    <row r="101" spans="1:12" x14ac:dyDescent="0.2">
      <c r="A101">
        <v>805</v>
      </c>
      <c r="B101">
        <v>2013</v>
      </c>
      <c r="C101">
        <v>2</v>
      </c>
      <c r="D101">
        <v>93107021</v>
      </c>
      <c r="E101">
        <v>9320289</v>
      </c>
      <c r="F101">
        <v>1143.5</v>
      </c>
      <c r="G101" t="s">
        <v>498</v>
      </c>
      <c r="H101" t="s">
        <v>129</v>
      </c>
      <c r="I101" t="s">
        <v>506</v>
      </c>
      <c r="J101" s="143">
        <v>41306</v>
      </c>
      <c r="K101" s="105">
        <v>1045.485714285714</v>
      </c>
      <c r="L101" t="s">
        <v>77</v>
      </c>
    </row>
    <row r="102" spans="1:12" x14ac:dyDescent="0.2">
      <c r="A102">
        <v>805</v>
      </c>
      <c r="B102">
        <v>2013</v>
      </c>
      <c r="C102">
        <v>3</v>
      </c>
      <c r="D102">
        <v>93107021</v>
      </c>
      <c r="E102">
        <v>9320289</v>
      </c>
      <c r="F102">
        <v>1230.2</v>
      </c>
      <c r="G102" t="s">
        <v>498</v>
      </c>
      <c r="H102" t="s">
        <v>129</v>
      </c>
      <c r="I102" t="s">
        <v>506</v>
      </c>
      <c r="J102" s="143">
        <v>41334</v>
      </c>
      <c r="K102" s="105">
        <v>1124.7542857142855</v>
      </c>
      <c r="L102" t="s">
        <v>77</v>
      </c>
    </row>
    <row r="103" spans="1:12" x14ac:dyDescent="0.2">
      <c r="A103">
        <v>805</v>
      </c>
      <c r="B103">
        <v>2013</v>
      </c>
      <c r="C103">
        <v>5</v>
      </c>
      <c r="D103">
        <v>93107021</v>
      </c>
      <c r="E103">
        <v>9320289</v>
      </c>
      <c r="F103">
        <v>1524.89</v>
      </c>
      <c r="G103" t="s">
        <v>498</v>
      </c>
      <c r="H103" t="s">
        <v>129</v>
      </c>
      <c r="I103" t="s">
        <v>506</v>
      </c>
      <c r="J103" s="143">
        <v>41395</v>
      </c>
      <c r="K103" s="105">
        <v>1394.1851428571426</v>
      </c>
      <c r="L103" t="s">
        <v>77</v>
      </c>
    </row>
    <row r="104" spans="1:12" x14ac:dyDescent="0.2">
      <c r="A104">
        <v>805</v>
      </c>
      <c r="B104">
        <v>2013</v>
      </c>
      <c r="C104">
        <v>6</v>
      </c>
      <c r="D104">
        <v>93107021</v>
      </c>
      <c r="E104">
        <v>9320289</v>
      </c>
      <c r="F104">
        <v>1220</v>
      </c>
      <c r="G104" t="s">
        <v>498</v>
      </c>
      <c r="H104" t="s">
        <v>129</v>
      </c>
      <c r="I104" t="s">
        <v>506</v>
      </c>
      <c r="J104" s="143">
        <v>41426</v>
      </c>
      <c r="K104" s="105">
        <v>1115.4285714285711</v>
      </c>
      <c r="L104" t="s">
        <v>77</v>
      </c>
    </row>
    <row r="105" spans="1:12" x14ac:dyDescent="0.2">
      <c r="A105">
        <v>805</v>
      </c>
      <c r="B105">
        <v>2013</v>
      </c>
      <c r="C105">
        <v>7</v>
      </c>
      <c r="D105">
        <v>93107021</v>
      </c>
      <c r="E105">
        <v>9320289</v>
      </c>
      <c r="F105">
        <v>1459.7</v>
      </c>
      <c r="G105" t="s">
        <v>498</v>
      </c>
      <c r="H105" t="s">
        <v>129</v>
      </c>
      <c r="I105" t="s">
        <v>506</v>
      </c>
      <c r="J105" s="143">
        <v>41456</v>
      </c>
      <c r="K105" s="105">
        <v>1334.5828571428567</v>
      </c>
      <c r="L105" t="s">
        <v>77</v>
      </c>
    </row>
    <row r="106" spans="1:12" x14ac:dyDescent="0.2">
      <c r="A106">
        <v>805</v>
      </c>
      <c r="B106">
        <v>2013</v>
      </c>
      <c r="C106">
        <v>9</v>
      </c>
      <c r="D106">
        <v>93107021</v>
      </c>
      <c r="E106">
        <v>9320289</v>
      </c>
      <c r="F106">
        <v>2383.9</v>
      </c>
      <c r="G106" t="s">
        <v>498</v>
      </c>
      <c r="H106" t="s">
        <v>129</v>
      </c>
      <c r="I106" t="s">
        <v>506</v>
      </c>
      <c r="J106" s="143">
        <v>41518</v>
      </c>
      <c r="K106" s="105">
        <v>2179.565714285714</v>
      </c>
      <c r="L106" t="s">
        <v>77</v>
      </c>
    </row>
    <row r="107" spans="1:12" x14ac:dyDescent="0.2">
      <c r="A107">
        <v>805</v>
      </c>
      <c r="B107">
        <v>2013</v>
      </c>
      <c r="C107">
        <v>11</v>
      </c>
      <c r="D107">
        <v>93107021</v>
      </c>
      <c r="E107">
        <v>9320289</v>
      </c>
      <c r="F107">
        <v>1332.2</v>
      </c>
      <c r="G107" t="s">
        <v>498</v>
      </c>
      <c r="H107" t="s">
        <v>129</v>
      </c>
      <c r="I107" t="s">
        <v>506</v>
      </c>
      <c r="J107" s="143">
        <v>41579</v>
      </c>
      <c r="K107" s="105">
        <v>1218.0114285714283</v>
      </c>
      <c r="L107" t="s">
        <v>77</v>
      </c>
    </row>
    <row r="108" spans="1:12" x14ac:dyDescent="0.2">
      <c r="A108">
        <v>805</v>
      </c>
      <c r="B108">
        <v>2014</v>
      </c>
      <c r="C108">
        <v>2</v>
      </c>
      <c r="D108">
        <v>93107021</v>
      </c>
      <c r="E108">
        <v>9320289</v>
      </c>
      <c r="F108">
        <v>1194.5</v>
      </c>
      <c r="G108" t="s">
        <v>498</v>
      </c>
      <c r="H108" t="s">
        <v>129</v>
      </c>
      <c r="I108" t="s">
        <v>506</v>
      </c>
      <c r="J108" s="143">
        <v>41671</v>
      </c>
      <c r="K108" s="105">
        <v>1092.1142857142854</v>
      </c>
      <c r="L108" t="s">
        <v>77</v>
      </c>
    </row>
    <row r="109" spans="1:12" x14ac:dyDescent="0.2">
      <c r="A109">
        <v>805</v>
      </c>
      <c r="B109">
        <v>2014</v>
      </c>
      <c r="C109">
        <v>4</v>
      </c>
      <c r="D109">
        <v>93107021</v>
      </c>
      <c r="E109">
        <v>9320289</v>
      </c>
      <c r="F109">
        <v>1281.2</v>
      </c>
      <c r="G109" t="s">
        <v>498</v>
      </c>
      <c r="H109" t="s">
        <v>129</v>
      </c>
      <c r="I109" t="s">
        <v>506</v>
      </c>
      <c r="J109" s="143">
        <v>41730</v>
      </c>
      <c r="K109" s="105">
        <v>1171.3828571428569</v>
      </c>
      <c r="L109" t="s">
        <v>77</v>
      </c>
    </row>
    <row r="110" spans="1:12" x14ac:dyDescent="0.2">
      <c r="A110">
        <v>805</v>
      </c>
      <c r="B110">
        <v>2013</v>
      </c>
      <c r="C110">
        <v>5</v>
      </c>
      <c r="D110">
        <v>93107036</v>
      </c>
      <c r="E110">
        <v>9320511</v>
      </c>
      <c r="F110">
        <v>2021.41</v>
      </c>
      <c r="G110" t="s">
        <v>583</v>
      </c>
      <c r="H110" t="s">
        <v>182</v>
      </c>
      <c r="I110" t="s">
        <v>1464</v>
      </c>
      <c r="J110" s="143">
        <v>41395</v>
      </c>
      <c r="K110" s="105">
        <v>1848.1462857142853</v>
      </c>
      <c r="L110" t="s">
        <v>46</v>
      </c>
    </row>
    <row r="111" spans="1:12" x14ac:dyDescent="0.2">
      <c r="A111">
        <v>805</v>
      </c>
      <c r="B111">
        <v>2013</v>
      </c>
      <c r="C111">
        <v>9</v>
      </c>
      <c r="D111">
        <v>93107036</v>
      </c>
      <c r="E111">
        <v>9320635</v>
      </c>
      <c r="F111">
        <v>1461.33</v>
      </c>
      <c r="G111" t="s">
        <v>583</v>
      </c>
      <c r="H111" t="s">
        <v>182</v>
      </c>
      <c r="I111" t="s">
        <v>1464</v>
      </c>
      <c r="J111" s="143">
        <v>41518</v>
      </c>
      <c r="K111" s="105">
        <v>1336.0731428571423</v>
      </c>
      <c r="L111" t="s">
        <v>46</v>
      </c>
    </row>
    <row r="112" spans="1:12" x14ac:dyDescent="0.2">
      <c r="A112">
        <v>805</v>
      </c>
      <c r="B112">
        <v>2013</v>
      </c>
      <c r="C112">
        <v>2</v>
      </c>
      <c r="D112">
        <v>93107079</v>
      </c>
      <c r="E112">
        <v>9320289</v>
      </c>
      <c r="F112">
        <v>4506.9799999999996</v>
      </c>
      <c r="G112" t="s">
        <v>491</v>
      </c>
      <c r="H112" t="s">
        <v>129</v>
      </c>
      <c r="I112" t="s">
        <v>525</v>
      </c>
      <c r="J112" s="143">
        <v>41306</v>
      </c>
      <c r="K112" s="105">
        <v>4120.6674285714271</v>
      </c>
      <c r="L112" t="s">
        <v>77</v>
      </c>
    </row>
    <row r="113" spans="1:12" x14ac:dyDescent="0.2">
      <c r="A113">
        <v>805</v>
      </c>
      <c r="B113">
        <v>2013</v>
      </c>
      <c r="C113">
        <v>2</v>
      </c>
      <c r="D113">
        <v>93107079</v>
      </c>
      <c r="E113">
        <v>9320294</v>
      </c>
      <c r="F113">
        <v>1194.24</v>
      </c>
      <c r="G113" t="s">
        <v>491</v>
      </c>
      <c r="H113" t="s">
        <v>129</v>
      </c>
      <c r="I113" t="s">
        <v>525</v>
      </c>
      <c r="J113" s="143">
        <v>41306</v>
      </c>
      <c r="K113" s="105">
        <v>1091.8765714285712</v>
      </c>
      <c r="L113" t="s">
        <v>77</v>
      </c>
    </row>
    <row r="114" spans="1:12" x14ac:dyDescent="0.2">
      <c r="A114">
        <v>805</v>
      </c>
      <c r="B114">
        <v>2013</v>
      </c>
      <c r="C114">
        <v>3</v>
      </c>
      <c r="D114">
        <v>93107079</v>
      </c>
      <c r="E114">
        <v>9320289</v>
      </c>
      <c r="F114">
        <v>4288.92</v>
      </c>
      <c r="G114" t="s">
        <v>491</v>
      </c>
      <c r="H114" t="s">
        <v>129</v>
      </c>
      <c r="I114" t="s">
        <v>525</v>
      </c>
      <c r="J114" s="143">
        <v>41334</v>
      </c>
      <c r="K114" s="105">
        <v>3921.2982857142847</v>
      </c>
      <c r="L114" t="s">
        <v>77</v>
      </c>
    </row>
    <row r="115" spans="1:12" x14ac:dyDescent="0.2">
      <c r="A115">
        <v>805</v>
      </c>
      <c r="B115">
        <v>2013</v>
      </c>
      <c r="C115">
        <v>4</v>
      </c>
      <c r="D115">
        <v>93107079</v>
      </c>
      <c r="E115">
        <v>9320289</v>
      </c>
      <c r="F115">
        <v>4451.46</v>
      </c>
      <c r="G115" t="s">
        <v>491</v>
      </c>
      <c r="H115" t="s">
        <v>129</v>
      </c>
      <c r="I115" t="s">
        <v>525</v>
      </c>
      <c r="J115" s="143">
        <v>41365</v>
      </c>
      <c r="K115" s="105">
        <v>4069.9062857142844</v>
      </c>
      <c r="L115" t="s">
        <v>77</v>
      </c>
    </row>
    <row r="116" spans="1:12" x14ac:dyDescent="0.2">
      <c r="A116">
        <v>805</v>
      </c>
      <c r="B116">
        <v>2013</v>
      </c>
      <c r="C116">
        <v>5</v>
      </c>
      <c r="D116">
        <v>93107079</v>
      </c>
      <c r="E116">
        <v>9320289</v>
      </c>
      <c r="F116">
        <v>8312.9599999999991</v>
      </c>
      <c r="G116" t="s">
        <v>491</v>
      </c>
      <c r="H116" t="s">
        <v>129</v>
      </c>
      <c r="I116" t="s">
        <v>525</v>
      </c>
      <c r="J116" s="143">
        <v>41395</v>
      </c>
      <c r="K116" s="105">
        <v>7600.4205714285681</v>
      </c>
      <c r="L116" t="s">
        <v>77</v>
      </c>
    </row>
    <row r="117" spans="1:12" x14ac:dyDescent="0.2">
      <c r="A117">
        <v>805</v>
      </c>
      <c r="B117">
        <v>2013</v>
      </c>
      <c r="C117">
        <v>6</v>
      </c>
      <c r="D117">
        <v>93107079</v>
      </c>
      <c r="E117">
        <v>9320289</v>
      </c>
      <c r="F117">
        <v>4415.34</v>
      </c>
      <c r="G117" t="s">
        <v>491</v>
      </c>
      <c r="H117" t="s">
        <v>129</v>
      </c>
      <c r="I117" t="s">
        <v>525</v>
      </c>
      <c r="J117" s="143">
        <v>41426</v>
      </c>
      <c r="K117" s="105">
        <v>4036.8822857142845</v>
      </c>
      <c r="L117" t="s">
        <v>77</v>
      </c>
    </row>
    <row r="118" spans="1:12" x14ac:dyDescent="0.2">
      <c r="A118">
        <v>805</v>
      </c>
      <c r="B118">
        <v>2013</v>
      </c>
      <c r="C118">
        <v>7</v>
      </c>
      <c r="D118">
        <v>93107079</v>
      </c>
      <c r="E118">
        <v>9320289</v>
      </c>
      <c r="F118">
        <v>9234.02</v>
      </c>
      <c r="G118" t="s">
        <v>491</v>
      </c>
      <c r="H118" t="s">
        <v>129</v>
      </c>
      <c r="I118" t="s">
        <v>525</v>
      </c>
      <c r="J118" s="143">
        <v>41456</v>
      </c>
      <c r="K118" s="105">
        <v>8442.53257142857</v>
      </c>
      <c r="L118" t="s">
        <v>77</v>
      </c>
    </row>
    <row r="119" spans="1:12" x14ac:dyDescent="0.2">
      <c r="A119">
        <v>805</v>
      </c>
      <c r="B119">
        <v>2013</v>
      </c>
      <c r="C119">
        <v>9</v>
      </c>
      <c r="D119">
        <v>93107079</v>
      </c>
      <c r="E119">
        <v>9320289</v>
      </c>
      <c r="F119">
        <v>4595.9399999999996</v>
      </c>
      <c r="G119" t="s">
        <v>491</v>
      </c>
      <c r="H119" t="s">
        <v>129</v>
      </c>
      <c r="I119" t="s">
        <v>525</v>
      </c>
      <c r="J119" s="143">
        <v>41518</v>
      </c>
      <c r="K119" s="105">
        <v>4202.002285714284</v>
      </c>
      <c r="L119" t="s">
        <v>77</v>
      </c>
    </row>
    <row r="120" spans="1:12" x14ac:dyDescent="0.2">
      <c r="A120">
        <v>805</v>
      </c>
      <c r="B120">
        <v>2013</v>
      </c>
      <c r="C120">
        <v>10</v>
      </c>
      <c r="D120">
        <v>93107079</v>
      </c>
      <c r="E120">
        <v>9320289</v>
      </c>
      <c r="F120">
        <v>4078.22</v>
      </c>
      <c r="G120" t="s">
        <v>491</v>
      </c>
      <c r="H120" t="s">
        <v>129</v>
      </c>
      <c r="I120" t="s">
        <v>525</v>
      </c>
      <c r="J120" s="143">
        <v>41548</v>
      </c>
      <c r="K120" s="105">
        <v>3728.6582857142844</v>
      </c>
      <c r="L120" t="s">
        <v>77</v>
      </c>
    </row>
    <row r="121" spans="1:12" x14ac:dyDescent="0.2">
      <c r="A121">
        <v>805</v>
      </c>
      <c r="B121">
        <v>2013</v>
      </c>
      <c r="C121">
        <v>11</v>
      </c>
      <c r="D121">
        <v>93107079</v>
      </c>
      <c r="E121">
        <v>9320289</v>
      </c>
      <c r="F121">
        <v>2218.04</v>
      </c>
      <c r="G121" t="s">
        <v>491</v>
      </c>
      <c r="H121" t="s">
        <v>129</v>
      </c>
      <c r="I121" t="s">
        <v>525</v>
      </c>
      <c r="J121" s="143">
        <v>41579</v>
      </c>
      <c r="K121" s="105">
        <v>2027.9222857142852</v>
      </c>
      <c r="L121" t="s">
        <v>77</v>
      </c>
    </row>
    <row r="122" spans="1:12" x14ac:dyDescent="0.2">
      <c r="A122">
        <v>805</v>
      </c>
      <c r="B122">
        <v>2013</v>
      </c>
      <c r="C122">
        <v>1</v>
      </c>
      <c r="D122">
        <v>93107092</v>
      </c>
      <c r="E122">
        <v>9320456</v>
      </c>
      <c r="F122">
        <v>607.41</v>
      </c>
      <c r="G122" t="s">
        <v>491</v>
      </c>
      <c r="H122" t="s">
        <v>146</v>
      </c>
      <c r="I122" t="s">
        <v>507</v>
      </c>
      <c r="J122" s="143">
        <v>41275</v>
      </c>
      <c r="K122" s="105">
        <v>555.3462857142855</v>
      </c>
      <c r="L122" t="s">
        <v>77</v>
      </c>
    </row>
    <row r="123" spans="1:12" x14ac:dyDescent="0.2">
      <c r="A123">
        <v>805</v>
      </c>
      <c r="B123">
        <v>2013</v>
      </c>
      <c r="C123">
        <v>1</v>
      </c>
      <c r="D123">
        <v>93107142</v>
      </c>
      <c r="E123">
        <v>9320507</v>
      </c>
      <c r="F123">
        <v>171.45</v>
      </c>
      <c r="G123" t="s">
        <v>604</v>
      </c>
      <c r="H123" t="s">
        <v>140</v>
      </c>
      <c r="I123" t="s">
        <v>1743</v>
      </c>
      <c r="J123" s="143">
        <v>41275</v>
      </c>
      <c r="K123" s="105">
        <v>156.75428571428566</v>
      </c>
      <c r="L123" t="s">
        <v>48</v>
      </c>
    </row>
    <row r="124" spans="1:12" x14ac:dyDescent="0.2">
      <c r="A124">
        <v>805</v>
      </c>
      <c r="B124">
        <v>2013</v>
      </c>
      <c r="C124">
        <v>1</v>
      </c>
      <c r="D124">
        <v>93107166</v>
      </c>
      <c r="E124">
        <v>9320620</v>
      </c>
      <c r="F124">
        <v>1171.1500000000001</v>
      </c>
      <c r="G124" t="s">
        <v>597</v>
      </c>
      <c r="H124" t="s">
        <v>147</v>
      </c>
      <c r="I124" t="s">
        <v>1397</v>
      </c>
      <c r="J124" s="143">
        <v>41275</v>
      </c>
      <c r="K124" s="105">
        <v>1070.765714285714</v>
      </c>
      <c r="L124" t="s">
        <v>46</v>
      </c>
    </row>
    <row r="125" spans="1:12" x14ac:dyDescent="0.2">
      <c r="A125">
        <v>805</v>
      </c>
      <c r="B125">
        <v>2013</v>
      </c>
      <c r="C125">
        <v>1</v>
      </c>
      <c r="D125">
        <v>93107180</v>
      </c>
      <c r="E125">
        <v>9320375</v>
      </c>
      <c r="F125">
        <v>1838</v>
      </c>
      <c r="G125" t="s">
        <v>491</v>
      </c>
      <c r="H125" t="s">
        <v>129</v>
      </c>
      <c r="I125" t="s">
        <v>508</v>
      </c>
      <c r="J125" s="143">
        <v>41275</v>
      </c>
      <c r="K125" s="105">
        <v>1680.4571428571423</v>
      </c>
      <c r="L125" t="s">
        <v>77</v>
      </c>
    </row>
    <row r="126" spans="1:12" x14ac:dyDescent="0.2">
      <c r="A126">
        <v>805</v>
      </c>
      <c r="B126">
        <v>2013</v>
      </c>
      <c r="C126">
        <v>2</v>
      </c>
      <c r="D126">
        <v>93107180</v>
      </c>
      <c r="E126">
        <v>9320375</v>
      </c>
      <c r="F126">
        <v>812.9</v>
      </c>
      <c r="G126" t="s">
        <v>491</v>
      </c>
      <c r="H126" t="s">
        <v>129</v>
      </c>
      <c r="I126" t="s">
        <v>508</v>
      </c>
      <c r="J126" s="143">
        <v>41306</v>
      </c>
      <c r="K126" s="105">
        <v>743.22285714285692</v>
      </c>
      <c r="L126" t="s">
        <v>77</v>
      </c>
    </row>
    <row r="127" spans="1:12" x14ac:dyDescent="0.2">
      <c r="A127">
        <v>805</v>
      </c>
      <c r="B127">
        <v>2013</v>
      </c>
      <c r="C127">
        <v>1</v>
      </c>
      <c r="D127">
        <v>93107192</v>
      </c>
      <c r="E127">
        <v>9320631</v>
      </c>
      <c r="F127">
        <v>2514.13</v>
      </c>
      <c r="G127" t="s">
        <v>698</v>
      </c>
      <c r="H127" t="s">
        <v>148</v>
      </c>
      <c r="I127" t="s">
        <v>1744</v>
      </c>
      <c r="J127" s="143">
        <v>41275</v>
      </c>
      <c r="K127" s="105">
        <v>2298.6331428571425</v>
      </c>
      <c r="L127" t="s">
        <v>48</v>
      </c>
    </row>
    <row r="128" spans="1:12" x14ac:dyDescent="0.2">
      <c r="A128">
        <v>805</v>
      </c>
      <c r="B128">
        <v>2013</v>
      </c>
      <c r="C128">
        <v>1</v>
      </c>
      <c r="D128">
        <v>93107206</v>
      </c>
      <c r="E128">
        <v>9320289</v>
      </c>
      <c r="F128">
        <v>18520.55</v>
      </c>
      <c r="G128" t="s">
        <v>491</v>
      </c>
      <c r="H128" t="s">
        <v>149</v>
      </c>
      <c r="I128" t="s">
        <v>715</v>
      </c>
      <c r="J128" s="143">
        <v>41275</v>
      </c>
      <c r="K128" s="105">
        <v>16933.07428571428</v>
      </c>
      <c r="L128" t="s">
        <v>78</v>
      </c>
    </row>
    <row r="129" spans="1:12" x14ac:dyDescent="0.2">
      <c r="A129">
        <v>805</v>
      </c>
      <c r="B129">
        <v>2013</v>
      </c>
      <c r="C129">
        <v>3</v>
      </c>
      <c r="D129">
        <v>93107240</v>
      </c>
      <c r="E129">
        <v>9320289</v>
      </c>
      <c r="F129">
        <v>1816</v>
      </c>
      <c r="G129" t="s">
        <v>491</v>
      </c>
      <c r="H129" t="s">
        <v>129</v>
      </c>
      <c r="I129" t="s">
        <v>541</v>
      </c>
      <c r="J129" s="143">
        <v>41334</v>
      </c>
      <c r="K129" s="105">
        <v>1660.3428571428567</v>
      </c>
      <c r="L129" t="s">
        <v>77</v>
      </c>
    </row>
    <row r="130" spans="1:12" x14ac:dyDescent="0.2">
      <c r="A130">
        <v>805</v>
      </c>
      <c r="B130">
        <v>2013</v>
      </c>
      <c r="C130">
        <v>6</v>
      </c>
      <c r="D130">
        <v>93107241</v>
      </c>
      <c r="E130">
        <v>9320289</v>
      </c>
      <c r="F130">
        <v>5495.6</v>
      </c>
      <c r="G130" t="s">
        <v>491</v>
      </c>
      <c r="H130" t="s">
        <v>129</v>
      </c>
      <c r="I130" t="s">
        <v>588</v>
      </c>
      <c r="J130" s="143">
        <v>41426</v>
      </c>
      <c r="K130" s="105">
        <v>5024.5485714285705</v>
      </c>
      <c r="L130" t="s">
        <v>77</v>
      </c>
    </row>
    <row r="131" spans="1:12" x14ac:dyDescent="0.2">
      <c r="A131">
        <v>805</v>
      </c>
      <c r="B131">
        <v>2013</v>
      </c>
      <c r="C131">
        <v>1</v>
      </c>
      <c r="D131">
        <v>93107306</v>
      </c>
      <c r="E131">
        <v>9320289</v>
      </c>
      <c r="F131">
        <v>6215.75</v>
      </c>
      <c r="G131" t="s">
        <v>491</v>
      </c>
      <c r="H131" t="s">
        <v>129</v>
      </c>
      <c r="I131" t="s">
        <v>509</v>
      </c>
      <c r="J131" s="143">
        <v>41275</v>
      </c>
      <c r="K131" s="105">
        <v>5682.9714285714272</v>
      </c>
      <c r="L131" t="s">
        <v>77</v>
      </c>
    </row>
    <row r="132" spans="1:12" x14ac:dyDescent="0.2">
      <c r="A132">
        <v>805</v>
      </c>
      <c r="B132">
        <v>2013</v>
      </c>
      <c r="C132">
        <v>2</v>
      </c>
      <c r="D132">
        <v>93107306</v>
      </c>
      <c r="E132">
        <v>9320009</v>
      </c>
      <c r="F132">
        <v>4620</v>
      </c>
      <c r="G132" t="s">
        <v>491</v>
      </c>
      <c r="H132" t="s">
        <v>129</v>
      </c>
      <c r="I132" t="s">
        <v>509</v>
      </c>
      <c r="J132" s="143">
        <v>41306</v>
      </c>
      <c r="K132" s="105">
        <v>4223.9999999999991</v>
      </c>
      <c r="L132" t="s">
        <v>77</v>
      </c>
    </row>
    <row r="133" spans="1:12" x14ac:dyDescent="0.2">
      <c r="A133">
        <v>805</v>
      </c>
      <c r="B133">
        <v>2013</v>
      </c>
      <c r="C133">
        <v>2</v>
      </c>
      <c r="D133">
        <v>93107306</v>
      </c>
      <c r="E133">
        <v>9320289</v>
      </c>
      <c r="F133">
        <v>3113.25</v>
      </c>
      <c r="G133" t="s">
        <v>491</v>
      </c>
      <c r="H133" t="s">
        <v>129</v>
      </c>
      <c r="I133" t="s">
        <v>509</v>
      </c>
      <c r="J133" s="143">
        <v>41306</v>
      </c>
      <c r="K133" s="105">
        <v>2846.3999999999992</v>
      </c>
      <c r="L133" t="s">
        <v>77</v>
      </c>
    </row>
    <row r="134" spans="1:12" x14ac:dyDescent="0.2">
      <c r="A134">
        <v>805</v>
      </c>
      <c r="B134">
        <v>2013</v>
      </c>
      <c r="C134">
        <v>2</v>
      </c>
      <c r="D134">
        <v>93107306</v>
      </c>
      <c r="E134">
        <v>9320375</v>
      </c>
      <c r="F134">
        <v>1341</v>
      </c>
      <c r="G134" t="s">
        <v>491</v>
      </c>
      <c r="H134" t="s">
        <v>129</v>
      </c>
      <c r="I134" t="s">
        <v>509</v>
      </c>
      <c r="J134" s="143">
        <v>41306</v>
      </c>
      <c r="K134" s="105">
        <v>1226.0571428571425</v>
      </c>
      <c r="L134" t="s">
        <v>77</v>
      </c>
    </row>
    <row r="135" spans="1:12" x14ac:dyDescent="0.2">
      <c r="A135">
        <v>805</v>
      </c>
      <c r="B135">
        <v>2013</v>
      </c>
      <c r="C135">
        <v>3</v>
      </c>
      <c r="D135">
        <v>93107306</v>
      </c>
      <c r="E135">
        <v>9320009</v>
      </c>
      <c r="F135">
        <v>2295.6</v>
      </c>
      <c r="G135" t="s">
        <v>491</v>
      </c>
      <c r="H135" t="s">
        <v>129</v>
      </c>
      <c r="I135" t="s">
        <v>509</v>
      </c>
      <c r="J135" s="143">
        <v>41334</v>
      </c>
      <c r="K135" s="105">
        <v>2098.8342857142852</v>
      </c>
      <c r="L135" t="s">
        <v>77</v>
      </c>
    </row>
    <row r="136" spans="1:12" x14ac:dyDescent="0.2">
      <c r="A136">
        <v>805</v>
      </c>
      <c r="B136">
        <v>2013</v>
      </c>
      <c r="C136">
        <v>3</v>
      </c>
      <c r="D136">
        <v>93107306</v>
      </c>
      <c r="E136">
        <v>9320375</v>
      </c>
      <c r="F136">
        <v>1350</v>
      </c>
      <c r="G136" t="s">
        <v>491</v>
      </c>
      <c r="H136" t="s">
        <v>129</v>
      </c>
      <c r="I136" t="s">
        <v>509</v>
      </c>
      <c r="J136" s="143">
        <v>41334</v>
      </c>
      <c r="K136" s="105">
        <v>1234.285714285714</v>
      </c>
      <c r="L136" t="s">
        <v>77</v>
      </c>
    </row>
    <row r="137" spans="1:12" x14ac:dyDescent="0.2">
      <c r="A137">
        <v>805</v>
      </c>
      <c r="B137">
        <v>2013</v>
      </c>
      <c r="C137">
        <v>4</v>
      </c>
      <c r="D137">
        <v>93107306</v>
      </c>
      <c r="E137">
        <v>9320375</v>
      </c>
      <c r="F137">
        <v>1332</v>
      </c>
      <c r="G137" t="s">
        <v>491</v>
      </c>
      <c r="H137" t="s">
        <v>129</v>
      </c>
      <c r="I137" t="s">
        <v>509</v>
      </c>
      <c r="J137" s="143">
        <v>41365</v>
      </c>
      <c r="K137" s="105">
        <v>1217.8285714285712</v>
      </c>
      <c r="L137" t="s">
        <v>77</v>
      </c>
    </row>
    <row r="138" spans="1:12" x14ac:dyDescent="0.2">
      <c r="A138">
        <v>805</v>
      </c>
      <c r="B138">
        <v>2013</v>
      </c>
      <c r="C138">
        <v>5</v>
      </c>
      <c r="D138">
        <v>93107306</v>
      </c>
      <c r="E138">
        <v>9320009</v>
      </c>
      <c r="F138">
        <v>2310</v>
      </c>
      <c r="G138" t="s">
        <v>491</v>
      </c>
      <c r="H138" t="s">
        <v>129</v>
      </c>
      <c r="I138" t="s">
        <v>509</v>
      </c>
      <c r="J138" s="143">
        <v>41395</v>
      </c>
      <c r="K138" s="105">
        <v>2111.9999999999995</v>
      </c>
      <c r="L138" t="s">
        <v>77</v>
      </c>
    </row>
    <row r="139" spans="1:12" x14ac:dyDescent="0.2">
      <c r="A139">
        <v>805</v>
      </c>
      <c r="B139">
        <v>2013</v>
      </c>
      <c r="C139">
        <v>5</v>
      </c>
      <c r="D139">
        <v>93107306</v>
      </c>
      <c r="E139">
        <v>9320289</v>
      </c>
      <c r="F139">
        <v>9264.5</v>
      </c>
      <c r="G139" t="s">
        <v>491</v>
      </c>
      <c r="H139" t="s">
        <v>129</v>
      </c>
      <c r="I139" t="s">
        <v>509</v>
      </c>
      <c r="J139" s="143">
        <v>41395</v>
      </c>
      <c r="K139" s="105">
        <v>8470.3999999999978</v>
      </c>
      <c r="L139" t="s">
        <v>77</v>
      </c>
    </row>
    <row r="140" spans="1:12" x14ac:dyDescent="0.2">
      <c r="A140">
        <v>805</v>
      </c>
      <c r="B140">
        <v>2013</v>
      </c>
      <c r="C140">
        <v>5</v>
      </c>
      <c r="D140">
        <v>93107306</v>
      </c>
      <c r="E140">
        <v>9320375</v>
      </c>
      <c r="F140">
        <v>2700</v>
      </c>
      <c r="G140" t="s">
        <v>491</v>
      </c>
      <c r="H140" t="s">
        <v>129</v>
      </c>
      <c r="I140" t="s">
        <v>509</v>
      </c>
      <c r="J140" s="143">
        <v>41395</v>
      </c>
      <c r="K140" s="105">
        <v>2468.571428571428</v>
      </c>
      <c r="L140" t="s">
        <v>77</v>
      </c>
    </row>
    <row r="141" spans="1:12" x14ac:dyDescent="0.2">
      <c r="A141">
        <v>805</v>
      </c>
      <c r="B141">
        <v>2013</v>
      </c>
      <c r="C141">
        <v>5</v>
      </c>
      <c r="D141">
        <v>93107306</v>
      </c>
      <c r="E141">
        <v>9320531</v>
      </c>
      <c r="F141">
        <v>2305.1999999999998</v>
      </c>
      <c r="G141" t="s">
        <v>491</v>
      </c>
      <c r="H141" t="s">
        <v>129</v>
      </c>
      <c r="I141" t="s">
        <v>509</v>
      </c>
      <c r="J141" s="143">
        <v>41395</v>
      </c>
      <c r="K141" s="105">
        <v>2107.611428571428</v>
      </c>
      <c r="L141" t="s">
        <v>77</v>
      </c>
    </row>
    <row r="142" spans="1:12" x14ac:dyDescent="0.2">
      <c r="A142">
        <v>805</v>
      </c>
      <c r="B142">
        <v>2013</v>
      </c>
      <c r="C142">
        <v>6</v>
      </c>
      <c r="D142">
        <v>93107306</v>
      </c>
      <c r="E142">
        <v>9320009</v>
      </c>
      <c r="F142">
        <v>2266.8000000000002</v>
      </c>
      <c r="G142" t="s">
        <v>491</v>
      </c>
      <c r="H142" t="s">
        <v>129</v>
      </c>
      <c r="I142" t="s">
        <v>509</v>
      </c>
      <c r="J142" s="143">
        <v>41426</v>
      </c>
      <c r="K142" s="105">
        <v>2072.5028571428566</v>
      </c>
      <c r="L142" t="s">
        <v>77</v>
      </c>
    </row>
    <row r="143" spans="1:12" x14ac:dyDescent="0.2">
      <c r="A143">
        <v>805</v>
      </c>
      <c r="B143">
        <v>2013</v>
      </c>
      <c r="C143">
        <v>6</v>
      </c>
      <c r="D143">
        <v>93107306</v>
      </c>
      <c r="E143">
        <v>9320289</v>
      </c>
      <c r="F143">
        <v>3091.75</v>
      </c>
      <c r="G143" t="s">
        <v>491</v>
      </c>
      <c r="H143" t="s">
        <v>129</v>
      </c>
      <c r="I143" t="s">
        <v>509</v>
      </c>
      <c r="J143" s="143">
        <v>41426</v>
      </c>
      <c r="K143" s="105">
        <v>2826.7428571428563</v>
      </c>
      <c r="L143" t="s">
        <v>77</v>
      </c>
    </row>
    <row r="144" spans="1:12" x14ac:dyDescent="0.2">
      <c r="A144">
        <v>805</v>
      </c>
      <c r="B144">
        <v>2013</v>
      </c>
      <c r="C144">
        <v>7</v>
      </c>
      <c r="D144">
        <v>93107306</v>
      </c>
      <c r="E144">
        <v>9320009</v>
      </c>
      <c r="F144">
        <v>2305.1999999999998</v>
      </c>
      <c r="G144" t="s">
        <v>491</v>
      </c>
      <c r="H144" t="s">
        <v>129</v>
      </c>
      <c r="I144" t="s">
        <v>509</v>
      </c>
      <c r="J144" s="143">
        <v>41456</v>
      </c>
      <c r="K144" s="105">
        <v>2107.611428571428</v>
      </c>
      <c r="L144" t="s">
        <v>77</v>
      </c>
    </row>
    <row r="145" spans="1:12" x14ac:dyDescent="0.2">
      <c r="A145">
        <v>805</v>
      </c>
      <c r="B145">
        <v>2013</v>
      </c>
      <c r="C145">
        <v>7</v>
      </c>
      <c r="D145">
        <v>93107306</v>
      </c>
      <c r="E145">
        <v>9320375</v>
      </c>
      <c r="F145">
        <v>1350</v>
      </c>
      <c r="G145" t="s">
        <v>491</v>
      </c>
      <c r="H145" t="s">
        <v>129</v>
      </c>
      <c r="I145" t="s">
        <v>509</v>
      </c>
      <c r="J145" s="143">
        <v>41456</v>
      </c>
      <c r="K145" s="105">
        <v>1234.285714285714</v>
      </c>
      <c r="L145" t="s">
        <v>77</v>
      </c>
    </row>
    <row r="146" spans="1:12" x14ac:dyDescent="0.2">
      <c r="A146">
        <v>805</v>
      </c>
      <c r="B146">
        <v>2013</v>
      </c>
      <c r="C146">
        <v>8</v>
      </c>
      <c r="D146">
        <v>93107306</v>
      </c>
      <c r="E146">
        <v>9320009</v>
      </c>
      <c r="F146">
        <v>2286</v>
      </c>
      <c r="G146" t="s">
        <v>491</v>
      </c>
      <c r="H146" t="s">
        <v>129</v>
      </c>
      <c r="I146" t="s">
        <v>509</v>
      </c>
      <c r="J146" s="143">
        <v>41487</v>
      </c>
      <c r="K146" s="105">
        <v>2090.0571428571425</v>
      </c>
      <c r="L146" t="s">
        <v>77</v>
      </c>
    </row>
    <row r="147" spans="1:12" x14ac:dyDescent="0.2">
      <c r="A147">
        <v>805</v>
      </c>
      <c r="B147">
        <v>2013</v>
      </c>
      <c r="C147">
        <v>8</v>
      </c>
      <c r="D147">
        <v>93107306</v>
      </c>
      <c r="E147">
        <v>9320289</v>
      </c>
      <c r="F147">
        <v>3102.5</v>
      </c>
      <c r="G147" t="s">
        <v>491</v>
      </c>
      <c r="H147" t="s">
        <v>129</v>
      </c>
      <c r="I147" t="s">
        <v>509</v>
      </c>
      <c r="J147" s="143">
        <v>41487</v>
      </c>
      <c r="K147" s="105">
        <v>2836.571428571428</v>
      </c>
      <c r="L147" t="s">
        <v>77</v>
      </c>
    </row>
    <row r="148" spans="1:12" x14ac:dyDescent="0.2">
      <c r="A148">
        <v>805</v>
      </c>
      <c r="B148">
        <v>2013</v>
      </c>
      <c r="C148">
        <v>8</v>
      </c>
      <c r="D148">
        <v>93107306</v>
      </c>
      <c r="E148">
        <v>9320375</v>
      </c>
      <c r="F148">
        <v>1341</v>
      </c>
      <c r="G148" t="s">
        <v>491</v>
      </c>
      <c r="H148" t="s">
        <v>129</v>
      </c>
      <c r="I148" t="s">
        <v>509</v>
      </c>
      <c r="J148" s="143">
        <v>41487</v>
      </c>
      <c r="K148" s="105">
        <v>1226.0571428571425</v>
      </c>
      <c r="L148" t="s">
        <v>77</v>
      </c>
    </row>
    <row r="149" spans="1:12" x14ac:dyDescent="0.2">
      <c r="A149">
        <v>805</v>
      </c>
      <c r="B149">
        <v>2013</v>
      </c>
      <c r="C149">
        <v>9</v>
      </c>
      <c r="D149">
        <v>93107306</v>
      </c>
      <c r="E149">
        <v>9320009</v>
      </c>
      <c r="F149">
        <v>2305.1999999999998</v>
      </c>
      <c r="G149" t="s">
        <v>491</v>
      </c>
      <c r="H149" t="s">
        <v>129</v>
      </c>
      <c r="I149" t="s">
        <v>509</v>
      </c>
      <c r="J149" s="143">
        <v>41518</v>
      </c>
      <c r="K149" s="105">
        <v>2107.611428571428</v>
      </c>
      <c r="L149" t="s">
        <v>77</v>
      </c>
    </row>
    <row r="150" spans="1:12" x14ac:dyDescent="0.2">
      <c r="A150">
        <v>805</v>
      </c>
      <c r="B150">
        <v>2013</v>
      </c>
      <c r="C150">
        <v>10</v>
      </c>
      <c r="D150">
        <v>93107306</v>
      </c>
      <c r="E150">
        <v>9320289</v>
      </c>
      <c r="F150">
        <v>6205</v>
      </c>
      <c r="G150" t="s">
        <v>491</v>
      </c>
      <c r="H150" t="s">
        <v>129</v>
      </c>
      <c r="I150" t="s">
        <v>509</v>
      </c>
      <c r="J150" s="143">
        <v>41548</v>
      </c>
      <c r="K150" s="105">
        <v>5673.142857142856</v>
      </c>
      <c r="L150" t="s">
        <v>77</v>
      </c>
    </row>
    <row r="151" spans="1:12" x14ac:dyDescent="0.2">
      <c r="A151">
        <v>805</v>
      </c>
      <c r="B151">
        <v>2013</v>
      </c>
      <c r="C151">
        <v>10</v>
      </c>
      <c r="D151">
        <v>93107306</v>
      </c>
      <c r="E151">
        <v>9320375</v>
      </c>
      <c r="F151">
        <v>2700</v>
      </c>
      <c r="G151" t="s">
        <v>491</v>
      </c>
      <c r="H151" t="s">
        <v>129</v>
      </c>
      <c r="I151" t="s">
        <v>509</v>
      </c>
      <c r="J151" s="143">
        <v>41548</v>
      </c>
      <c r="K151" s="105">
        <v>2468.571428571428</v>
      </c>
      <c r="L151" t="s">
        <v>77</v>
      </c>
    </row>
    <row r="152" spans="1:12" x14ac:dyDescent="0.2">
      <c r="A152">
        <v>805</v>
      </c>
      <c r="B152">
        <v>2013</v>
      </c>
      <c r="C152">
        <v>11</v>
      </c>
      <c r="D152">
        <v>93107306</v>
      </c>
      <c r="E152">
        <v>9320009</v>
      </c>
      <c r="F152">
        <v>2310</v>
      </c>
      <c r="G152" t="s">
        <v>491</v>
      </c>
      <c r="H152" t="s">
        <v>129</v>
      </c>
      <c r="I152" t="s">
        <v>509</v>
      </c>
      <c r="J152" s="143">
        <v>41579</v>
      </c>
      <c r="K152" s="105">
        <v>2111.9999999999995</v>
      </c>
      <c r="L152" t="s">
        <v>77</v>
      </c>
    </row>
    <row r="153" spans="1:12" x14ac:dyDescent="0.2">
      <c r="A153">
        <v>805</v>
      </c>
      <c r="B153">
        <v>2013</v>
      </c>
      <c r="C153">
        <v>11</v>
      </c>
      <c r="D153">
        <v>93107306</v>
      </c>
      <c r="E153">
        <v>9320375</v>
      </c>
      <c r="F153">
        <v>1350</v>
      </c>
      <c r="G153" t="s">
        <v>491</v>
      </c>
      <c r="H153" t="s">
        <v>129</v>
      </c>
      <c r="I153" t="s">
        <v>509</v>
      </c>
      <c r="J153" s="143">
        <v>41579</v>
      </c>
      <c r="K153" s="105">
        <v>1234.285714285714</v>
      </c>
      <c r="L153" t="s">
        <v>77</v>
      </c>
    </row>
    <row r="154" spans="1:12" x14ac:dyDescent="0.2">
      <c r="A154">
        <v>805</v>
      </c>
      <c r="B154">
        <v>2013</v>
      </c>
      <c r="C154">
        <v>1</v>
      </c>
      <c r="D154">
        <v>93107309</v>
      </c>
      <c r="E154">
        <v>9320289</v>
      </c>
      <c r="F154">
        <v>3185.42</v>
      </c>
      <c r="G154" t="s">
        <v>491</v>
      </c>
      <c r="H154" t="s">
        <v>145</v>
      </c>
      <c r="I154" t="s">
        <v>716</v>
      </c>
      <c r="J154" s="143">
        <v>41275</v>
      </c>
      <c r="K154" s="105">
        <v>2912.3839999999991</v>
      </c>
      <c r="L154" t="s">
        <v>78</v>
      </c>
    </row>
    <row r="155" spans="1:12" x14ac:dyDescent="0.2">
      <c r="A155">
        <v>805</v>
      </c>
      <c r="B155">
        <v>2013</v>
      </c>
      <c r="C155">
        <v>3</v>
      </c>
      <c r="D155">
        <v>93107309</v>
      </c>
      <c r="E155">
        <v>9320289</v>
      </c>
      <c r="F155">
        <v>3930.23</v>
      </c>
      <c r="G155" t="s">
        <v>491</v>
      </c>
      <c r="H155" t="s">
        <v>145</v>
      </c>
      <c r="I155" t="s">
        <v>716</v>
      </c>
      <c r="J155" s="143">
        <v>41334</v>
      </c>
      <c r="K155" s="105">
        <v>3593.3531428571418</v>
      </c>
      <c r="L155" t="s">
        <v>78</v>
      </c>
    </row>
    <row r="156" spans="1:12" x14ac:dyDescent="0.2">
      <c r="A156">
        <v>805</v>
      </c>
      <c r="B156">
        <v>2013</v>
      </c>
      <c r="C156">
        <v>5</v>
      </c>
      <c r="D156">
        <v>93107309</v>
      </c>
      <c r="E156">
        <v>9320289</v>
      </c>
      <c r="F156">
        <v>1459.77</v>
      </c>
      <c r="G156" t="s">
        <v>491</v>
      </c>
      <c r="H156" t="s">
        <v>145</v>
      </c>
      <c r="I156" t="s">
        <v>716</v>
      </c>
      <c r="J156" s="143">
        <v>41395</v>
      </c>
      <c r="K156" s="105">
        <v>1334.6468571428568</v>
      </c>
      <c r="L156" t="s">
        <v>78</v>
      </c>
    </row>
    <row r="157" spans="1:12" x14ac:dyDescent="0.2">
      <c r="A157">
        <v>805</v>
      </c>
      <c r="B157">
        <v>2013</v>
      </c>
      <c r="C157">
        <v>5</v>
      </c>
      <c r="D157">
        <v>93107309</v>
      </c>
      <c r="E157">
        <v>9320456</v>
      </c>
      <c r="F157">
        <v>1256.0899999999999</v>
      </c>
      <c r="G157" t="s">
        <v>491</v>
      </c>
      <c r="H157" t="s">
        <v>145</v>
      </c>
      <c r="I157" t="s">
        <v>716</v>
      </c>
      <c r="J157" s="143">
        <v>41395</v>
      </c>
      <c r="K157" s="105">
        <v>1148.4251428571424</v>
      </c>
      <c r="L157" t="s">
        <v>78</v>
      </c>
    </row>
    <row r="158" spans="1:12" x14ac:dyDescent="0.2">
      <c r="A158">
        <v>805</v>
      </c>
      <c r="B158">
        <v>2013</v>
      </c>
      <c r="C158">
        <v>6</v>
      </c>
      <c r="D158">
        <v>93107309</v>
      </c>
      <c r="E158">
        <v>9320289</v>
      </c>
      <c r="F158">
        <v>1421.45</v>
      </c>
      <c r="G158" t="s">
        <v>491</v>
      </c>
      <c r="H158" t="s">
        <v>145</v>
      </c>
      <c r="I158" t="s">
        <v>716</v>
      </c>
      <c r="J158" s="143">
        <v>41426</v>
      </c>
      <c r="K158" s="105">
        <v>1299.6114285714282</v>
      </c>
      <c r="L158" t="s">
        <v>78</v>
      </c>
    </row>
    <row r="159" spans="1:12" x14ac:dyDescent="0.2">
      <c r="A159">
        <v>805</v>
      </c>
      <c r="B159">
        <v>2013</v>
      </c>
      <c r="C159">
        <v>7</v>
      </c>
      <c r="D159">
        <v>93107309</v>
      </c>
      <c r="E159">
        <v>9320289</v>
      </c>
      <c r="F159">
        <v>3039.29</v>
      </c>
      <c r="G159" t="s">
        <v>491</v>
      </c>
      <c r="H159" t="s">
        <v>145</v>
      </c>
      <c r="I159" t="s">
        <v>716</v>
      </c>
      <c r="J159" s="143">
        <v>41456</v>
      </c>
      <c r="K159" s="105">
        <v>2778.7794285714276</v>
      </c>
      <c r="L159" t="s">
        <v>78</v>
      </c>
    </row>
    <row r="160" spans="1:12" x14ac:dyDescent="0.2">
      <c r="A160">
        <v>805</v>
      </c>
      <c r="B160">
        <v>2013</v>
      </c>
      <c r="C160">
        <v>9</v>
      </c>
      <c r="D160">
        <v>93107309</v>
      </c>
      <c r="E160">
        <v>9320289</v>
      </c>
      <c r="F160">
        <v>722.11</v>
      </c>
      <c r="G160" t="s">
        <v>491</v>
      </c>
      <c r="H160" t="s">
        <v>145</v>
      </c>
      <c r="I160" t="s">
        <v>716</v>
      </c>
      <c r="J160" s="143">
        <v>41518</v>
      </c>
      <c r="K160" s="105">
        <v>660.214857142857</v>
      </c>
      <c r="L160" t="s">
        <v>78</v>
      </c>
    </row>
    <row r="161" spans="1:12" x14ac:dyDescent="0.2">
      <c r="A161">
        <v>805</v>
      </c>
      <c r="B161">
        <v>2013</v>
      </c>
      <c r="C161">
        <v>10</v>
      </c>
      <c r="D161">
        <v>93107309</v>
      </c>
      <c r="E161">
        <v>9320289</v>
      </c>
      <c r="F161">
        <v>1363.97</v>
      </c>
      <c r="G161" t="s">
        <v>491</v>
      </c>
      <c r="H161" t="s">
        <v>145</v>
      </c>
      <c r="I161" t="s">
        <v>716</v>
      </c>
      <c r="J161" s="143">
        <v>41548</v>
      </c>
      <c r="K161" s="105">
        <v>1247.0582857142854</v>
      </c>
      <c r="L161" t="s">
        <v>78</v>
      </c>
    </row>
    <row r="162" spans="1:12" x14ac:dyDescent="0.2">
      <c r="A162">
        <v>805</v>
      </c>
      <c r="B162">
        <v>2013</v>
      </c>
      <c r="C162">
        <v>4</v>
      </c>
      <c r="D162">
        <v>93107348</v>
      </c>
      <c r="E162">
        <v>9320375</v>
      </c>
      <c r="F162">
        <v>496</v>
      </c>
      <c r="G162" t="s">
        <v>491</v>
      </c>
      <c r="H162" t="s">
        <v>129</v>
      </c>
      <c r="I162" t="s">
        <v>555</v>
      </c>
      <c r="J162" s="143">
        <v>41365</v>
      </c>
      <c r="K162" s="105">
        <v>453.48571428571415</v>
      </c>
      <c r="L162" t="s">
        <v>77</v>
      </c>
    </row>
    <row r="163" spans="1:12" x14ac:dyDescent="0.2">
      <c r="A163">
        <v>805</v>
      </c>
      <c r="B163">
        <v>2013</v>
      </c>
      <c r="C163">
        <v>2</v>
      </c>
      <c r="D163">
        <v>93107355</v>
      </c>
      <c r="E163">
        <v>9320002</v>
      </c>
      <c r="F163">
        <v>1721.22</v>
      </c>
      <c r="G163" t="s">
        <v>491</v>
      </c>
      <c r="H163" t="s">
        <v>129</v>
      </c>
      <c r="I163" t="s">
        <v>492</v>
      </c>
      <c r="J163" s="143">
        <v>41306</v>
      </c>
      <c r="K163" s="105">
        <v>1573.6868571428568</v>
      </c>
      <c r="L163" t="s">
        <v>77</v>
      </c>
    </row>
    <row r="164" spans="1:12" x14ac:dyDescent="0.2">
      <c r="A164">
        <v>805</v>
      </c>
      <c r="B164">
        <v>2013</v>
      </c>
      <c r="C164">
        <v>3</v>
      </c>
      <c r="D164">
        <v>93107355</v>
      </c>
      <c r="E164">
        <v>9320002</v>
      </c>
      <c r="F164">
        <v>659.76</v>
      </c>
      <c r="G164" t="s">
        <v>491</v>
      </c>
      <c r="H164" t="s">
        <v>129</v>
      </c>
      <c r="I164" t="s">
        <v>492</v>
      </c>
      <c r="J164" s="143">
        <v>41334</v>
      </c>
      <c r="K164" s="105">
        <v>603.20914285714264</v>
      </c>
      <c r="L164" t="s">
        <v>77</v>
      </c>
    </row>
    <row r="165" spans="1:12" x14ac:dyDescent="0.2">
      <c r="A165">
        <v>805</v>
      </c>
      <c r="B165">
        <v>2013</v>
      </c>
      <c r="C165">
        <v>5</v>
      </c>
      <c r="D165">
        <v>93107355</v>
      </c>
      <c r="E165">
        <v>9320002</v>
      </c>
      <c r="F165">
        <v>1319.52</v>
      </c>
      <c r="G165" t="s">
        <v>491</v>
      </c>
      <c r="H165" t="s">
        <v>129</v>
      </c>
      <c r="I165" t="s">
        <v>492</v>
      </c>
      <c r="J165" s="143">
        <v>41395</v>
      </c>
      <c r="K165" s="105">
        <v>1206.4182857142853</v>
      </c>
      <c r="L165" t="s">
        <v>77</v>
      </c>
    </row>
    <row r="166" spans="1:12" x14ac:dyDescent="0.2">
      <c r="A166">
        <v>805</v>
      </c>
      <c r="B166">
        <v>2013</v>
      </c>
      <c r="C166">
        <v>6</v>
      </c>
      <c r="D166">
        <v>93107355</v>
      </c>
      <c r="E166">
        <v>9320375</v>
      </c>
      <c r="F166">
        <v>863.73</v>
      </c>
      <c r="G166" t="s">
        <v>491</v>
      </c>
      <c r="H166" t="s">
        <v>129</v>
      </c>
      <c r="I166" t="s">
        <v>492</v>
      </c>
      <c r="J166" s="143">
        <v>41426</v>
      </c>
      <c r="K166" s="105">
        <v>789.6959999999998</v>
      </c>
      <c r="L166" t="s">
        <v>77</v>
      </c>
    </row>
    <row r="167" spans="1:12" x14ac:dyDescent="0.2">
      <c r="A167">
        <v>805</v>
      </c>
      <c r="B167">
        <v>2013</v>
      </c>
      <c r="C167">
        <v>8</v>
      </c>
      <c r="D167">
        <v>93107355</v>
      </c>
      <c r="E167">
        <v>9320002</v>
      </c>
      <c r="F167">
        <v>894.36</v>
      </c>
      <c r="G167" t="s">
        <v>491</v>
      </c>
      <c r="H167" t="s">
        <v>129</v>
      </c>
      <c r="I167" t="s">
        <v>492</v>
      </c>
      <c r="J167" s="143">
        <v>41487</v>
      </c>
      <c r="K167" s="105">
        <v>817.70057142857127</v>
      </c>
      <c r="L167" t="s">
        <v>77</v>
      </c>
    </row>
    <row r="168" spans="1:12" x14ac:dyDescent="0.2">
      <c r="A168">
        <v>805</v>
      </c>
      <c r="B168">
        <v>2013</v>
      </c>
      <c r="C168">
        <v>9</v>
      </c>
      <c r="D168">
        <v>93107355</v>
      </c>
      <c r="E168">
        <v>9320002</v>
      </c>
      <c r="F168">
        <v>925.64</v>
      </c>
      <c r="G168" t="s">
        <v>491</v>
      </c>
      <c r="H168" t="s">
        <v>129</v>
      </c>
      <c r="I168" t="s">
        <v>492</v>
      </c>
      <c r="J168" s="143">
        <v>41518</v>
      </c>
      <c r="K168" s="105">
        <v>846.29942857142828</v>
      </c>
      <c r="L168" t="s">
        <v>77</v>
      </c>
    </row>
    <row r="169" spans="1:12" x14ac:dyDescent="0.2">
      <c r="A169">
        <v>805</v>
      </c>
      <c r="B169">
        <v>2013</v>
      </c>
      <c r="C169">
        <v>11</v>
      </c>
      <c r="D169">
        <v>93107355</v>
      </c>
      <c r="E169">
        <v>9320002</v>
      </c>
      <c r="F169">
        <v>1876.18</v>
      </c>
      <c r="G169" t="s">
        <v>491</v>
      </c>
      <c r="H169" t="s">
        <v>129</v>
      </c>
      <c r="I169" t="s">
        <v>492</v>
      </c>
      <c r="J169" s="143">
        <v>41579</v>
      </c>
      <c r="K169" s="105">
        <v>1715.364571428571</v>
      </c>
      <c r="L169" t="s">
        <v>77</v>
      </c>
    </row>
    <row r="170" spans="1:12" x14ac:dyDescent="0.2">
      <c r="A170">
        <v>805</v>
      </c>
      <c r="B170">
        <v>2014</v>
      </c>
      <c r="C170">
        <v>3</v>
      </c>
      <c r="D170">
        <v>93107355</v>
      </c>
      <c r="E170">
        <v>9320002</v>
      </c>
      <c r="F170">
        <v>659.76</v>
      </c>
      <c r="G170" t="s">
        <v>491</v>
      </c>
      <c r="H170" t="s">
        <v>129</v>
      </c>
      <c r="I170" t="s">
        <v>492</v>
      </c>
      <c r="J170" s="143">
        <v>41699</v>
      </c>
      <c r="K170" s="105">
        <v>603.20914285714264</v>
      </c>
      <c r="L170" t="s">
        <v>77</v>
      </c>
    </row>
    <row r="171" spans="1:12" x14ac:dyDescent="0.2">
      <c r="A171">
        <v>805</v>
      </c>
      <c r="B171">
        <v>2013</v>
      </c>
      <c r="C171">
        <v>2</v>
      </c>
      <c r="D171">
        <v>93107362</v>
      </c>
      <c r="E171">
        <v>9320489</v>
      </c>
      <c r="F171">
        <v>860.26</v>
      </c>
      <c r="G171" t="s">
        <v>1030</v>
      </c>
      <c r="H171" t="s">
        <v>150</v>
      </c>
      <c r="I171" t="s">
        <v>1412</v>
      </c>
      <c r="J171" s="143">
        <v>41306</v>
      </c>
      <c r="K171" s="105">
        <v>786.52342857142833</v>
      </c>
      <c r="L171" t="s">
        <v>46</v>
      </c>
    </row>
    <row r="172" spans="1:12" x14ac:dyDescent="0.2">
      <c r="A172">
        <v>805</v>
      </c>
      <c r="B172">
        <v>2013</v>
      </c>
      <c r="C172">
        <v>1</v>
      </c>
      <c r="D172">
        <v>93107376</v>
      </c>
      <c r="E172">
        <v>9320507</v>
      </c>
      <c r="F172">
        <v>507.27</v>
      </c>
      <c r="G172" t="s">
        <v>604</v>
      </c>
      <c r="H172" t="s">
        <v>151</v>
      </c>
      <c r="I172" t="s">
        <v>1745</v>
      </c>
      <c r="J172" s="143">
        <v>41275</v>
      </c>
      <c r="K172" s="105">
        <v>463.78971428571413</v>
      </c>
      <c r="L172" t="s">
        <v>48</v>
      </c>
    </row>
    <row r="173" spans="1:12" x14ac:dyDescent="0.2">
      <c r="A173">
        <v>805</v>
      </c>
      <c r="B173">
        <v>2013</v>
      </c>
      <c r="C173">
        <v>1</v>
      </c>
      <c r="D173">
        <v>93107379</v>
      </c>
      <c r="E173">
        <v>9320289</v>
      </c>
      <c r="F173">
        <v>2336.44</v>
      </c>
      <c r="G173" t="s">
        <v>491</v>
      </c>
      <c r="H173" t="s">
        <v>131</v>
      </c>
      <c r="I173" t="s">
        <v>510</v>
      </c>
      <c r="J173" s="143">
        <v>41275</v>
      </c>
      <c r="K173" s="105">
        <v>2136.1737142857137</v>
      </c>
      <c r="L173" t="s">
        <v>77</v>
      </c>
    </row>
    <row r="174" spans="1:12" x14ac:dyDescent="0.2">
      <c r="A174">
        <v>805</v>
      </c>
      <c r="B174">
        <v>2013</v>
      </c>
      <c r="C174">
        <v>2</v>
      </c>
      <c r="D174">
        <v>93107379</v>
      </c>
      <c r="E174">
        <v>9320289</v>
      </c>
      <c r="F174">
        <v>2140.88</v>
      </c>
      <c r="G174" t="s">
        <v>491</v>
      </c>
      <c r="H174" t="s">
        <v>131</v>
      </c>
      <c r="I174" t="s">
        <v>510</v>
      </c>
      <c r="J174" s="143">
        <v>41306</v>
      </c>
      <c r="K174" s="105">
        <v>1957.3759999999995</v>
      </c>
      <c r="L174" t="s">
        <v>77</v>
      </c>
    </row>
    <row r="175" spans="1:12" x14ac:dyDescent="0.2">
      <c r="A175">
        <v>805</v>
      </c>
      <c r="B175">
        <v>2013</v>
      </c>
      <c r="C175">
        <v>3</v>
      </c>
      <c r="D175">
        <v>93107379</v>
      </c>
      <c r="E175">
        <v>9320289</v>
      </c>
      <c r="F175">
        <v>2132</v>
      </c>
      <c r="G175" t="s">
        <v>491</v>
      </c>
      <c r="H175" t="s">
        <v>131</v>
      </c>
      <c r="I175" t="s">
        <v>510</v>
      </c>
      <c r="J175" s="143">
        <v>41334</v>
      </c>
      <c r="K175" s="105">
        <v>1949.2571428571423</v>
      </c>
      <c r="L175" t="s">
        <v>77</v>
      </c>
    </row>
    <row r="176" spans="1:12" x14ac:dyDescent="0.2">
      <c r="A176">
        <v>805</v>
      </c>
      <c r="B176">
        <v>2013</v>
      </c>
      <c r="C176">
        <v>6</v>
      </c>
      <c r="D176">
        <v>93107379</v>
      </c>
      <c r="E176">
        <v>9320289</v>
      </c>
      <c r="F176">
        <v>3489.35</v>
      </c>
      <c r="G176" t="s">
        <v>491</v>
      </c>
      <c r="H176" t="s">
        <v>131</v>
      </c>
      <c r="I176" t="s">
        <v>510</v>
      </c>
      <c r="J176" s="143">
        <v>41426</v>
      </c>
      <c r="K176" s="105">
        <v>3190.2628571428563</v>
      </c>
      <c r="L176" t="s">
        <v>77</v>
      </c>
    </row>
    <row r="177" spans="1:12" x14ac:dyDescent="0.2">
      <c r="A177">
        <v>805</v>
      </c>
      <c r="B177">
        <v>2013</v>
      </c>
      <c r="C177">
        <v>7</v>
      </c>
      <c r="D177">
        <v>93107379</v>
      </c>
      <c r="E177">
        <v>9320289</v>
      </c>
      <c r="F177">
        <v>3520.43</v>
      </c>
      <c r="G177" t="s">
        <v>491</v>
      </c>
      <c r="H177" t="s">
        <v>131</v>
      </c>
      <c r="I177" t="s">
        <v>510</v>
      </c>
      <c r="J177" s="143">
        <v>41456</v>
      </c>
      <c r="K177" s="105">
        <v>3218.678857142856</v>
      </c>
      <c r="L177" t="s">
        <v>77</v>
      </c>
    </row>
    <row r="178" spans="1:12" x14ac:dyDescent="0.2">
      <c r="A178">
        <v>805</v>
      </c>
      <c r="B178">
        <v>2014</v>
      </c>
      <c r="C178">
        <v>2</v>
      </c>
      <c r="D178">
        <v>93107379</v>
      </c>
      <c r="E178">
        <v>9320289</v>
      </c>
      <c r="F178">
        <v>2909</v>
      </c>
      <c r="G178" t="s">
        <v>491</v>
      </c>
      <c r="H178" t="s">
        <v>131</v>
      </c>
      <c r="I178" t="s">
        <v>510</v>
      </c>
      <c r="J178" s="143">
        <v>41671</v>
      </c>
      <c r="K178" s="105">
        <v>2659.6571428571419</v>
      </c>
      <c r="L178" t="s">
        <v>77</v>
      </c>
    </row>
    <row r="179" spans="1:12" x14ac:dyDescent="0.2">
      <c r="A179">
        <v>805</v>
      </c>
      <c r="B179">
        <v>2014</v>
      </c>
      <c r="C179">
        <v>5</v>
      </c>
      <c r="D179">
        <v>93110928</v>
      </c>
      <c r="E179">
        <v>9320749</v>
      </c>
      <c r="F179">
        <v>623.45000000000005</v>
      </c>
      <c r="G179" t="s">
        <v>648</v>
      </c>
      <c r="H179" t="s">
        <v>101</v>
      </c>
      <c r="I179" t="s">
        <v>1732</v>
      </c>
      <c r="J179" s="143">
        <v>41760</v>
      </c>
      <c r="K179" s="105">
        <f>Table4[[#This Row],[Reg. CPB incl. Outlays]]*0.9142</f>
        <v>569.95799</v>
      </c>
      <c r="L179" t="s">
        <v>47</v>
      </c>
    </row>
    <row r="180" spans="1:12" x14ac:dyDescent="0.2">
      <c r="A180">
        <v>805</v>
      </c>
      <c r="B180">
        <v>2013</v>
      </c>
      <c r="C180">
        <v>5</v>
      </c>
      <c r="D180">
        <v>93107380</v>
      </c>
      <c r="E180">
        <v>9320289</v>
      </c>
      <c r="F180">
        <v>4272.88</v>
      </c>
      <c r="G180" t="s">
        <v>498</v>
      </c>
      <c r="H180" t="s">
        <v>131</v>
      </c>
      <c r="I180" t="s">
        <v>569</v>
      </c>
      <c r="J180" s="143">
        <v>41395</v>
      </c>
      <c r="K180" s="105">
        <v>3906.633142857142</v>
      </c>
      <c r="L180" t="s">
        <v>77</v>
      </c>
    </row>
    <row r="181" spans="1:12" x14ac:dyDescent="0.2">
      <c r="A181">
        <v>805</v>
      </c>
      <c r="B181">
        <v>2013</v>
      </c>
      <c r="C181">
        <v>7</v>
      </c>
      <c r="D181">
        <v>93107380</v>
      </c>
      <c r="E181">
        <v>9320289</v>
      </c>
      <c r="F181">
        <v>3897</v>
      </c>
      <c r="G181" t="s">
        <v>498</v>
      </c>
      <c r="H181" t="s">
        <v>131</v>
      </c>
      <c r="I181" t="s">
        <v>569</v>
      </c>
      <c r="J181" s="143">
        <v>41456</v>
      </c>
      <c r="K181" s="105">
        <v>3562.9714285714276</v>
      </c>
      <c r="L181" t="s">
        <v>77</v>
      </c>
    </row>
    <row r="182" spans="1:12" x14ac:dyDescent="0.2">
      <c r="A182">
        <v>805</v>
      </c>
      <c r="B182">
        <v>2013</v>
      </c>
      <c r="C182">
        <v>9</v>
      </c>
      <c r="D182">
        <v>93107380</v>
      </c>
      <c r="E182">
        <v>9320289</v>
      </c>
      <c r="F182">
        <v>7061.66</v>
      </c>
      <c r="G182" t="s">
        <v>498</v>
      </c>
      <c r="H182" t="s">
        <v>131</v>
      </c>
      <c r="I182" t="s">
        <v>569</v>
      </c>
      <c r="J182" s="143">
        <v>41518</v>
      </c>
      <c r="K182" s="105">
        <v>6456.374857142855</v>
      </c>
      <c r="L182" t="s">
        <v>77</v>
      </c>
    </row>
    <row r="183" spans="1:12" x14ac:dyDescent="0.2">
      <c r="A183">
        <v>805</v>
      </c>
      <c r="B183">
        <v>2013</v>
      </c>
      <c r="C183">
        <v>11</v>
      </c>
      <c r="D183">
        <v>93107380</v>
      </c>
      <c r="E183">
        <v>9320289</v>
      </c>
      <c r="F183">
        <v>3475.84</v>
      </c>
      <c r="G183" t="s">
        <v>498</v>
      </c>
      <c r="H183" t="s">
        <v>131</v>
      </c>
      <c r="I183" t="s">
        <v>569</v>
      </c>
      <c r="J183" s="143">
        <v>41579</v>
      </c>
      <c r="K183" s="105">
        <v>3177.9108571428565</v>
      </c>
      <c r="L183" t="s">
        <v>77</v>
      </c>
    </row>
    <row r="184" spans="1:12" x14ac:dyDescent="0.2">
      <c r="A184">
        <v>805</v>
      </c>
      <c r="B184">
        <v>2013</v>
      </c>
      <c r="C184">
        <v>12</v>
      </c>
      <c r="D184">
        <v>93107380</v>
      </c>
      <c r="E184">
        <v>9320289</v>
      </c>
      <c r="F184">
        <v>3598.19</v>
      </c>
      <c r="G184" t="s">
        <v>498</v>
      </c>
      <c r="H184" t="s">
        <v>131</v>
      </c>
      <c r="I184" t="s">
        <v>569</v>
      </c>
      <c r="J184" s="143">
        <v>41609</v>
      </c>
      <c r="K184" s="105">
        <v>3289.7737142857136</v>
      </c>
      <c r="L184" t="s">
        <v>77</v>
      </c>
    </row>
    <row r="185" spans="1:12" x14ac:dyDescent="0.2">
      <c r="A185">
        <v>805</v>
      </c>
      <c r="B185">
        <v>2014</v>
      </c>
      <c r="C185">
        <v>3</v>
      </c>
      <c r="D185">
        <v>93107380</v>
      </c>
      <c r="E185">
        <v>9320289</v>
      </c>
      <c r="F185">
        <v>3448.31</v>
      </c>
      <c r="G185" t="s">
        <v>498</v>
      </c>
      <c r="H185" t="s">
        <v>131</v>
      </c>
      <c r="I185" t="s">
        <v>569</v>
      </c>
      <c r="J185" s="143">
        <v>41699</v>
      </c>
      <c r="K185" s="105">
        <v>3152.7405714285705</v>
      </c>
      <c r="L185" t="s">
        <v>77</v>
      </c>
    </row>
    <row r="186" spans="1:12" x14ac:dyDescent="0.2">
      <c r="A186">
        <v>805</v>
      </c>
      <c r="B186">
        <v>2013</v>
      </c>
      <c r="C186">
        <v>1</v>
      </c>
      <c r="D186">
        <v>93107393</v>
      </c>
      <c r="E186">
        <v>9320289</v>
      </c>
      <c r="F186">
        <v>1400</v>
      </c>
      <c r="G186" t="s">
        <v>491</v>
      </c>
      <c r="H186" t="s">
        <v>129</v>
      </c>
      <c r="I186" t="s">
        <v>511</v>
      </c>
      <c r="J186" s="143">
        <v>41275</v>
      </c>
      <c r="K186" s="105">
        <v>1279.9999999999995</v>
      </c>
      <c r="L186" t="s">
        <v>77</v>
      </c>
    </row>
    <row r="187" spans="1:12" x14ac:dyDescent="0.2">
      <c r="A187">
        <v>805</v>
      </c>
      <c r="B187">
        <v>2013</v>
      </c>
      <c r="C187">
        <v>2</v>
      </c>
      <c r="D187">
        <v>93107448</v>
      </c>
      <c r="E187">
        <v>9320631</v>
      </c>
      <c r="F187">
        <v>5696</v>
      </c>
      <c r="G187" t="s">
        <v>1489</v>
      </c>
      <c r="H187" t="s">
        <v>181</v>
      </c>
      <c r="I187" t="s">
        <v>1667</v>
      </c>
      <c r="J187" s="143">
        <v>41306</v>
      </c>
      <c r="K187" s="105">
        <v>5207.7714285714274</v>
      </c>
      <c r="L187" t="s">
        <v>47</v>
      </c>
    </row>
    <row r="188" spans="1:12" x14ac:dyDescent="0.2">
      <c r="A188">
        <v>805</v>
      </c>
      <c r="B188">
        <v>2013</v>
      </c>
      <c r="C188">
        <v>3</v>
      </c>
      <c r="D188">
        <v>93107448</v>
      </c>
      <c r="E188">
        <v>9320631</v>
      </c>
      <c r="F188">
        <v>-5696</v>
      </c>
      <c r="G188" t="s">
        <v>1489</v>
      </c>
      <c r="H188" t="s">
        <v>181</v>
      </c>
      <c r="I188" t="s">
        <v>1667</v>
      </c>
      <c r="J188" s="143">
        <v>41334</v>
      </c>
      <c r="K188" s="105">
        <v>-5207.7714285714274</v>
      </c>
      <c r="L188" t="s">
        <v>47</v>
      </c>
    </row>
    <row r="189" spans="1:12" x14ac:dyDescent="0.2">
      <c r="A189">
        <v>805</v>
      </c>
      <c r="B189">
        <v>2013</v>
      </c>
      <c r="C189">
        <v>1</v>
      </c>
      <c r="D189">
        <v>93107452</v>
      </c>
      <c r="E189">
        <v>9320009</v>
      </c>
      <c r="F189">
        <v>3205.58</v>
      </c>
      <c r="G189" t="s">
        <v>491</v>
      </c>
      <c r="H189" t="s">
        <v>152</v>
      </c>
      <c r="I189" t="s">
        <v>717</v>
      </c>
      <c r="J189" s="143">
        <v>41275</v>
      </c>
      <c r="K189" s="105">
        <v>2930.8159999999993</v>
      </c>
      <c r="L189" t="s">
        <v>78</v>
      </c>
    </row>
    <row r="190" spans="1:12" x14ac:dyDescent="0.2">
      <c r="A190">
        <v>805</v>
      </c>
      <c r="B190">
        <v>2013</v>
      </c>
      <c r="C190">
        <v>2</v>
      </c>
      <c r="D190">
        <v>93107463</v>
      </c>
      <c r="E190">
        <v>9320418</v>
      </c>
      <c r="F190">
        <v>5783.14</v>
      </c>
      <c r="G190" t="s">
        <v>526</v>
      </c>
      <c r="H190" t="s">
        <v>131</v>
      </c>
      <c r="I190" t="s">
        <v>527</v>
      </c>
      <c r="J190" s="143">
        <v>41306</v>
      </c>
      <c r="K190" s="105">
        <v>5287.4422857142845</v>
      </c>
      <c r="L190" t="s">
        <v>77</v>
      </c>
    </row>
    <row r="191" spans="1:12" x14ac:dyDescent="0.2">
      <c r="A191">
        <v>805</v>
      </c>
      <c r="B191">
        <v>2013</v>
      </c>
      <c r="C191">
        <v>4</v>
      </c>
      <c r="D191">
        <v>93107536</v>
      </c>
      <c r="E191">
        <v>9320375</v>
      </c>
      <c r="F191">
        <v>700.06</v>
      </c>
      <c r="G191" t="s">
        <v>491</v>
      </c>
      <c r="H191" t="s">
        <v>131</v>
      </c>
      <c r="I191" t="s">
        <v>556</v>
      </c>
      <c r="J191" s="143">
        <v>41365</v>
      </c>
      <c r="K191" s="105">
        <v>640.05485714285692</v>
      </c>
      <c r="L191" t="s">
        <v>77</v>
      </c>
    </row>
    <row r="192" spans="1:12" x14ac:dyDescent="0.2">
      <c r="A192">
        <v>805</v>
      </c>
      <c r="B192">
        <v>2013</v>
      </c>
      <c r="C192">
        <v>5</v>
      </c>
      <c r="D192">
        <v>93107638</v>
      </c>
      <c r="E192">
        <v>9320508</v>
      </c>
      <c r="F192">
        <v>7040.22</v>
      </c>
      <c r="G192" t="s">
        <v>581</v>
      </c>
      <c r="H192" t="s">
        <v>135</v>
      </c>
      <c r="I192" t="s">
        <v>1672</v>
      </c>
      <c r="J192" s="143">
        <v>41395</v>
      </c>
      <c r="K192" s="105">
        <v>6436.7725714285698</v>
      </c>
      <c r="L192" t="s">
        <v>47</v>
      </c>
    </row>
    <row r="193" spans="1:12" x14ac:dyDescent="0.2">
      <c r="A193">
        <v>805</v>
      </c>
      <c r="B193">
        <v>2013</v>
      </c>
      <c r="C193">
        <v>1</v>
      </c>
      <c r="D193">
        <v>93107642</v>
      </c>
      <c r="E193">
        <v>9320675</v>
      </c>
      <c r="F193">
        <v>5161.55</v>
      </c>
      <c r="G193" t="s">
        <v>648</v>
      </c>
      <c r="H193" t="s">
        <v>135</v>
      </c>
      <c r="I193" t="s">
        <v>1663</v>
      </c>
      <c r="J193" s="143">
        <v>41275</v>
      </c>
      <c r="K193" s="105">
        <v>4719.131428571427</v>
      </c>
      <c r="L193" t="s">
        <v>47</v>
      </c>
    </row>
    <row r="194" spans="1:12" x14ac:dyDescent="0.2">
      <c r="A194">
        <v>805</v>
      </c>
      <c r="B194">
        <v>2013</v>
      </c>
      <c r="C194">
        <v>5</v>
      </c>
      <c r="D194">
        <v>93107654</v>
      </c>
      <c r="E194">
        <v>9320508</v>
      </c>
      <c r="F194">
        <v>4146.9799999999996</v>
      </c>
      <c r="G194" t="s">
        <v>1284</v>
      </c>
      <c r="H194" t="s">
        <v>181</v>
      </c>
      <c r="I194" t="s">
        <v>1673</v>
      </c>
      <c r="J194" s="143">
        <v>41395</v>
      </c>
      <c r="K194" s="105">
        <v>3791.5245714285702</v>
      </c>
      <c r="L194" t="s">
        <v>47</v>
      </c>
    </row>
    <row r="195" spans="1:12" x14ac:dyDescent="0.2">
      <c r="A195">
        <v>805</v>
      </c>
      <c r="B195">
        <v>2013</v>
      </c>
      <c r="C195">
        <v>1</v>
      </c>
      <c r="D195">
        <v>93107657</v>
      </c>
      <c r="E195">
        <v>9320375</v>
      </c>
      <c r="F195">
        <v>2262.5</v>
      </c>
      <c r="G195" t="s">
        <v>491</v>
      </c>
      <c r="H195" t="s">
        <v>153</v>
      </c>
      <c r="I195" t="s">
        <v>718</v>
      </c>
      <c r="J195" s="143">
        <v>41275</v>
      </c>
      <c r="K195" s="105">
        <v>2068.571428571428</v>
      </c>
      <c r="L195" t="s">
        <v>78</v>
      </c>
    </row>
    <row r="196" spans="1:12" x14ac:dyDescent="0.2">
      <c r="A196">
        <v>805</v>
      </c>
      <c r="B196">
        <v>2013</v>
      </c>
      <c r="C196">
        <v>2</v>
      </c>
      <c r="D196">
        <v>93107657</v>
      </c>
      <c r="E196">
        <v>9320375</v>
      </c>
      <c r="F196">
        <v>1371.5</v>
      </c>
      <c r="G196" t="s">
        <v>491</v>
      </c>
      <c r="H196" t="s">
        <v>153</v>
      </c>
      <c r="I196" t="s">
        <v>718</v>
      </c>
      <c r="J196" s="143">
        <v>41306</v>
      </c>
      <c r="K196" s="105">
        <v>1253.9428571428568</v>
      </c>
      <c r="L196" t="s">
        <v>78</v>
      </c>
    </row>
    <row r="197" spans="1:12" x14ac:dyDescent="0.2">
      <c r="A197">
        <v>805</v>
      </c>
      <c r="B197">
        <v>2013</v>
      </c>
      <c r="C197">
        <v>4</v>
      </c>
      <c r="D197">
        <v>93107657</v>
      </c>
      <c r="E197">
        <v>9320375</v>
      </c>
      <c r="F197">
        <v>2559.5</v>
      </c>
      <c r="G197" t="s">
        <v>491</v>
      </c>
      <c r="H197" t="s">
        <v>153</v>
      </c>
      <c r="I197" t="s">
        <v>718</v>
      </c>
      <c r="J197" s="143">
        <v>41365</v>
      </c>
      <c r="K197" s="105">
        <v>2340.114285714285</v>
      </c>
      <c r="L197" t="s">
        <v>78</v>
      </c>
    </row>
    <row r="198" spans="1:12" x14ac:dyDescent="0.2">
      <c r="A198">
        <v>805</v>
      </c>
      <c r="B198">
        <v>2013</v>
      </c>
      <c r="C198">
        <v>5</v>
      </c>
      <c r="D198">
        <v>93107657</v>
      </c>
      <c r="E198">
        <v>9320375</v>
      </c>
      <c r="F198">
        <v>2510</v>
      </c>
      <c r="G198" t="s">
        <v>491</v>
      </c>
      <c r="H198" t="s">
        <v>153</v>
      </c>
      <c r="I198" t="s">
        <v>718</v>
      </c>
      <c r="J198" s="143">
        <v>41395</v>
      </c>
      <c r="K198" s="105">
        <v>2294.8571428571422</v>
      </c>
      <c r="L198" t="s">
        <v>78</v>
      </c>
    </row>
    <row r="199" spans="1:12" x14ac:dyDescent="0.2">
      <c r="A199">
        <v>805</v>
      </c>
      <c r="B199">
        <v>2013</v>
      </c>
      <c r="C199">
        <v>6</v>
      </c>
      <c r="D199">
        <v>93107657</v>
      </c>
      <c r="E199">
        <v>9320375</v>
      </c>
      <c r="F199">
        <v>2543</v>
      </c>
      <c r="G199" t="s">
        <v>491</v>
      </c>
      <c r="H199" t="s">
        <v>153</v>
      </c>
      <c r="I199" t="s">
        <v>718</v>
      </c>
      <c r="J199" s="143">
        <v>41426</v>
      </c>
      <c r="K199" s="105">
        <v>2325.028571428571</v>
      </c>
      <c r="L199" t="s">
        <v>78</v>
      </c>
    </row>
    <row r="200" spans="1:12" x14ac:dyDescent="0.2">
      <c r="A200">
        <v>805</v>
      </c>
      <c r="B200">
        <v>2013</v>
      </c>
      <c r="C200">
        <v>8</v>
      </c>
      <c r="D200">
        <v>93107657</v>
      </c>
      <c r="E200">
        <v>9320375</v>
      </c>
      <c r="F200">
        <v>7049.5</v>
      </c>
      <c r="G200" t="s">
        <v>491</v>
      </c>
      <c r="H200" t="s">
        <v>153</v>
      </c>
      <c r="I200" t="s">
        <v>718</v>
      </c>
      <c r="J200" s="143">
        <v>41487</v>
      </c>
      <c r="K200" s="105">
        <v>6445.2571428571409</v>
      </c>
      <c r="L200" t="s">
        <v>78</v>
      </c>
    </row>
    <row r="201" spans="1:12" x14ac:dyDescent="0.2">
      <c r="A201">
        <v>805</v>
      </c>
      <c r="B201">
        <v>2013</v>
      </c>
      <c r="C201">
        <v>10</v>
      </c>
      <c r="D201">
        <v>93107657</v>
      </c>
      <c r="E201">
        <v>9320375</v>
      </c>
      <c r="F201">
        <v>1520</v>
      </c>
      <c r="G201" t="s">
        <v>491</v>
      </c>
      <c r="H201" t="s">
        <v>153</v>
      </c>
      <c r="I201" t="s">
        <v>718</v>
      </c>
      <c r="J201" s="143">
        <v>41548</v>
      </c>
      <c r="K201" s="105">
        <v>1389.7142857142853</v>
      </c>
      <c r="L201" t="s">
        <v>78</v>
      </c>
    </row>
    <row r="202" spans="1:12" x14ac:dyDescent="0.2">
      <c r="A202">
        <v>805</v>
      </c>
      <c r="B202">
        <v>2013</v>
      </c>
      <c r="C202">
        <v>2</v>
      </c>
      <c r="D202">
        <v>93107679</v>
      </c>
      <c r="E202">
        <v>9320436</v>
      </c>
      <c r="F202">
        <v>3134.93</v>
      </c>
      <c r="G202" t="s">
        <v>581</v>
      </c>
      <c r="H202" t="s">
        <v>182</v>
      </c>
      <c r="I202" t="s">
        <v>1413</v>
      </c>
      <c r="J202" s="143">
        <v>41306</v>
      </c>
      <c r="K202" s="105">
        <v>2866.2217142857135</v>
      </c>
      <c r="L202" t="s">
        <v>46</v>
      </c>
    </row>
    <row r="203" spans="1:12" x14ac:dyDescent="0.2">
      <c r="A203">
        <v>805</v>
      </c>
      <c r="B203">
        <v>2013</v>
      </c>
      <c r="C203">
        <v>2</v>
      </c>
      <c r="D203">
        <v>93107680</v>
      </c>
      <c r="E203">
        <v>9320528</v>
      </c>
      <c r="F203">
        <v>2342.5700000000002</v>
      </c>
      <c r="G203" t="s">
        <v>592</v>
      </c>
      <c r="H203" t="s">
        <v>182</v>
      </c>
      <c r="I203" t="s">
        <v>1414</v>
      </c>
      <c r="J203" s="143">
        <v>41306</v>
      </c>
      <c r="K203" s="105">
        <v>2141.7782857142852</v>
      </c>
      <c r="L203" t="s">
        <v>46</v>
      </c>
    </row>
    <row r="204" spans="1:12" x14ac:dyDescent="0.2">
      <c r="A204">
        <v>805</v>
      </c>
      <c r="B204">
        <v>2013</v>
      </c>
      <c r="C204">
        <v>2</v>
      </c>
      <c r="D204">
        <v>93107681</v>
      </c>
      <c r="E204">
        <v>9320487</v>
      </c>
      <c r="F204">
        <v>846.25</v>
      </c>
      <c r="G204" t="s">
        <v>503</v>
      </c>
      <c r="H204" t="s">
        <v>182</v>
      </c>
      <c r="I204" t="s">
        <v>1415</v>
      </c>
      <c r="J204" s="143">
        <v>41306</v>
      </c>
      <c r="K204" s="105">
        <v>773.71428571428555</v>
      </c>
      <c r="L204" t="s">
        <v>46</v>
      </c>
    </row>
    <row r="205" spans="1:12" x14ac:dyDescent="0.2">
      <c r="A205">
        <v>805</v>
      </c>
      <c r="B205">
        <v>2013</v>
      </c>
      <c r="C205">
        <v>4</v>
      </c>
      <c r="D205">
        <v>93107681</v>
      </c>
      <c r="E205">
        <v>9320490</v>
      </c>
      <c r="F205">
        <v>2602.9299999999998</v>
      </c>
      <c r="G205" t="s">
        <v>503</v>
      </c>
      <c r="H205" t="s">
        <v>182</v>
      </c>
      <c r="I205" t="s">
        <v>1415</v>
      </c>
      <c r="J205" s="143">
        <v>41365</v>
      </c>
      <c r="K205" s="105">
        <v>2379.8217142857134</v>
      </c>
      <c r="L205" t="s">
        <v>46</v>
      </c>
    </row>
    <row r="206" spans="1:12" x14ac:dyDescent="0.2">
      <c r="A206">
        <v>805</v>
      </c>
      <c r="B206">
        <v>2013</v>
      </c>
      <c r="C206">
        <v>2</v>
      </c>
      <c r="D206">
        <v>93107682</v>
      </c>
      <c r="E206">
        <v>9320436</v>
      </c>
      <c r="F206">
        <v>467.56</v>
      </c>
      <c r="G206" t="s">
        <v>625</v>
      </c>
      <c r="H206" t="s">
        <v>182</v>
      </c>
      <c r="I206" t="s">
        <v>1416</v>
      </c>
      <c r="J206" s="143">
        <v>41306</v>
      </c>
      <c r="K206" s="105">
        <v>427.48342857142848</v>
      </c>
      <c r="L206" t="s">
        <v>46</v>
      </c>
    </row>
    <row r="207" spans="1:12" x14ac:dyDescent="0.2">
      <c r="A207">
        <v>805</v>
      </c>
      <c r="B207">
        <v>2013</v>
      </c>
      <c r="C207">
        <v>2</v>
      </c>
      <c r="D207">
        <v>93107682</v>
      </c>
      <c r="E207">
        <v>9320633</v>
      </c>
      <c r="F207">
        <v>479.03</v>
      </c>
      <c r="G207" t="s">
        <v>625</v>
      </c>
      <c r="H207" t="s">
        <v>182</v>
      </c>
      <c r="I207" t="s">
        <v>1416</v>
      </c>
      <c r="J207" s="143">
        <v>41306</v>
      </c>
      <c r="K207" s="105">
        <v>437.97028571428558</v>
      </c>
      <c r="L207" t="s">
        <v>46</v>
      </c>
    </row>
    <row r="208" spans="1:12" x14ac:dyDescent="0.2">
      <c r="A208">
        <v>805</v>
      </c>
      <c r="B208">
        <v>2013</v>
      </c>
      <c r="C208">
        <v>4</v>
      </c>
      <c r="D208">
        <v>93107682</v>
      </c>
      <c r="E208">
        <v>9320418</v>
      </c>
      <c r="F208">
        <v>1551.74</v>
      </c>
      <c r="G208" t="s">
        <v>625</v>
      </c>
      <c r="H208" t="s">
        <v>182</v>
      </c>
      <c r="I208" t="s">
        <v>1416</v>
      </c>
      <c r="J208" s="143">
        <v>41365</v>
      </c>
      <c r="K208" s="105">
        <v>1418.7337142857139</v>
      </c>
      <c r="L208" t="s">
        <v>46</v>
      </c>
    </row>
    <row r="209" spans="1:12" x14ac:dyDescent="0.2">
      <c r="A209">
        <v>805</v>
      </c>
      <c r="B209">
        <v>2013</v>
      </c>
      <c r="C209">
        <v>2</v>
      </c>
      <c r="D209">
        <v>93107683</v>
      </c>
      <c r="E209">
        <v>9320522</v>
      </c>
      <c r="F209">
        <v>1063.5</v>
      </c>
      <c r="G209" t="s">
        <v>1030</v>
      </c>
      <c r="H209" t="s">
        <v>182</v>
      </c>
      <c r="I209" t="s">
        <v>1417</v>
      </c>
      <c r="J209" s="143">
        <v>41306</v>
      </c>
      <c r="K209" s="105">
        <v>972.34285714285693</v>
      </c>
      <c r="L209" t="s">
        <v>46</v>
      </c>
    </row>
    <row r="210" spans="1:12" x14ac:dyDescent="0.2">
      <c r="A210">
        <v>805</v>
      </c>
      <c r="B210">
        <v>2013</v>
      </c>
      <c r="C210">
        <v>3</v>
      </c>
      <c r="D210">
        <v>93107683</v>
      </c>
      <c r="E210">
        <v>9320645</v>
      </c>
      <c r="F210">
        <v>2378.12</v>
      </c>
      <c r="G210" t="s">
        <v>1030</v>
      </c>
      <c r="H210" t="s">
        <v>182</v>
      </c>
      <c r="I210" t="s">
        <v>1417</v>
      </c>
      <c r="J210" s="143">
        <v>41334</v>
      </c>
      <c r="K210" s="105">
        <v>2174.2811428571422</v>
      </c>
      <c r="L210" t="s">
        <v>46</v>
      </c>
    </row>
    <row r="211" spans="1:12" x14ac:dyDescent="0.2">
      <c r="A211">
        <v>805</v>
      </c>
      <c r="B211">
        <v>2013</v>
      </c>
      <c r="C211">
        <v>4</v>
      </c>
      <c r="D211">
        <v>93107684</v>
      </c>
      <c r="E211">
        <v>9320418</v>
      </c>
      <c r="F211">
        <v>2782.76</v>
      </c>
      <c r="G211" t="s">
        <v>526</v>
      </c>
      <c r="H211" t="s">
        <v>182</v>
      </c>
      <c r="I211" t="s">
        <v>1442</v>
      </c>
      <c r="J211" s="143">
        <v>41365</v>
      </c>
      <c r="K211" s="105">
        <v>2544.237714285714</v>
      </c>
      <c r="L211" t="s">
        <v>46</v>
      </c>
    </row>
    <row r="212" spans="1:12" x14ac:dyDescent="0.2">
      <c r="A212">
        <v>805</v>
      </c>
      <c r="B212">
        <v>2013</v>
      </c>
      <c r="C212">
        <v>5</v>
      </c>
      <c r="D212">
        <v>93107685</v>
      </c>
      <c r="E212">
        <v>9320491</v>
      </c>
      <c r="F212">
        <v>380.94</v>
      </c>
      <c r="G212" t="s">
        <v>549</v>
      </c>
      <c r="H212" t="s">
        <v>182</v>
      </c>
      <c r="I212" t="s">
        <v>1465</v>
      </c>
      <c r="J212" s="143">
        <v>41395</v>
      </c>
      <c r="K212" s="105">
        <v>348.2879999999999</v>
      </c>
      <c r="L212" t="s">
        <v>46</v>
      </c>
    </row>
    <row r="213" spans="1:12" x14ac:dyDescent="0.2">
      <c r="A213">
        <v>805</v>
      </c>
      <c r="B213">
        <v>2013</v>
      </c>
      <c r="C213">
        <v>5</v>
      </c>
      <c r="D213">
        <v>93107731</v>
      </c>
      <c r="E213">
        <v>9320289</v>
      </c>
      <c r="F213">
        <v>2000</v>
      </c>
      <c r="G213" t="s">
        <v>491</v>
      </c>
      <c r="H213" t="s">
        <v>129</v>
      </c>
      <c r="I213" t="s">
        <v>570</v>
      </c>
      <c r="J213" s="143">
        <v>41395</v>
      </c>
      <c r="K213" s="105">
        <v>1828.571428571428</v>
      </c>
      <c r="L213" t="s">
        <v>77</v>
      </c>
    </row>
    <row r="214" spans="1:12" x14ac:dyDescent="0.2">
      <c r="A214">
        <v>805</v>
      </c>
      <c r="B214">
        <v>2013</v>
      </c>
      <c r="C214">
        <v>4</v>
      </c>
      <c r="D214">
        <v>93107734</v>
      </c>
      <c r="E214">
        <v>9320400</v>
      </c>
      <c r="F214">
        <v>2862.46</v>
      </c>
      <c r="G214" t="s">
        <v>549</v>
      </c>
      <c r="H214" t="s">
        <v>206</v>
      </c>
      <c r="I214" t="s">
        <v>1443</v>
      </c>
      <c r="J214" s="143">
        <v>41365</v>
      </c>
      <c r="K214" s="105">
        <v>2617.1062857142851</v>
      </c>
      <c r="L214" t="s">
        <v>46</v>
      </c>
    </row>
    <row r="215" spans="1:12" x14ac:dyDescent="0.2">
      <c r="A215">
        <v>805</v>
      </c>
      <c r="B215">
        <v>2013</v>
      </c>
      <c r="C215">
        <v>2</v>
      </c>
      <c r="D215">
        <v>93107783</v>
      </c>
      <c r="E215">
        <v>9320375</v>
      </c>
      <c r="F215">
        <v>3420.9</v>
      </c>
      <c r="G215" t="s">
        <v>491</v>
      </c>
      <c r="H215" t="s">
        <v>131</v>
      </c>
      <c r="I215" t="s">
        <v>528</v>
      </c>
      <c r="J215" s="143">
        <v>41306</v>
      </c>
      <c r="K215" s="105">
        <v>3127.6799999999994</v>
      </c>
      <c r="L215" t="s">
        <v>77</v>
      </c>
    </row>
    <row r="216" spans="1:12" x14ac:dyDescent="0.2">
      <c r="A216">
        <v>805</v>
      </c>
      <c r="B216">
        <v>2013</v>
      </c>
      <c r="C216">
        <v>1</v>
      </c>
      <c r="D216">
        <v>93107813</v>
      </c>
      <c r="E216">
        <v>9320289</v>
      </c>
      <c r="F216">
        <v>1326.44</v>
      </c>
      <c r="G216" t="s">
        <v>491</v>
      </c>
      <c r="H216" t="s">
        <v>144</v>
      </c>
      <c r="I216" t="s">
        <v>512</v>
      </c>
      <c r="J216" s="143">
        <v>41275</v>
      </c>
      <c r="K216" s="105">
        <v>1212.7451428571426</v>
      </c>
      <c r="L216" t="s">
        <v>77</v>
      </c>
    </row>
    <row r="217" spans="1:12" x14ac:dyDescent="0.2">
      <c r="A217">
        <v>805</v>
      </c>
      <c r="B217">
        <v>2013</v>
      </c>
      <c r="C217">
        <v>5</v>
      </c>
      <c r="D217">
        <v>93107813</v>
      </c>
      <c r="E217">
        <v>9320289</v>
      </c>
      <c r="F217">
        <v>1295.1500000000001</v>
      </c>
      <c r="G217" t="s">
        <v>491</v>
      </c>
      <c r="H217" t="s">
        <v>144</v>
      </c>
      <c r="I217" t="s">
        <v>512</v>
      </c>
      <c r="J217" s="143">
        <v>41395</v>
      </c>
      <c r="K217" s="105">
        <v>1184.1371428571426</v>
      </c>
      <c r="L217" t="s">
        <v>77</v>
      </c>
    </row>
    <row r="218" spans="1:12" x14ac:dyDescent="0.2">
      <c r="A218">
        <v>805</v>
      </c>
      <c r="B218">
        <v>2013</v>
      </c>
      <c r="C218">
        <v>6</v>
      </c>
      <c r="D218">
        <v>93107813</v>
      </c>
      <c r="E218">
        <v>9320289</v>
      </c>
      <c r="F218">
        <v>1353.26</v>
      </c>
      <c r="G218" t="s">
        <v>491</v>
      </c>
      <c r="H218" t="s">
        <v>144</v>
      </c>
      <c r="I218" t="s">
        <v>512</v>
      </c>
      <c r="J218" s="143">
        <v>41426</v>
      </c>
      <c r="K218" s="105">
        <v>1237.2662857142855</v>
      </c>
      <c r="L218" t="s">
        <v>77</v>
      </c>
    </row>
    <row r="219" spans="1:12" x14ac:dyDescent="0.2">
      <c r="A219">
        <v>805</v>
      </c>
      <c r="B219">
        <v>2013</v>
      </c>
      <c r="C219">
        <v>5</v>
      </c>
      <c r="D219">
        <v>93107814</v>
      </c>
      <c r="E219">
        <v>9320294</v>
      </c>
      <c r="F219">
        <v>1682.56</v>
      </c>
      <c r="G219" t="s">
        <v>491</v>
      </c>
      <c r="H219" t="s">
        <v>144</v>
      </c>
      <c r="I219" t="s">
        <v>571</v>
      </c>
      <c r="J219" s="143">
        <v>41395</v>
      </c>
      <c r="K219" s="105">
        <v>1538.3405714285709</v>
      </c>
      <c r="L219" t="s">
        <v>77</v>
      </c>
    </row>
    <row r="220" spans="1:12" x14ac:dyDescent="0.2">
      <c r="A220">
        <v>805</v>
      </c>
      <c r="B220">
        <v>2013</v>
      </c>
      <c r="C220">
        <v>5</v>
      </c>
      <c r="D220">
        <v>93107814</v>
      </c>
      <c r="E220">
        <v>9320305</v>
      </c>
      <c r="F220">
        <v>1330</v>
      </c>
      <c r="G220" t="s">
        <v>491</v>
      </c>
      <c r="H220" t="s">
        <v>144</v>
      </c>
      <c r="I220" t="s">
        <v>571</v>
      </c>
      <c r="J220" s="143">
        <v>41395</v>
      </c>
      <c r="K220" s="105">
        <v>1215.9999999999998</v>
      </c>
      <c r="L220" t="s">
        <v>77</v>
      </c>
    </row>
    <row r="221" spans="1:12" x14ac:dyDescent="0.2">
      <c r="A221">
        <v>805</v>
      </c>
      <c r="B221">
        <v>2013</v>
      </c>
      <c r="C221">
        <v>6</v>
      </c>
      <c r="D221">
        <v>93107815</v>
      </c>
      <c r="E221">
        <v>9320294</v>
      </c>
      <c r="F221">
        <v>1661.44</v>
      </c>
      <c r="G221" t="s">
        <v>491</v>
      </c>
      <c r="H221" t="s">
        <v>144</v>
      </c>
      <c r="I221" t="s">
        <v>589</v>
      </c>
      <c r="J221" s="143">
        <v>41426</v>
      </c>
      <c r="K221" s="105">
        <v>1519.0308571428568</v>
      </c>
      <c r="L221" t="s">
        <v>77</v>
      </c>
    </row>
    <row r="222" spans="1:12" x14ac:dyDescent="0.2">
      <c r="A222">
        <v>805</v>
      </c>
      <c r="B222">
        <v>2013</v>
      </c>
      <c r="C222">
        <v>7</v>
      </c>
      <c r="D222">
        <v>93107815</v>
      </c>
      <c r="E222">
        <v>9320305</v>
      </c>
      <c r="F222">
        <v>1220.75</v>
      </c>
      <c r="G222" t="s">
        <v>491</v>
      </c>
      <c r="H222" t="s">
        <v>144</v>
      </c>
      <c r="I222" t="s">
        <v>589</v>
      </c>
      <c r="J222" s="143">
        <v>41456</v>
      </c>
      <c r="K222" s="105">
        <v>1116.1142857142854</v>
      </c>
      <c r="L222" t="s">
        <v>77</v>
      </c>
    </row>
    <row r="223" spans="1:12" x14ac:dyDescent="0.2">
      <c r="A223">
        <v>805</v>
      </c>
      <c r="B223">
        <v>2013</v>
      </c>
      <c r="C223">
        <v>1</v>
      </c>
      <c r="D223">
        <v>93107816</v>
      </c>
      <c r="E223">
        <v>9320289</v>
      </c>
      <c r="F223">
        <v>2838.4</v>
      </c>
      <c r="G223" t="s">
        <v>491</v>
      </c>
      <c r="H223" t="s">
        <v>144</v>
      </c>
      <c r="I223" t="s">
        <v>513</v>
      </c>
      <c r="J223" s="143">
        <v>41275</v>
      </c>
      <c r="K223" s="105">
        <v>2595.1085714285709</v>
      </c>
      <c r="L223" t="s">
        <v>77</v>
      </c>
    </row>
    <row r="224" spans="1:12" x14ac:dyDescent="0.2">
      <c r="A224">
        <v>805</v>
      </c>
      <c r="B224">
        <v>2013</v>
      </c>
      <c r="C224">
        <v>2</v>
      </c>
      <c r="D224">
        <v>93107816</v>
      </c>
      <c r="E224">
        <v>9320002</v>
      </c>
      <c r="F224">
        <v>1543.5</v>
      </c>
      <c r="G224" t="s">
        <v>491</v>
      </c>
      <c r="H224" t="s">
        <v>144</v>
      </c>
      <c r="I224" t="s">
        <v>513</v>
      </c>
      <c r="J224" s="143">
        <v>41306</v>
      </c>
      <c r="K224" s="105">
        <v>1411.1999999999996</v>
      </c>
      <c r="L224" t="s">
        <v>77</v>
      </c>
    </row>
    <row r="225" spans="1:12" x14ac:dyDescent="0.2">
      <c r="A225">
        <v>805</v>
      </c>
      <c r="B225">
        <v>2013</v>
      </c>
      <c r="C225">
        <v>5</v>
      </c>
      <c r="D225">
        <v>93107816</v>
      </c>
      <c r="E225">
        <v>9320375</v>
      </c>
      <c r="F225">
        <v>1738.63</v>
      </c>
      <c r="G225" t="s">
        <v>491</v>
      </c>
      <c r="H225" t="s">
        <v>144</v>
      </c>
      <c r="I225" t="s">
        <v>513</v>
      </c>
      <c r="J225" s="143">
        <v>41395</v>
      </c>
      <c r="K225" s="105">
        <v>1589.604571428571</v>
      </c>
      <c r="L225" t="s">
        <v>77</v>
      </c>
    </row>
    <row r="226" spans="1:12" x14ac:dyDescent="0.2">
      <c r="A226">
        <v>805</v>
      </c>
      <c r="B226">
        <v>2013</v>
      </c>
      <c r="C226">
        <v>6</v>
      </c>
      <c r="D226">
        <v>93107817</v>
      </c>
      <c r="E226">
        <v>9320375</v>
      </c>
      <c r="F226">
        <v>1738.63</v>
      </c>
      <c r="G226" t="s">
        <v>491</v>
      </c>
      <c r="H226" t="s">
        <v>144</v>
      </c>
      <c r="I226" t="s">
        <v>590</v>
      </c>
      <c r="J226" s="143">
        <v>41426</v>
      </c>
      <c r="K226" s="105">
        <v>1589.604571428571</v>
      </c>
      <c r="L226" t="s">
        <v>77</v>
      </c>
    </row>
    <row r="227" spans="1:12" x14ac:dyDescent="0.2">
      <c r="A227">
        <v>805</v>
      </c>
      <c r="B227">
        <v>2013</v>
      </c>
      <c r="C227">
        <v>7</v>
      </c>
      <c r="D227">
        <v>93107817</v>
      </c>
      <c r="E227">
        <v>9320733</v>
      </c>
      <c r="F227">
        <v>3024</v>
      </c>
      <c r="G227" t="s">
        <v>491</v>
      </c>
      <c r="H227" t="s">
        <v>144</v>
      </c>
      <c r="I227" t="s">
        <v>590</v>
      </c>
      <c r="J227" s="143">
        <v>41456</v>
      </c>
      <c r="K227" s="105">
        <v>2764.7999999999993</v>
      </c>
      <c r="L227" t="s">
        <v>77</v>
      </c>
    </row>
    <row r="228" spans="1:12" x14ac:dyDescent="0.2">
      <c r="A228">
        <v>805</v>
      </c>
      <c r="B228">
        <v>2013</v>
      </c>
      <c r="C228">
        <v>7</v>
      </c>
      <c r="D228">
        <v>93107818</v>
      </c>
      <c r="E228">
        <v>9320375</v>
      </c>
      <c r="F228">
        <v>1943.98</v>
      </c>
      <c r="G228" t="s">
        <v>491</v>
      </c>
      <c r="H228" t="s">
        <v>144</v>
      </c>
      <c r="I228" t="s">
        <v>610</v>
      </c>
      <c r="J228" s="143">
        <v>41456</v>
      </c>
      <c r="K228" s="105">
        <v>1777.3531428571423</v>
      </c>
      <c r="L228" t="s">
        <v>77</v>
      </c>
    </row>
    <row r="229" spans="1:12" x14ac:dyDescent="0.2">
      <c r="A229">
        <v>805</v>
      </c>
      <c r="B229">
        <v>2013</v>
      </c>
      <c r="C229">
        <v>9</v>
      </c>
      <c r="D229">
        <v>93107818</v>
      </c>
      <c r="E229">
        <v>9320733</v>
      </c>
      <c r="F229">
        <v>3024</v>
      </c>
      <c r="G229" t="s">
        <v>491</v>
      </c>
      <c r="H229" t="s">
        <v>144</v>
      </c>
      <c r="I229" t="s">
        <v>610</v>
      </c>
      <c r="J229" s="143">
        <v>41518</v>
      </c>
      <c r="K229" s="105">
        <v>2764.7999999999993</v>
      </c>
      <c r="L229" t="s">
        <v>77</v>
      </c>
    </row>
    <row r="230" spans="1:12" x14ac:dyDescent="0.2">
      <c r="A230">
        <v>805</v>
      </c>
      <c r="B230">
        <v>2013</v>
      </c>
      <c r="C230">
        <v>6</v>
      </c>
      <c r="D230">
        <v>93107837</v>
      </c>
      <c r="E230">
        <v>9320375</v>
      </c>
      <c r="F230">
        <v>2874.9</v>
      </c>
      <c r="G230" t="s">
        <v>491</v>
      </c>
      <c r="H230" t="s">
        <v>129</v>
      </c>
      <c r="I230" t="s">
        <v>591</v>
      </c>
      <c r="J230" s="143">
        <v>41426</v>
      </c>
      <c r="K230" s="105">
        <v>2628.4799999999996</v>
      </c>
      <c r="L230" t="s">
        <v>77</v>
      </c>
    </row>
    <row r="231" spans="1:12" x14ac:dyDescent="0.2">
      <c r="A231">
        <v>805</v>
      </c>
      <c r="B231">
        <v>2013</v>
      </c>
      <c r="C231">
        <v>7</v>
      </c>
      <c r="D231">
        <v>93107837</v>
      </c>
      <c r="E231">
        <v>9320375</v>
      </c>
      <c r="F231">
        <v>1309.8</v>
      </c>
      <c r="G231" t="s">
        <v>491</v>
      </c>
      <c r="H231" t="s">
        <v>129</v>
      </c>
      <c r="I231" t="s">
        <v>591</v>
      </c>
      <c r="J231" s="143">
        <v>41456</v>
      </c>
      <c r="K231" s="105">
        <v>1197.5314285714283</v>
      </c>
      <c r="L231" t="s">
        <v>77</v>
      </c>
    </row>
    <row r="232" spans="1:12" x14ac:dyDescent="0.2">
      <c r="A232">
        <v>805</v>
      </c>
      <c r="B232">
        <v>2013</v>
      </c>
      <c r="C232">
        <v>8</v>
      </c>
      <c r="D232">
        <v>93107837</v>
      </c>
      <c r="E232">
        <v>9320375</v>
      </c>
      <c r="F232">
        <v>1332</v>
      </c>
      <c r="G232" t="s">
        <v>491</v>
      </c>
      <c r="H232" t="s">
        <v>129</v>
      </c>
      <c r="I232" t="s">
        <v>591</v>
      </c>
      <c r="J232" s="143">
        <v>41487</v>
      </c>
      <c r="K232" s="105">
        <v>1217.8285714285712</v>
      </c>
      <c r="L232" t="s">
        <v>77</v>
      </c>
    </row>
    <row r="233" spans="1:12" x14ac:dyDescent="0.2">
      <c r="A233">
        <v>805</v>
      </c>
      <c r="B233">
        <v>2013</v>
      </c>
      <c r="C233">
        <v>10</v>
      </c>
      <c r="D233">
        <v>93107837</v>
      </c>
      <c r="E233">
        <v>9320375</v>
      </c>
      <c r="F233">
        <v>1332</v>
      </c>
      <c r="G233" t="s">
        <v>491</v>
      </c>
      <c r="H233" t="s">
        <v>129</v>
      </c>
      <c r="I233" t="s">
        <v>591</v>
      </c>
      <c r="J233" s="143">
        <v>41548</v>
      </c>
      <c r="K233" s="105">
        <v>1217.8285714285712</v>
      </c>
      <c r="L233" t="s">
        <v>77</v>
      </c>
    </row>
    <row r="234" spans="1:12" x14ac:dyDescent="0.2">
      <c r="A234">
        <v>805</v>
      </c>
      <c r="B234">
        <v>2013</v>
      </c>
      <c r="C234">
        <v>11</v>
      </c>
      <c r="D234">
        <v>93107837</v>
      </c>
      <c r="E234">
        <v>9320375</v>
      </c>
      <c r="F234">
        <v>2697.3</v>
      </c>
      <c r="G234" t="s">
        <v>491</v>
      </c>
      <c r="H234" t="s">
        <v>129</v>
      </c>
      <c r="I234" t="s">
        <v>591</v>
      </c>
      <c r="J234" s="143">
        <v>41579</v>
      </c>
      <c r="K234" s="105">
        <v>2466.1028571428565</v>
      </c>
      <c r="L234" t="s">
        <v>77</v>
      </c>
    </row>
    <row r="235" spans="1:12" x14ac:dyDescent="0.2">
      <c r="A235">
        <v>805</v>
      </c>
      <c r="B235">
        <v>2013</v>
      </c>
      <c r="C235">
        <v>12</v>
      </c>
      <c r="D235">
        <v>93107837</v>
      </c>
      <c r="E235">
        <v>9320375</v>
      </c>
      <c r="F235">
        <v>1287.5999999999999</v>
      </c>
      <c r="G235" t="s">
        <v>491</v>
      </c>
      <c r="H235" t="s">
        <v>129</v>
      </c>
      <c r="I235" t="s">
        <v>591</v>
      </c>
      <c r="J235" s="143">
        <v>41609</v>
      </c>
      <c r="K235" s="105">
        <v>1177.2342857142853</v>
      </c>
      <c r="L235" t="s">
        <v>77</v>
      </c>
    </row>
    <row r="236" spans="1:12" x14ac:dyDescent="0.2">
      <c r="A236">
        <v>805</v>
      </c>
      <c r="B236">
        <v>2013</v>
      </c>
      <c r="C236">
        <v>3</v>
      </c>
      <c r="D236">
        <v>93107864</v>
      </c>
      <c r="E236">
        <v>9320645</v>
      </c>
      <c r="F236">
        <v>1813.13</v>
      </c>
      <c r="G236" t="s">
        <v>1030</v>
      </c>
      <c r="H236" t="s">
        <v>154</v>
      </c>
      <c r="I236" t="s">
        <v>1431</v>
      </c>
      <c r="J236" s="143">
        <v>41334</v>
      </c>
      <c r="K236" s="105">
        <v>1657.7188571428567</v>
      </c>
      <c r="L236" t="s">
        <v>46</v>
      </c>
    </row>
    <row r="237" spans="1:12" x14ac:dyDescent="0.2">
      <c r="A237">
        <v>805</v>
      </c>
      <c r="B237">
        <v>2013</v>
      </c>
      <c r="C237">
        <v>1</v>
      </c>
      <c r="D237">
        <v>93107872</v>
      </c>
      <c r="E237">
        <v>9320289</v>
      </c>
      <c r="F237">
        <v>2485</v>
      </c>
      <c r="G237" t="s">
        <v>491</v>
      </c>
      <c r="H237" t="s">
        <v>144</v>
      </c>
      <c r="I237" t="s">
        <v>514</v>
      </c>
      <c r="J237" s="143">
        <v>41275</v>
      </c>
      <c r="K237" s="105">
        <v>2271.9999999999995</v>
      </c>
      <c r="L237" t="s">
        <v>77</v>
      </c>
    </row>
    <row r="238" spans="1:12" x14ac:dyDescent="0.2">
      <c r="A238">
        <v>805</v>
      </c>
      <c r="B238">
        <v>2013</v>
      </c>
      <c r="C238">
        <v>1</v>
      </c>
      <c r="D238">
        <v>93107872</v>
      </c>
      <c r="E238">
        <v>9320375</v>
      </c>
      <c r="F238">
        <v>5707</v>
      </c>
      <c r="G238" t="s">
        <v>491</v>
      </c>
      <c r="H238" t="s">
        <v>144</v>
      </c>
      <c r="I238" t="s">
        <v>514</v>
      </c>
      <c r="J238" s="143">
        <v>41275</v>
      </c>
      <c r="K238" s="105">
        <v>5217.8285714285703</v>
      </c>
      <c r="L238" t="s">
        <v>77</v>
      </c>
    </row>
    <row r="239" spans="1:12" x14ac:dyDescent="0.2">
      <c r="A239">
        <v>805</v>
      </c>
      <c r="B239">
        <v>2013</v>
      </c>
      <c r="C239">
        <v>1</v>
      </c>
      <c r="D239">
        <v>93107877</v>
      </c>
      <c r="E239">
        <v>9320289</v>
      </c>
      <c r="F239">
        <v>11729</v>
      </c>
      <c r="G239" t="s">
        <v>491</v>
      </c>
      <c r="H239" t="s">
        <v>129</v>
      </c>
      <c r="I239" t="s">
        <v>515</v>
      </c>
      <c r="J239" s="143">
        <v>41275</v>
      </c>
      <c r="K239" s="105">
        <v>10723.657142857141</v>
      </c>
      <c r="L239" t="s">
        <v>77</v>
      </c>
    </row>
    <row r="240" spans="1:12" x14ac:dyDescent="0.2">
      <c r="A240">
        <v>805</v>
      </c>
      <c r="B240">
        <v>2013</v>
      </c>
      <c r="C240">
        <v>1</v>
      </c>
      <c r="D240">
        <v>93107928</v>
      </c>
      <c r="E240">
        <v>9320418</v>
      </c>
      <c r="F240">
        <v>4994.74</v>
      </c>
      <c r="G240" t="s">
        <v>529</v>
      </c>
      <c r="H240" t="s">
        <v>132</v>
      </c>
      <c r="I240" t="s">
        <v>1398</v>
      </c>
      <c r="J240" s="143">
        <v>41275</v>
      </c>
      <c r="K240" s="105">
        <v>4566.6194285714273</v>
      </c>
      <c r="L240" t="s">
        <v>46</v>
      </c>
    </row>
    <row r="241" spans="1:12" x14ac:dyDescent="0.2">
      <c r="A241">
        <v>805</v>
      </c>
      <c r="B241">
        <v>2013</v>
      </c>
      <c r="C241">
        <v>1</v>
      </c>
      <c r="D241">
        <v>93107928</v>
      </c>
      <c r="E241">
        <v>9320436</v>
      </c>
      <c r="F241">
        <v>2415.5100000000002</v>
      </c>
      <c r="G241" t="s">
        <v>529</v>
      </c>
      <c r="H241" t="s">
        <v>132</v>
      </c>
      <c r="I241" t="s">
        <v>1398</v>
      </c>
      <c r="J241" s="143">
        <v>41275</v>
      </c>
      <c r="K241" s="105">
        <v>2208.4662857142853</v>
      </c>
      <c r="L241" t="s">
        <v>46</v>
      </c>
    </row>
    <row r="242" spans="1:12" x14ac:dyDescent="0.2">
      <c r="A242">
        <v>805</v>
      </c>
      <c r="B242">
        <v>2013</v>
      </c>
      <c r="C242">
        <v>2</v>
      </c>
      <c r="D242">
        <v>93107928</v>
      </c>
      <c r="E242">
        <v>9320587</v>
      </c>
      <c r="F242">
        <v>3803.69</v>
      </c>
      <c r="G242" t="s">
        <v>529</v>
      </c>
      <c r="H242" t="s">
        <v>132</v>
      </c>
      <c r="I242" t="s">
        <v>1398</v>
      </c>
      <c r="J242" s="143">
        <v>41306</v>
      </c>
      <c r="K242" s="105">
        <v>3477.6594285714277</v>
      </c>
      <c r="L242" t="s">
        <v>46</v>
      </c>
    </row>
    <row r="243" spans="1:12" x14ac:dyDescent="0.2">
      <c r="A243">
        <v>805</v>
      </c>
      <c r="B243">
        <v>2013</v>
      </c>
      <c r="C243">
        <v>1</v>
      </c>
      <c r="D243">
        <v>93107932</v>
      </c>
      <c r="E243">
        <v>9320436</v>
      </c>
      <c r="F243">
        <v>330.35</v>
      </c>
      <c r="G243" t="s">
        <v>595</v>
      </c>
      <c r="H243" t="s">
        <v>132</v>
      </c>
      <c r="I243" t="s">
        <v>1399</v>
      </c>
      <c r="J243" s="143">
        <v>41275</v>
      </c>
      <c r="K243" s="105">
        <v>302.03428571428566</v>
      </c>
      <c r="L243" t="s">
        <v>46</v>
      </c>
    </row>
    <row r="244" spans="1:12" x14ac:dyDescent="0.2">
      <c r="A244">
        <v>805</v>
      </c>
      <c r="B244">
        <v>2013</v>
      </c>
      <c r="C244">
        <v>1</v>
      </c>
      <c r="D244">
        <v>93107932</v>
      </c>
      <c r="E244">
        <v>9320587</v>
      </c>
      <c r="F244">
        <v>3833.22</v>
      </c>
      <c r="G244" t="s">
        <v>595</v>
      </c>
      <c r="H244" t="s">
        <v>132</v>
      </c>
      <c r="I244" t="s">
        <v>1399</v>
      </c>
      <c r="J244" s="143">
        <v>41275</v>
      </c>
      <c r="K244" s="105">
        <v>3504.6582857142844</v>
      </c>
      <c r="L244" t="s">
        <v>46</v>
      </c>
    </row>
    <row r="245" spans="1:12" x14ac:dyDescent="0.2">
      <c r="A245">
        <v>805</v>
      </c>
      <c r="B245">
        <v>2013</v>
      </c>
      <c r="C245">
        <v>4</v>
      </c>
      <c r="D245">
        <v>93107932</v>
      </c>
      <c r="E245">
        <v>9320702</v>
      </c>
      <c r="F245">
        <v>724.59</v>
      </c>
      <c r="G245" t="s">
        <v>595</v>
      </c>
      <c r="H245" t="s">
        <v>132</v>
      </c>
      <c r="I245" t="s">
        <v>1399</v>
      </c>
      <c r="J245" s="143">
        <v>41365</v>
      </c>
      <c r="K245" s="105">
        <v>662.48228571428558</v>
      </c>
      <c r="L245" t="s">
        <v>46</v>
      </c>
    </row>
    <row r="246" spans="1:12" x14ac:dyDescent="0.2">
      <c r="A246">
        <v>805</v>
      </c>
      <c r="B246">
        <v>2013</v>
      </c>
      <c r="C246">
        <v>1</v>
      </c>
      <c r="D246">
        <v>93107935</v>
      </c>
      <c r="E246">
        <v>9320436</v>
      </c>
      <c r="F246">
        <v>283.93</v>
      </c>
      <c r="G246" t="s">
        <v>581</v>
      </c>
      <c r="H246" t="s">
        <v>154</v>
      </c>
      <c r="I246" t="s">
        <v>1400</v>
      </c>
      <c r="J246" s="143">
        <v>41275</v>
      </c>
      <c r="K246" s="105">
        <v>259.59314285714277</v>
      </c>
      <c r="L246" t="s">
        <v>46</v>
      </c>
    </row>
    <row r="247" spans="1:12" x14ac:dyDescent="0.2">
      <c r="A247">
        <v>805</v>
      </c>
      <c r="B247">
        <v>2013</v>
      </c>
      <c r="C247">
        <v>1</v>
      </c>
      <c r="D247">
        <v>93107938</v>
      </c>
      <c r="E247">
        <v>9320418</v>
      </c>
      <c r="F247">
        <v>257.88</v>
      </c>
      <c r="G247" t="s">
        <v>625</v>
      </c>
      <c r="H247" t="s">
        <v>154</v>
      </c>
      <c r="I247" t="s">
        <v>1401</v>
      </c>
      <c r="J247" s="143">
        <v>41275</v>
      </c>
      <c r="K247" s="105">
        <v>235.77599999999993</v>
      </c>
      <c r="L247" t="s">
        <v>46</v>
      </c>
    </row>
    <row r="248" spans="1:12" x14ac:dyDescent="0.2">
      <c r="A248">
        <v>805</v>
      </c>
      <c r="B248">
        <v>2013</v>
      </c>
      <c r="C248">
        <v>1</v>
      </c>
      <c r="D248">
        <v>93107938</v>
      </c>
      <c r="E248">
        <v>9320436</v>
      </c>
      <c r="F248">
        <v>476.74</v>
      </c>
      <c r="G248" t="s">
        <v>625</v>
      </c>
      <c r="H248" t="s">
        <v>154</v>
      </c>
      <c r="I248" t="s">
        <v>1401</v>
      </c>
      <c r="J248" s="143">
        <v>41275</v>
      </c>
      <c r="K248" s="105">
        <v>435.87657142857131</v>
      </c>
      <c r="L248" t="s">
        <v>46</v>
      </c>
    </row>
    <row r="249" spans="1:12" x14ac:dyDescent="0.2">
      <c r="A249">
        <v>805</v>
      </c>
      <c r="B249">
        <v>2013</v>
      </c>
      <c r="C249">
        <v>1</v>
      </c>
      <c r="D249">
        <v>93107941</v>
      </c>
      <c r="E249">
        <v>9320289</v>
      </c>
      <c r="F249">
        <v>3508.6</v>
      </c>
      <c r="G249" t="s">
        <v>491</v>
      </c>
      <c r="H249" t="s">
        <v>129</v>
      </c>
      <c r="I249" t="s">
        <v>516</v>
      </c>
      <c r="J249" s="143">
        <v>41275</v>
      </c>
      <c r="K249" s="105">
        <v>3207.8628571428562</v>
      </c>
      <c r="L249" t="s">
        <v>77</v>
      </c>
    </row>
    <row r="250" spans="1:12" x14ac:dyDescent="0.2">
      <c r="A250">
        <v>805</v>
      </c>
      <c r="B250">
        <v>2013</v>
      </c>
      <c r="C250">
        <v>1</v>
      </c>
      <c r="D250">
        <v>93107963</v>
      </c>
      <c r="E250">
        <v>9320507</v>
      </c>
      <c r="F250">
        <v>3504.77</v>
      </c>
      <c r="G250" t="s">
        <v>604</v>
      </c>
      <c r="H250" t="s">
        <v>155</v>
      </c>
      <c r="I250" t="s">
        <v>719</v>
      </c>
      <c r="J250" s="143">
        <v>41275</v>
      </c>
      <c r="K250" s="105">
        <v>3204.3611428571421</v>
      </c>
      <c r="L250" t="s">
        <v>78</v>
      </c>
    </row>
    <row r="251" spans="1:12" x14ac:dyDescent="0.2">
      <c r="A251">
        <v>805</v>
      </c>
      <c r="B251">
        <v>2013</v>
      </c>
      <c r="C251">
        <v>1</v>
      </c>
      <c r="D251">
        <v>93107971</v>
      </c>
      <c r="E251">
        <v>9320456</v>
      </c>
      <c r="F251">
        <v>2802.3</v>
      </c>
      <c r="G251" t="s">
        <v>491</v>
      </c>
      <c r="H251" t="s">
        <v>131</v>
      </c>
      <c r="I251" t="s">
        <v>517</v>
      </c>
      <c r="J251" s="143">
        <v>41275</v>
      </c>
      <c r="K251" s="105">
        <v>2562.1028571428565</v>
      </c>
      <c r="L251" t="s">
        <v>77</v>
      </c>
    </row>
    <row r="252" spans="1:12" x14ac:dyDescent="0.2">
      <c r="A252">
        <v>805</v>
      </c>
      <c r="B252">
        <v>2013</v>
      </c>
      <c r="C252">
        <v>1</v>
      </c>
      <c r="D252">
        <v>93107985</v>
      </c>
      <c r="E252">
        <v>9320289</v>
      </c>
      <c r="F252">
        <v>2382.5</v>
      </c>
      <c r="G252" t="s">
        <v>491</v>
      </c>
      <c r="H252" t="s">
        <v>129</v>
      </c>
      <c r="I252" t="s">
        <v>518</v>
      </c>
      <c r="J252" s="143">
        <v>41275</v>
      </c>
      <c r="K252" s="105">
        <v>2178.2857142857138</v>
      </c>
      <c r="L252" t="s">
        <v>77</v>
      </c>
    </row>
    <row r="253" spans="1:12" x14ac:dyDescent="0.2">
      <c r="A253">
        <v>805</v>
      </c>
      <c r="B253">
        <v>2013</v>
      </c>
      <c r="C253">
        <v>1</v>
      </c>
      <c r="D253">
        <v>93107985</v>
      </c>
      <c r="E253">
        <v>9320375</v>
      </c>
      <c r="F253">
        <v>1366.5</v>
      </c>
      <c r="G253" t="s">
        <v>491</v>
      </c>
      <c r="H253" t="s">
        <v>129</v>
      </c>
      <c r="I253" t="s">
        <v>518</v>
      </c>
      <c r="J253" s="143">
        <v>41275</v>
      </c>
      <c r="K253" s="105">
        <v>1249.3714285714282</v>
      </c>
      <c r="L253" t="s">
        <v>77</v>
      </c>
    </row>
    <row r="254" spans="1:12" x14ac:dyDescent="0.2">
      <c r="A254">
        <v>805</v>
      </c>
      <c r="B254">
        <v>2013</v>
      </c>
      <c r="C254">
        <v>2</v>
      </c>
      <c r="D254">
        <v>93107985</v>
      </c>
      <c r="E254">
        <v>9320289</v>
      </c>
      <c r="F254">
        <v>2382.5</v>
      </c>
      <c r="G254" t="s">
        <v>491</v>
      </c>
      <c r="H254" t="s">
        <v>129</v>
      </c>
      <c r="I254" t="s">
        <v>518</v>
      </c>
      <c r="J254" s="143">
        <v>41306</v>
      </c>
      <c r="K254" s="105">
        <v>2178.2857142857138</v>
      </c>
      <c r="L254" t="s">
        <v>77</v>
      </c>
    </row>
    <row r="255" spans="1:12" x14ac:dyDescent="0.2">
      <c r="A255">
        <v>805</v>
      </c>
      <c r="B255">
        <v>2013</v>
      </c>
      <c r="C255">
        <v>4</v>
      </c>
      <c r="D255">
        <v>93107985</v>
      </c>
      <c r="E255">
        <v>9320289</v>
      </c>
      <c r="F255">
        <v>2382.5</v>
      </c>
      <c r="G255" t="s">
        <v>491</v>
      </c>
      <c r="H255" t="s">
        <v>129</v>
      </c>
      <c r="I255" t="s">
        <v>518</v>
      </c>
      <c r="J255" s="143">
        <v>41365</v>
      </c>
      <c r="K255" s="105">
        <v>2178.2857142857138</v>
      </c>
      <c r="L255" t="s">
        <v>77</v>
      </c>
    </row>
    <row r="256" spans="1:12" x14ac:dyDescent="0.2">
      <c r="A256">
        <v>805</v>
      </c>
      <c r="B256">
        <v>2013</v>
      </c>
      <c r="C256">
        <v>5</v>
      </c>
      <c r="D256">
        <v>93107985</v>
      </c>
      <c r="E256">
        <v>9320289</v>
      </c>
      <c r="F256">
        <v>4497.4399999999996</v>
      </c>
      <c r="G256" t="s">
        <v>491</v>
      </c>
      <c r="H256" t="s">
        <v>129</v>
      </c>
      <c r="I256" t="s">
        <v>518</v>
      </c>
      <c r="J256" s="143">
        <v>41395</v>
      </c>
      <c r="K256" s="105">
        <v>4111.945142857141</v>
      </c>
      <c r="L256" t="s">
        <v>77</v>
      </c>
    </row>
    <row r="257" spans="1:12" x14ac:dyDescent="0.2">
      <c r="A257">
        <v>805</v>
      </c>
      <c r="B257">
        <v>2013</v>
      </c>
      <c r="C257">
        <v>5</v>
      </c>
      <c r="D257">
        <v>93107985</v>
      </c>
      <c r="E257">
        <v>9320375</v>
      </c>
      <c r="F257">
        <v>3421.8</v>
      </c>
      <c r="G257" t="s">
        <v>491</v>
      </c>
      <c r="H257" t="s">
        <v>129</v>
      </c>
      <c r="I257" t="s">
        <v>518</v>
      </c>
      <c r="J257" s="143">
        <v>41395</v>
      </c>
      <c r="K257" s="105">
        <v>3128.5028571428566</v>
      </c>
      <c r="L257" t="s">
        <v>77</v>
      </c>
    </row>
    <row r="258" spans="1:12" x14ac:dyDescent="0.2">
      <c r="A258">
        <v>805</v>
      </c>
      <c r="B258">
        <v>2013</v>
      </c>
      <c r="C258">
        <v>6</v>
      </c>
      <c r="D258">
        <v>93107985</v>
      </c>
      <c r="E258">
        <v>9320289</v>
      </c>
      <c r="F258">
        <v>5274.25</v>
      </c>
      <c r="G258" t="s">
        <v>491</v>
      </c>
      <c r="H258" t="s">
        <v>129</v>
      </c>
      <c r="I258" t="s">
        <v>518</v>
      </c>
      <c r="J258" s="143">
        <v>41426</v>
      </c>
      <c r="K258" s="105">
        <v>4822.171428571427</v>
      </c>
      <c r="L258" t="s">
        <v>77</v>
      </c>
    </row>
    <row r="259" spans="1:12" x14ac:dyDescent="0.2">
      <c r="A259">
        <v>805</v>
      </c>
      <c r="B259">
        <v>2013</v>
      </c>
      <c r="C259">
        <v>6</v>
      </c>
      <c r="D259">
        <v>93107985</v>
      </c>
      <c r="E259">
        <v>9320375</v>
      </c>
      <c r="F259">
        <v>2775.46</v>
      </c>
      <c r="G259" t="s">
        <v>491</v>
      </c>
      <c r="H259" t="s">
        <v>129</v>
      </c>
      <c r="I259" t="s">
        <v>518</v>
      </c>
      <c r="J259" s="143">
        <v>41426</v>
      </c>
      <c r="K259" s="105">
        <v>2537.5634285714277</v>
      </c>
      <c r="L259" t="s">
        <v>77</v>
      </c>
    </row>
    <row r="260" spans="1:12" x14ac:dyDescent="0.2">
      <c r="A260">
        <v>805</v>
      </c>
      <c r="B260">
        <v>2013</v>
      </c>
      <c r="C260">
        <v>7</v>
      </c>
      <c r="D260">
        <v>93107985</v>
      </c>
      <c r="E260">
        <v>9320289</v>
      </c>
      <c r="F260">
        <v>2586.1999999999998</v>
      </c>
      <c r="G260" t="s">
        <v>491</v>
      </c>
      <c r="H260" t="s">
        <v>129</v>
      </c>
      <c r="I260" t="s">
        <v>518</v>
      </c>
      <c r="J260" s="143">
        <v>41456</v>
      </c>
      <c r="K260" s="105">
        <v>2364.5257142857135</v>
      </c>
      <c r="L260" t="s">
        <v>77</v>
      </c>
    </row>
    <row r="261" spans="1:12" x14ac:dyDescent="0.2">
      <c r="A261">
        <v>805</v>
      </c>
      <c r="B261">
        <v>2013</v>
      </c>
      <c r="C261">
        <v>7</v>
      </c>
      <c r="D261">
        <v>93107985</v>
      </c>
      <c r="E261">
        <v>9320375</v>
      </c>
      <c r="F261">
        <v>4093.61</v>
      </c>
      <c r="G261" t="s">
        <v>491</v>
      </c>
      <c r="H261" t="s">
        <v>129</v>
      </c>
      <c r="I261" t="s">
        <v>518</v>
      </c>
      <c r="J261" s="143">
        <v>41456</v>
      </c>
      <c r="K261" s="105">
        <v>3742.7291428571421</v>
      </c>
      <c r="L261" t="s">
        <v>77</v>
      </c>
    </row>
    <row r="262" spans="1:12" x14ac:dyDescent="0.2">
      <c r="A262">
        <v>805</v>
      </c>
      <c r="B262">
        <v>2013</v>
      </c>
      <c r="C262">
        <v>8</v>
      </c>
      <c r="D262">
        <v>93107985</v>
      </c>
      <c r="E262">
        <v>9320375</v>
      </c>
      <c r="F262">
        <v>4066.5</v>
      </c>
      <c r="G262" t="s">
        <v>491</v>
      </c>
      <c r="H262" t="s">
        <v>129</v>
      </c>
      <c r="I262" t="s">
        <v>518</v>
      </c>
      <c r="J262" s="143">
        <v>41487</v>
      </c>
      <c r="K262" s="105">
        <v>3717.9428571428562</v>
      </c>
      <c r="L262" t="s">
        <v>77</v>
      </c>
    </row>
    <row r="263" spans="1:12" x14ac:dyDescent="0.2">
      <c r="A263">
        <v>805</v>
      </c>
      <c r="B263">
        <v>2013</v>
      </c>
      <c r="C263">
        <v>9</v>
      </c>
      <c r="D263">
        <v>93107985</v>
      </c>
      <c r="E263">
        <v>9320289</v>
      </c>
      <c r="F263">
        <v>5099.6499999999996</v>
      </c>
      <c r="G263" t="s">
        <v>491</v>
      </c>
      <c r="H263" t="s">
        <v>129</v>
      </c>
      <c r="I263" t="s">
        <v>518</v>
      </c>
      <c r="J263" s="143">
        <v>41518</v>
      </c>
      <c r="K263" s="105">
        <v>4662.5371428571416</v>
      </c>
      <c r="L263" t="s">
        <v>77</v>
      </c>
    </row>
    <row r="264" spans="1:12" x14ac:dyDescent="0.2">
      <c r="A264">
        <v>805</v>
      </c>
      <c r="B264">
        <v>2013</v>
      </c>
      <c r="C264">
        <v>9</v>
      </c>
      <c r="D264">
        <v>93107985</v>
      </c>
      <c r="E264">
        <v>9320375</v>
      </c>
      <c r="F264">
        <v>3903.84</v>
      </c>
      <c r="G264" t="s">
        <v>491</v>
      </c>
      <c r="H264" t="s">
        <v>129</v>
      </c>
      <c r="I264" t="s">
        <v>518</v>
      </c>
      <c r="J264" s="143">
        <v>41518</v>
      </c>
      <c r="K264" s="105">
        <v>3569.2251428571421</v>
      </c>
      <c r="L264" t="s">
        <v>77</v>
      </c>
    </row>
    <row r="265" spans="1:12" x14ac:dyDescent="0.2">
      <c r="A265">
        <v>805</v>
      </c>
      <c r="B265">
        <v>2013</v>
      </c>
      <c r="C265">
        <v>10</v>
      </c>
      <c r="D265">
        <v>93107985</v>
      </c>
      <c r="E265">
        <v>9320375</v>
      </c>
      <c r="F265">
        <v>3903.84</v>
      </c>
      <c r="G265" t="s">
        <v>491</v>
      </c>
      <c r="H265" t="s">
        <v>129</v>
      </c>
      <c r="I265" t="s">
        <v>518</v>
      </c>
      <c r="J265" s="143">
        <v>41548</v>
      </c>
      <c r="K265" s="105">
        <v>3569.2251428571421</v>
      </c>
      <c r="L265" t="s">
        <v>77</v>
      </c>
    </row>
    <row r="266" spans="1:12" x14ac:dyDescent="0.2">
      <c r="A266">
        <v>805</v>
      </c>
      <c r="B266">
        <v>2013</v>
      </c>
      <c r="C266">
        <v>11</v>
      </c>
      <c r="D266">
        <v>93107985</v>
      </c>
      <c r="E266">
        <v>9320289</v>
      </c>
      <c r="F266">
        <v>2135.15</v>
      </c>
      <c r="G266" t="s">
        <v>491</v>
      </c>
      <c r="H266" t="s">
        <v>129</v>
      </c>
      <c r="I266" t="s">
        <v>518</v>
      </c>
      <c r="J266" s="143">
        <v>41579</v>
      </c>
      <c r="K266" s="105">
        <v>1952.1371428571424</v>
      </c>
      <c r="L266" t="s">
        <v>77</v>
      </c>
    </row>
    <row r="267" spans="1:12" x14ac:dyDescent="0.2">
      <c r="A267">
        <v>805</v>
      </c>
      <c r="B267">
        <v>2013</v>
      </c>
      <c r="C267">
        <v>2</v>
      </c>
      <c r="D267">
        <v>93108003</v>
      </c>
      <c r="E267">
        <v>9320009</v>
      </c>
      <c r="F267">
        <v>789.72</v>
      </c>
      <c r="G267" t="s">
        <v>491</v>
      </c>
      <c r="H267" t="s">
        <v>183</v>
      </c>
      <c r="I267" t="s">
        <v>726</v>
      </c>
      <c r="J267" s="143">
        <v>41306</v>
      </c>
      <c r="K267" s="105">
        <v>722.02971428571414</v>
      </c>
      <c r="L267" t="s">
        <v>78</v>
      </c>
    </row>
    <row r="268" spans="1:12" x14ac:dyDescent="0.2">
      <c r="A268">
        <v>805</v>
      </c>
      <c r="B268">
        <v>2013</v>
      </c>
      <c r="C268">
        <v>7</v>
      </c>
      <c r="D268">
        <v>93108003</v>
      </c>
      <c r="E268">
        <v>9320009</v>
      </c>
      <c r="F268">
        <v>322.68</v>
      </c>
      <c r="G268" t="s">
        <v>491</v>
      </c>
      <c r="H268" t="s">
        <v>183</v>
      </c>
      <c r="I268" t="s">
        <v>726</v>
      </c>
      <c r="J268" s="143">
        <v>41456</v>
      </c>
      <c r="K268" s="105">
        <v>295.02171428571421</v>
      </c>
      <c r="L268" t="s">
        <v>78</v>
      </c>
    </row>
    <row r="269" spans="1:12" x14ac:dyDescent="0.2">
      <c r="A269">
        <v>805</v>
      </c>
      <c r="B269">
        <v>2013</v>
      </c>
      <c r="C269">
        <v>2</v>
      </c>
      <c r="D269">
        <v>93108042</v>
      </c>
      <c r="E269">
        <v>9320009</v>
      </c>
      <c r="F269">
        <v>1838.4</v>
      </c>
      <c r="G269" t="s">
        <v>491</v>
      </c>
      <c r="H269" t="s">
        <v>184</v>
      </c>
      <c r="I269" t="s">
        <v>727</v>
      </c>
      <c r="J269" s="143">
        <v>41306</v>
      </c>
      <c r="K269" s="105">
        <v>1680.8228571428567</v>
      </c>
      <c r="L269" t="s">
        <v>78</v>
      </c>
    </row>
    <row r="270" spans="1:12" x14ac:dyDescent="0.2">
      <c r="A270">
        <v>805</v>
      </c>
      <c r="B270">
        <v>2013</v>
      </c>
      <c r="C270">
        <v>5</v>
      </c>
      <c r="D270">
        <v>93108050</v>
      </c>
      <c r="E270">
        <v>9320436</v>
      </c>
      <c r="F270">
        <v>811.55</v>
      </c>
      <c r="G270" t="s">
        <v>581</v>
      </c>
      <c r="H270" t="s">
        <v>189</v>
      </c>
      <c r="I270" t="s">
        <v>1674</v>
      </c>
      <c r="J270" s="143">
        <v>41395</v>
      </c>
      <c r="K270" s="105">
        <v>741.98857142857116</v>
      </c>
      <c r="L270" t="s">
        <v>47</v>
      </c>
    </row>
    <row r="271" spans="1:12" x14ac:dyDescent="0.2">
      <c r="A271">
        <v>805</v>
      </c>
      <c r="B271">
        <v>2013</v>
      </c>
      <c r="C271">
        <v>1</v>
      </c>
      <c r="D271">
        <v>93108057</v>
      </c>
      <c r="E271">
        <v>9320507</v>
      </c>
      <c r="F271">
        <v>1187.97</v>
      </c>
      <c r="G271" t="s">
        <v>604</v>
      </c>
      <c r="H271" t="s">
        <v>121</v>
      </c>
      <c r="I271" t="s">
        <v>1746</v>
      </c>
      <c r="J271" s="143">
        <v>41275</v>
      </c>
      <c r="K271" s="105">
        <v>1086.1439999999998</v>
      </c>
      <c r="L271" t="s">
        <v>48</v>
      </c>
    </row>
    <row r="272" spans="1:12" x14ac:dyDescent="0.2">
      <c r="A272">
        <v>805</v>
      </c>
      <c r="B272">
        <v>2013</v>
      </c>
      <c r="C272">
        <v>1</v>
      </c>
      <c r="D272">
        <v>93108077</v>
      </c>
      <c r="E272">
        <v>9320009</v>
      </c>
      <c r="F272">
        <v>2268.8000000000002</v>
      </c>
      <c r="G272" t="s">
        <v>491</v>
      </c>
      <c r="H272" t="s">
        <v>158</v>
      </c>
      <c r="I272" t="s">
        <v>720</v>
      </c>
      <c r="J272" s="143">
        <v>41275</v>
      </c>
      <c r="K272" s="105">
        <v>2074.3314285714282</v>
      </c>
      <c r="L272" t="s">
        <v>78</v>
      </c>
    </row>
    <row r="273" spans="1:12" x14ac:dyDescent="0.2">
      <c r="A273">
        <v>805</v>
      </c>
      <c r="B273">
        <v>2013</v>
      </c>
      <c r="C273">
        <v>3</v>
      </c>
      <c r="D273">
        <v>93108078</v>
      </c>
      <c r="E273">
        <v>9320289</v>
      </c>
      <c r="F273">
        <v>2072</v>
      </c>
      <c r="G273" t="s">
        <v>491</v>
      </c>
      <c r="H273" t="s">
        <v>129</v>
      </c>
      <c r="I273" t="s">
        <v>542</v>
      </c>
      <c r="J273" s="143">
        <v>41334</v>
      </c>
      <c r="K273" s="105">
        <v>1894.3999999999994</v>
      </c>
      <c r="L273" t="s">
        <v>77</v>
      </c>
    </row>
    <row r="274" spans="1:12" x14ac:dyDescent="0.2">
      <c r="A274">
        <v>805</v>
      </c>
      <c r="B274">
        <v>2013</v>
      </c>
      <c r="C274">
        <v>2</v>
      </c>
      <c r="D274">
        <v>93108083</v>
      </c>
      <c r="E274">
        <v>9320633</v>
      </c>
      <c r="F274">
        <v>1151.48</v>
      </c>
      <c r="G274" t="s">
        <v>630</v>
      </c>
      <c r="H274" t="s">
        <v>154</v>
      </c>
      <c r="I274" t="s">
        <v>1418</v>
      </c>
      <c r="J274" s="143">
        <v>41306</v>
      </c>
      <c r="K274" s="105">
        <v>1052.7817142857141</v>
      </c>
      <c r="L274" t="s">
        <v>46</v>
      </c>
    </row>
    <row r="275" spans="1:12" x14ac:dyDescent="0.2">
      <c r="A275">
        <v>805</v>
      </c>
      <c r="B275">
        <v>2013</v>
      </c>
      <c r="C275">
        <v>2</v>
      </c>
      <c r="D275">
        <v>93108087</v>
      </c>
      <c r="E275">
        <v>9320002</v>
      </c>
      <c r="F275">
        <v>1786.12</v>
      </c>
      <c r="G275" t="s">
        <v>491</v>
      </c>
      <c r="H275" t="s">
        <v>154</v>
      </c>
      <c r="I275" t="s">
        <v>1419</v>
      </c>
      <c r="J275" s="143">
        <v>41306</v>
      </c>
      <c r="K275" s="105">
        <v>1633.0239999999994</v>
      </c>
      <c r="L275" t="s">
        <v>46</v>
      </c>
    </row>
    <row r="276" spans="1:12" x14ac:dyDescent="0.2">
      <c r="A276">
        <v>805</v>
      </c>
      <c r="B276">
        <v>2013</v>
      </c>
      <c r="C276">
        <v>2</v>
      </c>
      <c r="D276">
        <v>93108087</v>
      </c>
      <c r="E276">
        <v>9320009</v>
      </c>
      <c r="F276">
        <v>1061.5999999999999</v>
      </c>
      <c r="G276" t="s">
        <v>491</v>
      </c>
      <c r="H276" t="s">
        <v>154</v>
      </c>
      <c r="I276" t="s">
        <v>1419</v>
      </c>
      <c r="J276" s="143">
        <v>41306</v>
      </c>
      <c r="K276" s="105">
        <v>970.60571428571393</v>
      </c>
      <c r="L276" t="s">
        <v>46</v>
      </c>
    </row>
    <row r="277" spans="1:12" x14ac:dyDescent="0.2">
      <c r="A277">
        <v>805</v>
      </c>
      <c r="B277">
        <v>2013</v>
      </c>
      <c r="C277">
        <v>1</v>
      </c>
      <c r="D277">
        <v>93108088</v>
      </c>
      <c r="E277">
        <v>9320587</v>
      </c>
      <c r="F277">
        <v>3182.73</v>
      </c>
      <c r="G277" t="s">
        <v>595</v>
      </c>
      <c r="H277" t="s">
        <v>154</v>
      </c>
      <c r="I277" t="s">
        <v>1402</v>
      </c>
      <c r="J277" s="143">
        <v>41275</v>
      </c>
      <c r="K277" s="105">
        <v>2909.9245714285707</v>
      </c>
      <c r="L277" t="s">
        <v>46</v>
      </c>
    </row>
    <row r="278" spans="1:12" x14ac:dyDescent="0.2">
      <c r="A278">
        <v>805</v>
      </c>
      <c r="B278">
        <v>2013</v>
      </c>
      <c r="C278">
        <v>4</v>
      </c>
      <c r="D278">
        <v>93108089</v>
      </c>
      <c r="E278">
        <v>9320400</v>
      </c>
      <c r="F278">
        <v>3007.45</v>
      </c>
      <c r="G278" t="s">
        <v>549</v>
      </c>
      <c r="H278" t="s">
        <v>154</v>
      </c>
      <c r="I278" t="s">
        <v>1444</v>
      </c>
      <c r="J278" s="143">
        <v>41365</v>
      </c>
      <c r="K278" s="105">
        <v>2749.6685714285704</v>
      </c>
      <c r="L278" t="s">
        <v>46</v>
      </c>
    </row>
    <row r="279" spans="1:12" x14ac:dyDescent="0.2">
      <c r="A279">
        <v>805</v>
      </c>
      <c r="B279">
        <v>2013</v>
      </c>
      <c r="C279">
        <v>1</v>
      </c>
      <c r="D279">
        <v>93108091</v>
      </c>
      <c r="E279">
        <v>9320436</v>
      </c>
      <c r="F279">
        <v>1047.8699999999999</v>
      </c>
      <c r="G279" t="s">
        <v>748</v>
      </c>
      <c r="H279" t="s">
        <v>154</v>
      </c>
      <c r="I279" t="s">
        <v>1403</v>
      </c>
      <c r="J279" s="143">
        <v>41275</v>
      </c>
      <c r="K279" s="105">
        <v>958.05257142857101</v>
      </c>
      <c r="L279" t="s">
        <v>46</v>
      </c>
    </row>
    <row r="280" spans="1:12" x14ac:dyDescent="0.2">
      <c r="A280">
        <v>805</v>
      </c>
      <c r="B280">
        <v>2013</v>
      </c>
      <c r="C280">
        <v>7</v>
      </c>
      <c r="D280">
        <v>93108091</v>
      </c>
      <c r="E280">
        <v>9320631</v>
      </c>
      <c r="F280">
        <v>4209.45</v>
      </c>
      <c r="G280" t="s">
        <v>748</v>
      </c>
      <c r="H280" t="s">
        <v>154</v>
      </c>
      <c r="I280" t="s">
        <v>1403</v>
      </c>
      <c r="J280" s="143">
        <v>41456</v>
      </c>
      <c r="K280" s="105">
        <v>3848.639999999999</v>
      </c>
      <c r="L280" t="s">
        <v>46</v>
      </c>
    </row>
    <row r="281" spans="1:12" x14ac:dyDescent="0.2">
      <c r="A281">
        <v>805</v>
      </c>
      <c r="B281">
        <v>2013</v>
      </c>
      <c r="C281">
        <v>1</v>
      </c>
      <c r="D281">
        <v>93108092</v>
      </c>
      <c r="E281">
        <v>9320436</v>
      </c>
      <c r="F281">
        <v>1363.78</v>
      </c>
      <c r="G281" t="s">
        <v>698</v>
      </c>
      <c r="H281" t="s">
        <v>154</v>
      </c>
      <c r="I281" t="s">
        <v>1404</v>
      </c>
      <c r="J281" s="143">
        <v>41275</v>
      </c>
      <c r="K281" s="105">
        <v>1246.884571428571</v>
      </c>
      <c r="L281" t="s">
        <v>46</v>
      </c>
    </row>
    <row r="282" spans="1:12" x14ac:dyDescent="0.2">
      <c r="A282">
        <v>805</v>
      </c>
      <c r="B282">
        <v>2013</v>
      </c>
      <c r="C282">
        <v>1</v>
      </c>
      <c r="D282">
        <v>93108092</v>
      </c>
      <c r="E282">
        <v>9320513</v>
      </c>
      <c r="F282">
        <v>3632.85</v>
      </c>
      <c r="G282" t="s">
        <v>698</v>
      </c>
      <c r="H282" t="s">
        <v>154</v>
      </c>
      <c r="I282" t="s">
        <v>1404</v>
      </c>
      <c r="J282" s="143">
        <v>41275</v>
      </c>
      <c r="K282" s="105">
        <v>3321.4628571428561</v>
      </c>
      <c r="L282" t="s">
        <v>46</v>
      </c>
    </row>
    <row r="283" spans="1:12" x14ac:dyDescent="0.2">
      <c r="A283">
        <v>805</v>
      </c>
      <c r="B283">
        <v>2013</v>
      </c>
      <c r="C283">
        <v>7</v>
      </c>
      <c r="D283">
        <v>93108092</v>
      </c>
      <c r="E283">
        <v>9320631</v>
      </c>
      <c r="F283">
        <v>1940.3</v>
      </c>
      <c r="G283" t="s">
        <v>698</v>
      </c>
      <c r="H283" t="s">
        <v>154</v>
      </c>
      <c r="I283" t="s">
        <v>1404</v>
      </c>
      <c r="J283" s="143">
        <v>41456</v>
      </c>
      <c r="K283" s="105">
        <v>1773.9885714285708</v>
      </c>
      <c r="L283" t="s">
        <v>46</v>
      </c>
    </row>
    <row r="284" spans="1:12" x14ac:dyDescent="0.2">
      <c r="A284">
        <v>805</v>
      </c>
      <c r="B284">
        <v>2013</v>
      </c>
      <c r="C284">
        <v>1</v>
      </c>
      <c r="D284">
        <v>93108137</v>
      </c>
      <c r="E284">
        <v>9320526</v>
      </c>
      <c r="F284">
        <v>1612.26</v>
      </c>
      <c r="G284" t="s">
        <v>592</v>
      </c>
      <c r="H284" t="s">
        <v>159</v>
      </c>
      <c r="I284" t="s">
        <v>1747</v>
      </c>
      <c r="J284" s="143">
        <v>41275</v>
      </c>
      <c r="K284" s="105">
        <v>1474.0662857142854</v>
      </c>
      <c r="L284" t="s">
        <v>48</v>
      </c>
    </row>
    <row r="285" spans="1:12" x14ac:dyDescent="0.2">
      <c r="A285">
        <v>805</v>
      </c>
      <c r="B285">
        <v>2013</v>
      </c>
      <c r="C285">
        <v>2</v>
      </c>
      <c r="D285">
        <v>93108147</v>
      </c>
      <c r="E285">
        <v>9320009</v>
      </c>
      <c r="F285">
        <v>1533.8</v>
      </c>
      <c r="G285" t="s">
        <v>491</v>
      </c>
      <c r="H285" t="s">
        <v>185</v>
      </c>
      <c r="I285" t="s">
        <v>728</v>
      </c>
      <c r="J285" s="143">
        <v>41306</v>
      </c>
      <c r="K285" s="105">
        <v>1402.3314285714282</v>
      </c>
      <c r="L285" t="s">
        <v>78</v>
      </c>
    </row>
    <row r="286" spans="1:12" x14ac:dyDescent="0.2">
      <c r="A286">
        <v>805</v>
      </c>
      <c r="B286">
        <v>2013</v>
      </c>
      <c r="C286">
        <v>1</v>
      </c>
      <c r="D286">
        <v>93108154</v>
      </c>
      <c r="E286">
        <v>9320507</v>
      </c>
      <c r="F286">
        <v>384.3</v>
      </c>
      <c r="G286" t="s">
        <v>604</v>
      </c>
      <c r="H286" t="s">
        <v>160</v>
      </c>
      <c r="I286" t="s">
        <v>1748</v>
      </c>
      <c r="J286" s="143">
        <v>41275</v>
      </c>
      <c r="K286" s="105">
        <v>351.3599999999999</v>
      </c>
      <c r="L286" t="s">
        <v>48</v>
      </c>
    </row>
    <row r="287" spans="1:12" x14ac:dyDescent="0.2">
      <c r="A287">
        <v>805</v>
      </c>
      <c r="B287">
        <v>2013</v>
      </c>
      <c r="C287">
        <v>1</v>
      </c>
      <c r="D287">
        <v>93108154</v>
      </c>
      <c r="E287">
        <v>9320587</v>
      </c>
      <c r="F287">
        <v>647.22</v>
      </c>
      <c r="G287" t="s">
        <v>604</v>
      </c>
      <c r="H287" t="s">
        <v>160</v>
      </c>
      <c r="I287" t="s">
        <v>1748</v>
      </c>
      <c r="J287" s="143">
        <v>41275</v>
      </c>
      <c r="K287" s="105">
        <v>591.74399999999991</v>
      </c>
      <c r="L287" t="s">
        <v>48</v>
      </c>
    </row>
    <row r="288" spans="1:12" x14ac:dyDescent="0.2">
      <c r="A288">
        <v>805</v>
      </c>
      <c r="B288">
        <v>2013</v>
      </c>
      <c r="C288">
        <v>6</v>
      </c>
      <c r="D288">
        <v>93108182</v>
      </c>
      <c r="E288">
        <v>9320357</v>
      </c>
      <c r="F288">
        <v>3224.52</v>
      </c>
      <c r="G288" t="s">
        <v>491</v>
      </c>
      <c r="H288" t="s">
        <v>184</v>
      </c>
      <c r="I288" t="s">
        <v>775</v>
      </c>
      <c r="J288" s="143">
        <v>41426</v>
      </c>
      <c r="K288" s="105">
        <v>2948.1325714285708</v>
      </c>
      <c r="L288" t="s">
        <v>78</v>
      </c>
    </row>
    <row r="289" spans="1:12" x14ac:dyDescent="0.2">
      <c r="A289">
        <v>805</v>
      </c>
      <c r="B289">
        <v>2013</v>
      </c>
      <c r="C289">
        <v>1</v>
      </c>
      <c r="D289">
        <v>93108191</v>
      </c>
      <c r="E289">
        <v>9320507</v>
      </c>
      <c r="F289">
        <v>307.44</v>
      </c>
      <c r="G289" t="s">
        <v>604</v>
      </c>
      <c r="H289" t="s">
        <v>160</v>
      </c>
      <c r="I289" t="s">
        <v>1749</v>
      </c>
      <c r="J289" s="143">
        <v>41275</v>
      </c>
      <c r="K289" s="105">
        <v>281.08799999999991</v>
      </c>
      <c r="L289" t="s">
        <v>48</v>
      </c>
    </row>
    <row r="290" spans="1:12" x14ac:dyDescent="0.2">
      <c r="A290">
        <v>805</v>
      </c>
      <c r="B290">
        <v>2013</v>
      </c>
      <c r="C290">
        <v>1</v>
      </c>
      <c r="D290">
        <v>93108203</v>
      </c>
      <c r="E290">
        <v>9320289</v>
      </c>
      <c r="F290">
        <v>479.65</v>
      </c>
      <c r="G290" t="s">
        <v>491</v>
      </c>
      <c r="H290" t="s">
        <v>129</v>
      </c>
      <c r="I290" t="s">
        <v>519</v>
      </c>
      <c r="J290" s="143">
        <v>41275</v>
      </c>
      <c r="K290" s="105">
        <v>438.53714285714273</v>
      </c>
      <c r="L290" t="s">
        <v>77</v>
      </c>
    </row>
    <row r="291" spans="1:12" x14ac:dyDescent="0.2">
      <c r="A291">
        <v>805</v>
      </c>
      <c r="B291">
        <v>2013</v>
      </c>
      <c r="C291">
        <v>1</v>
      </c>
      <c r="D291">
        <v>93108209</v>
      </c>
      <c r="E291">
        <v>9320689</v>
      </c>
      <c r="F291">
        <v>1160.08</v>
      </c>
      <c r="G291" t="s">
        <v>1005</v>
      </c>
      <c r="H291" t="s">
        <v>132</v>
      </c>
      <c r="I291" t="s">
        <v>1405</v>
      </c>
      <c r="J291" s="143">
        <v>41275</v>
      </c>
      <c r="K291" s="105">
        <v>1060.644571428571</v>
      </c>
      <c r="L291" t="s">
        <v>46</v>
      </c>
    </row>
    <row r="292" spans="1:12" x14ac:dyDescent="0.2">
      <c r="A292">
        <v>805</v>
      </c>
      <c r="B292">
        <v>2013</v>
      </c>
      <c r="C292">
        <v>1</v>
      </c>
      <c r="D292">
        <v>93108210</v>
      </c>
      <c r="E292">
        <v>9320436</v>
      </c>
      <c r="F292">
        <v>30.34</v>
      </c>
      <c r="G292" t="s">
        <v>997</v>
      </c>
      <c r="H292" t="s">
        <v>132</v>
      </c>
      <c r="I292" t="s">
        <v>1406</v>
      </c>
      <c r="J292" s="143">
        <v>41275</v>
      </c>
      <c r="K292" s="105">
        <v>27.739428571428565</v>
      </c>
      <c r="L292" t="s">
        <v>46</v>
      </c>
    </row>
    <row r="293" spans="1:12" x14ac:dyDescent="0.2">
      <c r="A293">
        <v>805</v>
      </c>
      <c r="B293">
        <v>2013</v>
      </c>
      <c r="C293">
        <v>1</v>
      </c>
      <c r="D293">
        <v>93108211</v>
      </c>
      <c r="E293">
        <v>9320289</v>
      </c>
      <c r="F293">
        <v>1086</v>
      </c>
      <c r="G293" t="s">
        <v>581</v>
      </c>
      <c r="H293" t="s">
        <v>132</v>
      </c>
      <c r="I293" t="s">
        <v>1407</v>
      </c>
      <c r="J293" s="143">
        <v>41275</v>
      </c>
      <c r="K293" s="105">
        <v>992.91428571428548</v>
      </c>
      <c r="L293" t="s">
        <v>46</v>
      </c>
    </row>
    <row r="294" spans="1:12" x14ac:dyDescent="0.2">
      <c r="A294">
        <v>805</v>
      </c>
      <c r="B294">
        <v>2013</v>
      </c>
      <c r="C294">
        <v>1</v>
      </c>
      <c r="D294">
        <v>93108211</v>
      </c>
      <c r="E294">
        <v>9320436</v>
      </c>
      <c r="F294">
        <v>1874.9</v>
      </c>
      <c r="G294" t="s">
        <v>581</v>
      </c>
      <c r="H294" t="s">
        <v>132</v>
      </c>
      <c r="I294" t="s">
        <v>1407</v>
      </c>
      <c r="J294" s="143">
        <v>41275</v>
      </c>
      <c r="K294" s="105">
        <v>1714.1942857142853</v>
      </c>
      <c r="L294" t="s">
        <v>46</v>
      </c>
    </row>
    <row r="295" spans="1:12" x14ac:dyDescent="0.2">
      <c r="A295">
        <v>805</v>
      </c>
      <c r="B295">
        <v>2013</v>
      </c>
      <c r="C295">
        <v>1</v>
      </c>
      <c r="D295">
        <v>93108211</v>
      </c>
      <c r="E295">
        <v>9320587</v>
      </c>
      <c r="F295">
        <v>516.04</v>
      </c>
      <c r="G295" t="s">
        <v>581</v>
      </c>
      <c r="H295" t="s">
        <v>132</v>
      </c>
      <c r="I295" t="s">
        <v>1407</v>
      </c>
      <c r="J295" s="143">
        <v>41275</v>
      </c>
      <c r="K295" s="105">
        <v>471.80799999999982</v>
      </c>
      <c r="L295" t="s">
        <v>46</v>
      </c>
    </row>
    <row r="296" spans="1:12" x14ac:dyDescent="0.2">
      <c r="A296">
        <v>805</v>
      </c>
      <c r="B296">
        <v>2013</v>
      </c>
      <c r="C296">
        <v>2</v>
      </c>
      <c r="D296">
        <v>93108211</v>
      </c>
      <c r="E296">
        <v>9320587</v>
      </c>
      <c r="F296">
        <v>5.75</v>
      </c>
      <c r="G296" t="s">
        <v>581</v>
      </c>
      <c r="H296" t="s">
        <v>132</v>
      </c>
      <c r="I296" t="s">
        <v>1407</v>
      </c>
      <c r="J296" s="143">
        <v>41306</v>
      </c>
      <c r="K296" s="105">
        <v>5.2571428571428553</v>
      </c>
      <c r="L296" t="s">
        <v>46</v>
      </c>
    </row>
    <row r="297" spans="1:12" x14ac:dyDescent="0.2">
      <c r="A297">
        <v>805</v>
      </c>
      <c r="B297">
        <v>2013</v>
      </c>
      <c r="C297">
        <v>5</v>
      </c>
      <c r="D297">
        <v>93108212</v>
      </c>
      <c r="E297">
        <v>9320289</v>
      </c>
      <c r="F297">
        <v>1112.5</v>
      </c>
      <c r="G297" t="s">
        <v>549</v>
      </c>
      <c r="H297" t="s">
        <v>132</v>
      </c>
      <c r="I297" t="s">
        <v>1466</v>
      </c>
      <c r="J297" s="143">
        <v>41395</v>
      </c>
      <c r="K297" s="105">
        <v>1017.1428571428569</v>
      </c>
      <c r="L297" t="s">
        <v>46</v>
      </c>
    </row>
    <row r="298" spans="1:12" x14ac:dyDescent="0.2">
      <c r="A298">
        <v>805</v>
      </c>
      <c r="B298">
        <v>2013</v>
      </c>
      <c r="C298">
        <v>11</v>
      </c>
      <c r="D298">
        <v>93108212</v>
      </c>
      <c r="E298">
        <v>9320566</v>
      </c>
      <c r="F298">
        <v>440.67</v>
      </c>
      <c r="G298" t="s">
        <v>549</v>
      </c>
      <c r="H298" t="s">
        <v>132</v>
      </c>
      <c r="I298" t="s">
        <v>1466</v>
      </c>
      <c r="J298" s="143">
        <v>41579</v>
      </c>
      <c r="K298" s="105">
        <v>402.89828571428563</v>
      </c>
      <c r="L298" t="s">
        <v>46</v>
      </c>
    </row>
    <row r="299" spans="1:12" x14ac:dyDescent="0.2">
      <c r="A299">
        <v>805</v>
      </c>
      <c r="B299">
        <v>2013</v>
      </c>
      <c r="C299">
        <v>1</v>
      </c>
      <c r="D299">
        <v>93108215</v>
      </c>
      <c r="E299">
        <v>9320511</v>
      </c>
      <c r="F299">
        <v>4430.3500000000004</v>
      </c>
      <c r="G299" t="s">
        <v>583</v>
      </c>
      <c r="H299" t="s">
        <v>132</v>
      </c>
      <c r="I299" t="s">
        <v>1408</v>
      </c>
      <c r="J299" s="143">
        <v>41275</v>
      </c>
      <c r="K299" s="105">
        <v>4050.6057142857135</v>
      </c>
      <c r="L299" t="s">
        <v>46</v>
      </c>
    </row>
    <row r="300" spans="1:12" x14ac:dyDescent="0.2">
      <c r="A300">
        <v>805</v>
      </c>
      <c r="B300">
        <v>2013</v>
      </c>
      <c r="C300">
        <v>2</v>
      </c>
      <c r="D300">
        <v>93108218</v>
      </c>
      <c r="E300">
        <v>9320679</v>
      </c>
      <c r="F300">
        <v>12996.01</v>
      </c>
      <c r="G300" t="s">
        <v>529</v>
      </c>
      <c r="H300" t="s">
        <v>131</v>
      </c>
      <c r="I300" t="s">
        <v>530</v>
      </c>
      <c r="J300" s="143">
        <v>41306</v>
      </c>
      <c r="K300" s="105">
        <v>11882.066285714283</v>
      </c>
      <c r="L300" t="s">
        <v>77</v>
      </c>
    </row>
    <row r="301" spans="1:12" x14ac:dyDescent="0.2">
      <c r="A301">
        <v>805</v>
      </c>
      <c r="B301">
        <v>2013</v>
      </c>
      <c r="C301">
        <v>5</v>
      </c>
      <c r="D301">
        <v>93108230</v>
      </c>
      <c r="E301">
        <v>9320508</v>
      </c>
      <c r="F301">
        <v>5979.37</v>
      </c>
      <c r="G301" t="s">
        <v>581</v>
      </c>
      <c r="H301" t="s">
        <v>141</v>
      </c>
      <c r="I301" t="s">
        <v>1675</v>
      </c>
      <c r="J301" s="143">
        <v>41395</v>
      </c>
      <c r="K301" s="105">
        <v>5466.8525714285697</v>
      </c>
      <c r="L301" t="s">
        <v>47</v>
      </c>
    </row>
    <row r="302" spans="1:12" x14ac:dyDescent="0.2">
      <c r="A302">
        <v>805</v>
      </c>
      <c r="B302">
        <v>2013</v>
      </c>
      <c r="C302">
        <v>1</v>
      </c>
      <c r="D302">
        <v>93108241</v>
      </c>
      <c r="E302">
        <v>9320289</v>
      </c>
      <c r="F302">
        <v>20605.3</v>
      </c>
      <c r="G302" t="s">
        <v>491</v>
      </c>
      <c r="H302" t="s">
        <v>131</v>
      </c>
      <c r="I302" t="s">
        <v>520</v>
      </c>
      <c r="J302" s="143">
        <v>41275</v>
      </c>
      <c r="K302" s="105">
        <v>18839.131428571422</v>
      </c>
      <c r="L302" t="s">
        <v>77</v>
      </c>
    </row>
    <row r="303" spans="1:12" x14ac:dyDescent="0.2">
      <c r="A303">
        <v>805</v>
      </c>
      <c r="B303">
        <v>2013</v>
      </c>
      <c r="C303">
        <v>1</v>
      </c>
      <c r="D303">
        <v>93108241</v>
      </c>
      <c r="E303">
        <v>9320375</v>
      </c>
      <c r="F303">
        <v>6851.25</v>
      </c>
      <c r="G303" t="s">
        <v>491</v>
      </c>
      <c r="H303" t="s">
        <v>131</v>
      </c>
      <c r="I303" t="s">
        <v>520</v>
      </c>
      <c r="J303" s="143">
        <v>41275</v>
      </c>
      <c r="K303" s="105">
        <v>6263.9999999999982</v>
      </c>
      <c r="L303" t="s">
        <v>77</v>
      </c>
    </row>
    <row r="304" spans="1:12" x14ac:dyDescent="0.2">
      <c r="A304">
        <v>805</v>
      </c>
      <c r="B304">
        <v>2013</v>
      </c>
      <c r="C304">
        <v>2</v>
      </c>
      <c r="D304">
        <v>93108246</v>
      </c>
      <c r="E304">
        <v>9320009</v>
      </c>
      <c r="F304">
        <v>1000.5</v>
      </c>
      <c r="G304" t="s">
        <v>491</v>
      </c>
      <c r="H304" t="s">
        <v>185</v>
      </c>
      <c r="I304" t="s">
        <v>729</v>
      </c>
      <c r="J304" s="143">
        <v>41306</v>
      </c>
      <c r="K304" s="105">
        <v>914.74285714285691</v>
      </c>
      <c r="L304" t="s">
        <v>78</v>
      </c>
    </row>
    <row r="305" spans="1:12" x14ac:dyDescent="0.2">
      <c r="A305">
        <v>805</v>
      </c>
      <c r="B305">
        <v>2013</v>
      </c>
      <c r="C305">
        <v>1</v>
      </c>
      <c r="D305">
        <v>93108255</v>
      </c>
      <c r="E305">
        <v>9320456</v>
      </c>
      <c r="F305">
        <v>612.33000000000004</v>
      </c>
      <c r="G305" t="s">
        <v>491</v>
      </c>
      <c r="H305" t="s">
        <v>131</v>
      </c>
      <c r="I305" t="s">
        <v>521</v>
      </c>
      <c r="J305" s="143">
        <v>41275</v>
      </c>
      <c r="K305" s="105">
        <v>559.84457142857127</v>
      </c>
      <c r="L305" t="s">
        <v>77</v>
      </c>
    </row>
    <row r="306" spans="1:12" x14ac:dyDescent="0.2">
      <c r="A306">
        <v>805</v>
      </c>
      <c r="B306">
        <v>2013</v>
      </c>
      <c r="C306">
        <v>1</v>
      </c>
      <c r="D306">
        <v>93108256</v>
      </c>
      <c r="E306">
        <v>9320692</v>
      </c>
      <c r="F306">
        <v>2761.52</v>
      </c>
      <c r="G306" t="s">
        <v>648</v>
      </c>
      <c r="H306" t="s">
        <v>154</v>
      </c>
      <c r="I306" t="s">
        <v>1409</v>
      </c>
      <c r="J306" s="143">
        <v>41275</v>
      </c>
      <c r="K306" s="105">
        <v>2524.8182857142851</v>
      </c>
      <c r="L306" t="s">
        <v>46</v>
      </c>
    </row>
    <row r="307" spans="1:12" x14ac:dyDescent="0.2">
      <c r="A307">
        <v>805</v>
      </c>
      <c r="B307">
        <v>2013</v>
      </c>
      <c r="C307">
        <v>4</v>
      </c>
      <c r="D307">
        <v>93108256</v>
      </c>
      <c r="E307">
        <v>9320692</v>
      </c>
      <c r="F307">
        <v>4228.87</v>
      </c>
      <c r="G307" t="s">
        <v>648</v>
      </c>
      <c r="H307" t="s">
        <v>154</v>
      </c>
      <c r="I307" t="s">
        <v>1409</v>
      </c>
      <c r="J307" s="143">
        <v>41365</v>
      </c>
      <c r="K307" s="105">
        <v>3866.3954285714276</v>
      </c>
      <c r="L307" t="s">
        <v>46</v>
      </c>
    </row>
    <row r="308" spans="1:12" x14ac:dyDescent="0.2">
      <c r="A308">
        <v>805</v>
      </c>
      <c r="B308">
        <v>2013</v>
      </c>
      <c r="C308">
        <v>1</v>
      </c>
      <c r="D308">
        <v>93108257</v>
      </c>
      <c r="E308">
        <v>9320528</v>
      </c>
      <c r="F308">
        <v>5273.85</v>
      </c>
      <c r="G308" t="s">
        <v>592</v>
      </c>
      <c r="H308" t="s">
        <v>161</v>
      </c>
      <c r="I308" t="s">
        <v>1410</v>
      </c>
      <c r="J308" s="143">
        <v>41275</v>
      </c>
      <c r="K308" s="105">
        <v>4821.8057142857133</v>
      </c>
      <c r="L308" t="s">
        <v>46</v>
      </c>
    </row>
    <row r="309" spans="1:12" x14ac:dyDescent="0.2">
      <c r="A309">
        <v>805</v>
      </c>
      <c r="B309">
        <v>2013</v>
      </c>
      <c r="C309">
        <v>2</v>
      </c>
      <c r="D309">
        <v>93108297</v>
      </c>
      <c r="E309">
        <v>9320009</v>
      </c>
      <c r="F309">
        <v>1522</v>
      </c>
      <c r="G309" t="s">
        <v>491</v>
      </c>
      <c r="H309" t="s">
        <v>185</v>
      </c>
      <c r="I309" t="s">
        <v>730</v>
      </c>
      <c r="J309" s="143">
        <v>41306</v>
      </c>
      <c r="K309" s="105">
        <v>1391.5428571428567</v>
      </c>
      <c r="L309" t="s">
        <v>78</v>
      </c>
    </row>
    <row r="310" spans="1:12" x14ac:dyDescent="0.2">
      <c r="A310">
        <v>805</v>
      </c>
      <c r="B310">
        <v>2013</v>
      </c>
      <c r="C310">
        <v>4</v>
      </c>
      <c r="D310">
        <v>93108297</v>
      </c>
      <c r="E310">
        <v>9320002</v>
      </c>
      <c r="F310">
        <v>5585.2</v>
      </c>
      <c r="G310" t="s">
        <v>491</v>
      </c>
      <c r="H310" t="s">
        <v>185</v>
      </c>
      <c r="I310" t="s">
        <v>730</v>
      </c>
      <c r="J310" s="143">
        <v>41365</v>
      </c>
      <c r="K310" s="105">
        <v>5106.4685714285697</v>
      </c>
      <c r="L310" t="s">
        <v>78</v>
      </c>
    </row>
    <row r="311" spans="1:12" x14ac:dyDescent="0.2">
      <c r="A311">
        <v>805</v>
      </c>
      <c r="B311">
        <v>2013</v>
      </c>
      <c r="C311">
        <v>2</v>
      </c>
      <c r="D311">
        <v>93108307</v>
      </c>
      <c r="E311">
        <v>9320526</v>
      </c>
      <c r="F311">
        <v>287.43</v>
      </c>
      <c r="G311" t="s">
        <v>592</v>
      </c>
      <c r="H311" t="s">
        <v>182</v>
      </c>
      <c r="I311" t="s">
        <v>1420</v>
      </c>
      <c r="J311" s="143">
        <v>41306</v>
      </c>
      <c r="K311" s="105">
        <v>262.79314285714281</v>
      </c>
      <c r="L311" t="s">
        <v>46</v>
      </c>
    </row>
    <row r="312" spans="1:12" x14ac:dyDescent="0.2">
      <c r="A312">
        <v>805</v>
      </c>
      <c r="B312">
        <v>2013</v>
      </c>
      <c r="C312">
        <v>2</v>
      </c>
      <c r="D312">
        <v>93108318</v>
      </c>
      <c r="E312">
        <v>9320528</v>
      </c>
      <c r="F312">
        <v>11805.42</v>
      </c>
      <c r="G312" t="s">
        <v>592</v>
      </c>
      <c r="H312" t="s">
        <v>186</v>
      </c>
      <c r="I312" t="s">
        <v>1421</v>
      </c>
      <c r="J312" s="143">
        <v>41306</v>
      </c>
      <c r="K312" s="105">
        <v>10793.526857142855</v>
      </c>
      <c r="L312" t="s">
        <v>46</v>
      </c>
    </row>
    <row r="313" spans="1:12" x14ac:dyDescent="0.2">
      <c r="A313">
        <v>805</v>
      </c>
      <c r="B313">
        <v>2013</v>
      </c>
      <c r="C313">
        <v>9</v>
      </c>
      <c r="D313">
        <v>93108318</v>
      </c>
      <c r="E313">
        <v>9320526</v>
      </c>
      <c r="F313">
        <v>336.95</v>
      </c>
      <c r="G313" t="s">
        <v>592</v>
      </c>
      <c r="H313" t="s">
        <v>186</v>
      </c>
      <c r="I313" t="s">
        <v>1421</v>
      </c>
      <c r="J313" s="143">
        <v>41518</v>
      </c>
      <c r="K313" s="105">
        <v>308.06857142857132</v>
      </c>
      <c r="L313" t="s">
        <v>46</v>
      </c>
    </row>
    <row r="314" spans="1:12" x14ac:dyDescent="0.2">
      <c r="A314">
        <v>805</v>
      </c>
      <c r="B314">
        <v>2013</v>
      </c>
      <c r="C314">
        <v>1</v>
      </c>
      <c r="D314">
        <v>93108320</v>
      </c>
      <c r="E314">
        <v>9320418</v>
      </c>
      <c r="F314">
        <v>1070.99</v>
      </c>
      <c r="G314" t="s">
        <v>529</v>
      </c>
      <c r="H314" t="s">
        <v>132</v>
      </c>
      <c r="I314" t="s">
        <v>1411</v>
      </c>
      <c r="J314" s="143">
        <v>41275</v>
      </c>
      <c r="K314" s="105">
        <v>979.19085714285688</v>
      </c>
      <c r="L314" t="s">
        <v>46</v>
      </c>
    </row>
    <row r="315" spans="1:12" x14ac:dyDescent="0.2">
      <c r="A315">
        <v>805</v>
      </c>
      <c r="B315">
        <v>2013</v>
      </c>
      <c r="C315">
        <v>1</v>
      </c>
      <c r="D315">
        <v>93108320</v>
      </c>
      <c r="E315">
        <v>9320587</v>
      </c>
      <c r="F315">
        <v>1918.54</v>
      </c>
      <c r="G315" t="s">
        <v>529</v>
      </c>
      <c r="H315" t="s">
        <v>132</v>
      </c>
      <c r="I315" t="s">
        <v>1411</v>
      </c>
      <c r="J315" s="143">
        <v>41275</v>
      </c>
      <c r="K315" s="105">
        <v>1754.0937142857138</v>
      </c>
      <c r="L315" t="s">
        <v>46</v>
      </c>
    </row>
    <row r="316" spans="1:12" x14ac:dyDescent="0.2">
      <c r="A316">
        <v>805</v>
      </c>
      <c r="B316">
        <v>2013</v>
      </c>
      <c r="C316">
        <v>1</v>
      </c>
      <c r="D316">
        <v>93108333</v>
      </c>
      <c r="E316">
        <v>9320691</v>
      </c>
      <c r="F316">
        <v>532.89</v>
      </c>
      <c r="G316" t="s">
        <v>1491</v>
      </c>
      <c r="H316" t="s">
        <v>162</v>
      </c>
      <c r="I316" t="s">
        <v>1664</v>
      </c>
      <c r="J316" s="143">
        <v>41275</v>
      </c>
      <c r="K316" s="105">
        <v>487.21371428571416</v>
      </c>
      <c r="L316" t="s">
        <v>47</v>
      </c>
    </row>
    <row r="317" spans="1:12" x14ac:dyDescent="0.2">
      <c r="A317">
        <v>805</v>
      </c>
      <c r="B317">
        <v>2013</v>
      </c>
      <c r="C317">
        <v>1</v>
      </c>
      <c r="D317">
        <v>93108334</v>
      </c>
      <c r="E317">
        <v>9320691</v>
      </c>
      <c r="F317">
        <v>532.26</v>
      </c>
      <c r="G317" t="s">
        <v>1226</v>
      </c>
      <c r="H317" t="s">
        <v>162</v>
      </c>
      <c r="I317" t="s">
        <v>1665</v>
      </c>
      <c r="J317" s="143">
        <v>41275</v>
      </c>
      <c r="K317" s="105">
        <v>486.63771428571414</v>
      </c>
      <c r="L317" t="s">
        <v>47</v>
      </c>
    </row>
    <row r="318" spans="1:12" x14ac:dyDescent="0.2">
      <c r="A318">
        <v>805</v>
      </c>
      <c r="B318">
        <v>2013</v>
      </c>
      <c r="C318">
        <v>1</v>
      </c>
      <c r="D318">
        <v>93108364</v>
      </c>
      <c r="E318">
        <v>9320509</v>
      </c>
      <c r="F318">
        <v>2138.13</v>
      </c>
      <c r="G318" t="s">
        <v>648</v>
      </c>
      <c r="H318" t="s">
        <v>163</v>
      </c>
      <c r="I318" t="s">
        <v>721</v>
      </c>
      <c r="J318" s="143">
        <v>41275</v>
      </c>
      <c r="K318" s="105">
        <v>1954.8617142857138</v>
      </c>
      <c r="L318" t="s">
        <v>78</v>
      </c>
    </row>
    <row r="319" spans="1:12" x14ac:dyDescent="0.2">
      <c r="A319">
        <v>805</v>
      </c>
      <c r="B319">
        <v>2013</v>
      </c>
      <c r="C319">
        <v>2</v>
      </c>
      <c r="D319">
        <v>93108364</v>
      </c>
      <c r="E319">
        <v>9320509</v>
      </c>
      <c r="F319">
        <v>6239.2</v>
      </c>
      <c r="G319" t="s">
        <v>648</v>
      </c>
      <c r="H319" t="s">
        <v>163</v>
      </c>
      <c r="I319" t="s">
        <v>721</v>
      </c>
      <c r="J319" s="143">
        <v>41306</v>
      </c>
      <c r="K319" s="105">
        <v>5704.4114285714268</v>
      </c>
      <c r="L319" t="s">
        <v>78</v>
      </c>
    </row>
    <row r="320" spans="1:12" x14ac:dyDescent="0.2">
      <c r="A320">
        <v>805</v>
      </c>
      <c r="B320">
        <v>2013</v>
      </c>
      <c r="C320">
        <v>4</v>
      </c>
      <c r="D320">
        <v>93108364</v>
      </c>
      <c r="E320">
        <v>9320509</v>
      </c>
      <c r="F320">
        <v>3225.43</v>
      </c>
      <c r="G320" t="s">
        <v>648</v>
      </c>
      <c r="H320" t="s">
        <v>163</v>
      </c>
      <c r="I320" t="s">
        <v>721</v>
      </c>
      <c r="J320" s="143">
        <v>41365</v>
      </c>
      <c r="K320" s="105">
        <v>2948.9645714285703</v>
      </c>
      <c r="L320" t="s">
        <v>78</v>
      </c>
    </row>
    <row r="321" spans="1:12" x14ac:dyDescent="0.2">
      <c r="A321">
        <v>805</v>
      </c>
      <c r="B321">
        <v>2013</v>
      </c>
      <c r="C321">
        <v>5</v>
      </c>
      <c r="D321">
        <v>93108364</v>
      </c>
      <c r="E321">
        <v>9320509</v>
      </c>
      <c r="F321">
        <v>6740.29</v>
      </c>
      <c r="G321" t="s">
        <v>648</v>
      </c>
      <c r="H321" t="s">
        <v>163</v>
      </c>
      <c r="I321" t="s">
        <v>721</v>
      </c>
      <c r="J321" s="143">
        <v>41395</v>
      </c>
      <c r="K321" s="105">
        <v>6162.5508571428554</v>
      </c>
      <c r="L321" t="s">
        <v>78</v>
      </c>
    </row>
    <row r="322" spans="1:12" x14ac:dyDescent="0.2">
      <c r="A322">
        <v>805</v>
      </c>
      <c r="B322">
        <v>2013</v>
      </c>
      <c r="C322">
        <v>8</v>
      </c>
      <c r="D322">
        <v>93108364</v>
      </c>
      <c r="E322">
        <v>9320509</v>
      </c>
      <c r="F322">
        <v>8057.13</v>
      </c>
      <c r="G322" t="s">
        <v>648</v>
      </c>
      <c r="H322" t="s">
        <v>163</v>
      </c>
      <c r="I322" t="s">
        <v>721</v>
      </c>
      <c r="J322" s="143">
        <v>41487</v>
      </c>
      <c r="K322" s="105">
        <v>7366.5188571428553</v>
      </c>
      <c r="L322" t="s">
        <v>78</v>
      </c>
    </row>
    <row r="323" spans="1:12" x14ac:dyDescent="0.2">
      <c r="A323">
        <v>805</v>
      </c>
      <c r="B323">
        <v>2013</v>
      </c>
      <c r="C323">
        <v>9</v>
      </c>
      <c r="D323">
        <v>93108364</v>
      </c>
      <c r="E323">
        <v>9320509</v>
      </c>
      <c r="F323">
        <v>4027.62</v>
      </c>
      <c r="G323" t="s">
        <v>648</v>
      </c>
      <c r="H323" t="s">
        <v>163</v>
      </c>
      <c r="I323" t="s">
        <v>721</v>
      </c>
      <c r="J323" s="143">
        <v>41518</v>
      </c>
      <c r="K323" s="105">
        <v>3682.3954285714276</v>
      </c>
      <c r="L323" t="s">
        <v>78</v>
      </c>
    </row>
    <row r="324" spans="1:12" x14ac:dyDescent="0.2">
      <c r="A324">
        <v>805</v>
      </c>
      <c r="B324">
        <v>2013</v>
      </c>
      <c r="C324">
        <v>10</v>
      </c>
      <c r="D324">
        <v>93108364</v>
      </c>
      <c r="E324">
        <v>9320509</v>
      </c>
      <c r="F324">
        <v>3732.44</v>
      </c>
      <c r="G324" t="s">
        <v>648</v>
      </c>
      <c r="H324" t="s">
        <v>163</v>
      </c>
      <c r="I324" t="s">
        <v>721</v>
      </c>
      <c r="J324" s="143">
        <v>41548</v>
      </c>
      <c r="K324" s="105">
        <v>3412.5165714285704</v>
      </c>
      <c r="L324" t="s">
        <v>78</v>
      </c>
    </row>
    <row r="325" spans="1:12" x14ac:dyDescent="0.2">
      <c r="A325">
        <v>805</v>
      </c>
      <c r="B325">
        <v>2013</v>
      </c>
      <c r="C325">
        <v>11</v>
      </c>
      <c r="D325">
        <v>93108364</v>
      </c>
      <c r="E325">
        <v>9320509</v>
      </c>
      <c r="F325">
        <v>3498.92</v>
      </c>
      <c r="G325" t="s">
        <v>648</v>
      </c>
      <c r="H325" t="s">
        <v>163</v>
      </c>
      <c r="I325" t="s">
        <v>721</v>
      </c>
      <c r="J325" s="143">
        <v>41579</v>
      </c>
      <c r="K325" s="105">
        <v>3199.0125714285705</v>
      </c>
      <c r="L325" t="s">
        <v>78</v>
      </c>
    </row>
    <row r="326" spans="1:12" x14ac:dyDescent="0.2">
      <c r="A326">
        <v>805</v>
      </c>
      <c r="B326">
        <v>2013</v>
      </c>
      <c r="C326">
        <v>1</v>
      </c>
      <c r="D326">
        <v>93108377</v>
      </c>
      <c r="E326">
        <v>9320009</v>
      </c>
      <c r="F326">
        <v>1228.0999999999999</v>
      </c>
      <c r="G326" t="s">
        <v>491</v>
      </c>
      <c r="H326" t="s">
        <v>156</v>
      </c>
      <c r="I326" t="s">
        <v>722</v>
      </c>
      <c r="J326" s="143">
        <v>41275</v>
      </c>
      <c r="K326" s="105">
        <v>1122.8342857142852</v>
      </c>
      <c r="L326" t="s">
        <v>78</v>
      </c>
    </row>
    <row r="327" spans="1:12" x14ac:dyDescent="0.2">
      <c r="A327">
        <v>805</v>
      </c>
      <c r="B327">
        <v>2013</v>
      </c>
      <c r="C327">
        <v>5</v>
      </c>
      <c r="D327">
        <v>93108383</v>
      </c>
      <c r="E327">
        <v>9320289</v>
      </c>
      <c r="F327">
        <v>5422.5</v>
      </c>
      <c r="G327" t="s">
        <v>498</v>
      </c>
      <c r="H327" t="s">
        <v>129</v>
      </c>
      <c r="I327" t="s">
        <v>572</v>
      </c>
      <c r="J327" s="143">
        <v>41395</v>
      </c>
      <c r="K327" s="105">
        <v>4957.7142857142844</v>
      </c>
      <c r="L327" t="s">
        <v>77</v>
      </c>
    </row>
    <row r="328" spans="1:12" x14ac:dyDescent="0.2">
      <c r="A328">
        <v>805</v>
      </c>
      <c r="B328">
        <v>2013</v>
      </c>
      <c r="C328">
        <v>6</v>
      </c>
      <c r="D328">
        <v>93108383</v>
      </c>
      <c r="E328">
        <v>9320289</v>
      </c>
      <c r="F328">
        <v>1407.5</v>
      </c>
      <c r="G328" t="s">
        <v>498</v>
      </c>
      <c r="H328" t="s">
        <v>129</v>
      </c>
      <c r="I328" t="s">
        <v>572</v>
      </c>
      <c r="J328" s="143">
        <v>41426</v>
      </c>
      <c r="K328" s="105">
        <v>1286.8571428571424</v>
      </c>
      <c r="L328" t="s">
        <v>77</v>
      </c>
    </row>
    <row r="329" spans="1:12" x14ac:dyDescent="0.2">
      <c r="A329">
        <v>805</v>
      </c>
      <c r="B329">
        <v>2013</v>
      </c>
      <c r="C329">
        <v>9</v>
      </c>
      <c r="D329">
        <v>93108383</v>
      </c>
      <c r="E329">
        <v>9320289</v>
      </c>
      <c r="F329">
        <v>1250</v>
      </c>
      <c r="G329" t="s">
        <v>498</v>
      </c>
      <c r="H329" t="s">
        <v>129</v>
      </c>
      <c r="I329" t="s">
        <v>572</v>
      </c>
      <c r="J329" s="143">
        <v>41518</v>
      </c>
      <c r="K329" s="105">
        <v>1142.8571428571424</v>
      </c>
      <c r="L329" t="s">
        <v>77</v>
      </c>
    </row>
    <row r="330" spans="1:12" x14ac:dyDescent="0.2">
      <c r="A330">
        <v>805</v>
      </c>
      <c r="B330">
        <v>2013</v>
      </c>
      <c r="C330">
        <v>11</v>
      </c>
      <c r="D330">
        <v>93108383</v>
      </c>
      <c r="E330">
        <v>9320289</v>
      </c>
      <c r="F330">
        <v>1309.25</v>
      </c>
      <c r="G330" t="s">
        <v>498</v>
      </c>
      <c r="H330" t="s">
        <v>129</v>
      </c>
      <c r="I330" t="s">
        <v>572</v>
      </c>
      <c r="J330" s="143">
        <v>41579</v>
      </c>
      <c r="K330" s="105">
        <v>1197.028571428571</v>
      </c>
      <c r="L330" t="s">
        <v>77</v>
      </c>
    </row>
    <row r="331" spans="1:12" x14ac:dyDescent="0.2">
      <c r="A331">
        <v>805</v>
      </c>
      <c r="B331">
        <v>2013</v>
      </c>
      <c r="C331">
        <v>12</v>
      </c>
      <c r="D331">
        <v>93108383</v>
      </c>
      <c r="E331">
        <v>9320289</v>
      </c>
      <c r="F331">
        <v>2725.75</v>
      </c>
      <c r="G331" t="s">
        <v>498</v>
      </c>
      <c r="H331" t="s">
        <v>129</v>
      </c>
      <c r="I331" t="s">
        <v>572</v>
      </c>
      <c r="J331" s="143">
        <v>41609</v>
      </c>
      <c r="K331" s="105">
        <v>2492.114285714285</v>
      </c>
      <c r="L331" t="s">
        <v>77</v>
      </c>
    </row>
    <row r="332" spans="1:12" x14ac:dyDescent="0.2">
      <c r="A332">
        <v>805</v>
      </c>
      <c r="B332">
        <v>2014</v>
      </c>
      <c r="C332">
        <v>1</v>
      </c>
      <c r="D332">
        <v>93108383</v>
      </c>
      <c r="E332">
        <v>9320289</v>
      </c>
      <c r="F332">
        <v>2387.5</v>
      </c>
      <c r="G332" t="s">
        <v>498</v>
      </c>
      <c r="H332" t="s">
        <v>129</v>
      </c>
      <c r="I332" t="s">
        <v>572</v>
      </c>
      <c r="J332" s="143">
        <v>41640</v>
      </c>
      <c r="K332" s="105">
        <v>2182.8571428571422</v>
      </c>
      <c r="L332" t="s">
        <v>77</v>
      </c>
    </row>
    <row r="333" spans="1:12" x14ac:dyDescent="0.2">
      <c r="A333">
        <v>805</v>
      </c>
      <c r="B333">
        <v>2013</v>
      </c>
      <c r="C333">
        <v>3</v>
      </c>
      <c r="D333">
        <v>93108393</v>
      </c>
      <c r="E333">
        <v>9320294</v>
      </c>
      <c r="F333">
        <v>4828.3</v>
      </c>
      <c r="G333" t="s">
        <v>491</v>
      </c>
      <c r="H333" t="s">
        <v>131</v>
      </c>
      <c r="I333" t="s">
        <v>543</v>
      </c>
      <c r="J333" s="143">
        <v>41334</v>
      </c>
      <c r="K333" s="105">
        <v>4414.4457142857136</v>
      </c>
      <c r="L333" t="s">
        <v>77</v>
      </c>
    </row>
    <row r="334" spans="1:12" x14ac:dyDescent="0.2">
      <c r="A334">
        <v>805</v>
      </c>
      <c r="B334">
        <v>2013</v>
      </c>
      <c r="C334">
        <v>1</v>
      </c>
      <c r="D334">
        <v>93108415</v>
      </c>
      <c r="E334">
        <v>9320418</v>
      </c>
      <c r="F334">
        <v>647.22</v>
      </c>
      <c r="G334" t="s">
        <v>821</v>
      </c>
      <c r="H334" t="s">
        <v>140</v>
      </c>
      <c r="I334" t="s">
        <v>1750</v>
      </c>
      <c r="J334" s="143">
        <v>41275</v>
      </c>
      <c r="K334" s="105">
        <v>591.74399999999991</v>
      </c>
      <c r="L334" t="s">
        <v>48</v>
      </c>
    </row>
    <row r="335" spans="1:12" x14ac:dyDescent="0.2">
      <c r="A335">
        <v>805</v>
      </c>
      <c r="B335">
        <v>2013</v>
      </c>
      <c r="C335">
        <v>1</v>
      </c>
      <c r="D335">
        <v>93108417</v>
      </c>
      <c r="E335">
        <v>9320436</v>
      </c>
      <c r="F335">
        <v>1690.28</v>
      </c>
      <c r="G335" t="s">
        <v>698</v>
      </c>
      <c r="H335" t="s">
        <v>140</v>
      </c>
      <c r="I335" t="s">
        <v>1751</v>
      </c>
      <c r="J335" s="143">
        <v>41275</v>
      </c>
      <c r="K335" s="105">
        <v>1545.3988571428567</v>
      </c>
      <c r="L335" t="s">
        <v>48</v>
      </c>
    </row>
    <row r="336" spans="1:12" x14ac:dyDescent="0.2">
      <c r="A336">
        <v>805</v>
      </c>
      <c r="B336">
        <v>2013</v>
      </c>
      <c r="C336">
        <v>1</v>
      </c>
      <c r="D336">
        <v>93108422</v>
      </c>
      <c r="E336">
        <v>9320618</v>
      </c>
      <c r="F336">
        <v>1642.7</v>
      </c>
      <c r="G336" t="s">
        <v>498</v>
      </c>
      <c r="H336" t="s">
        <v>164</v>
      </c>
      <c r="I336" t="s">
        <v>723</v>
      </c>
      <c r="J336" s="143">
        <v>41275</v>
      </c>
      <c r="K336" s="105">
        <v>1501.8971428571424</v>
      </c>
      <c r="L336" t="s">
        <v>78</v>
      </c>
    </row>
    <row r="337" spans="1:12" x14ac:dyDescent="0.2">
      <c r="A337">
        <v>805</v>
      </c>
      <c r="B337">
        <v>2013</v>
      </c>
      <c r="C337">
        <v>2</v>
      </c>
      <c r="D337">
        <v>93108422</v>
      </c>
      <c r="E337">
        <v>9320618</v>
      </c>
      <c r="F337">
        <v>1642.7</v>
      </c>
      <c r="G337" t="s">
        <v>498</v>
      </c>
      <c r="H337" t="s">
        <v>164</v>
      </c>
      <c r="I337" t="s">
        <v>723</v>
      </c>
      <c r="J337" s="143">
        <v>41306</v>
      </c>
      <c r="K337" s="105">
        <v>1501.8971428571424</v>
      </c>
      <c r="L337" t="s">
        <v>78</v>
      </c>
    </row>
    <row r="338" spans="1:12" x14ac:dyDescent="0.2">
      <c r="A338">
        <v>805</v>
      </c>
      <c r="B338">
        <v>2013</v>
      </c>
      <c r="C338">
        <v>2</v>
      </c>
      <c r="D338">
        <v>93108425</v>
      </c>
      <c r="E338">
        <v>9320009</v>
      </c>
      <c r="F338">
        <v>1809.46</v>
      </c>
      <c r="G338" t="s">
        <v>491</v>
      </c>
      <c r="H338" t="s">
        <v>187</v>
      </c>
      <c r="I338" t="s">
        <v>731</v>
      </c>
      <c r="J338" s="143">
        <v>41306</v>
      </c>
      <c r="K338" s="105">
        <v>1654.3634285714281</v>
      </c>
      <c r="L338" t="s">
        <v>78</v>
      </c>
    </row>
    <row r="339" spans="1:12" x14ac:dyDescent="0.2">
      <c r="A339">
        <v>805</v>
      </c>
      <c r="B339">
        <v>2013</v>
      </c>
      <c r="C339">
        <v>2</v>
      </c>
      <c r="D339">
        <v>93108429</v>
      </c>
      <c r="E339">
        <v>9320289</v>
      </c>
      <c r="F339">
        <v>1000</v>
      </c>
      <c r="G339" t="s">
        <v>491</v>
      </c>
      <c r="H339" t="s">
        <v>144</v>
      </c>
      <c r="I339" t="s">
        <v>531</v>
      </c>
      <c r="J339" s="143">
        <v>41306</v>
      </c>
      <c r="K339" s="105">
        <v>914.28571428571399</v>
      </c>
      <c r="L339" t="s">
        <v>77</v>
      </c>
    </row>
    <row r="340" spans="1:12" x14ac:dyDescent="0.2">
      <c r="A340">
        <v>805</v>
      </c>
      <c r="B340">
        <v>2013</v>
      </c>
      <c r="C340">
        <v>2</v>
      </c>
      <c r="D340">
        <v>93108429</v>
      </c>
      <c r="E340">
        <v>9320294</v>
      </c>
      <c r="F340">
        <v>1178.5999999999999</v>
      </c>
      <c r="G340" t="s">
        <v>491</v>
      </c>
      <c r="H340" t="s">
        <v>144</v>
      </c>
      <c r="I340" t="s">
        <v>531</v>
      </c>
      <c r="J340" s="143">
        <v>41306</v>
      </c>
      <c r="K340" s="105">
        <v>1077.5771428571425</v>
      </c>
      <c r="L340" t="s">
        <v>77</v>
      </c>
    </row>
    <row r="341" spans="1:12" x14ac:dyDescent="0.2">
      <c r="A341">
        <v>805</v>
      </c>
      <c r="B341">
        <v>2013</v>
      </c>
      <c r="C341">
        <v>2</v>
      </c>
      <c r="D341">
        <v>93108429</v>
      </c>
      <c r="E341">
        <v>9320375</v>
      </c>
      <c r="F341">
        <v>617.44000000000005</v>
      </c>
      <c r="G341" t="s">
        <v>491</v>
      </c>
      <c r="H341" t="s">
        <v>144</v>
      </c>
      <c r="I341" t="s">
        <v>531</v>
      </c>
      <c r="J341" s="143">
        <v>41306</v>
      </c>
      <c r="K341" s="105">
        <v>564.5165714285713</v>
      </c>
      <c r="L341" t="s">
        <v>77</v>
      </c>
    </row>
    <row r="342" spans="1:12" x14ac:dyDescent="0.2">
      <c r="A342">
        <v>805</v>
      </c>
      <c r="B342">
        <v>2013</v>
      </c>
      <c r="C342">
        <v>1</v>
      </c>
      <c r="D342">
        <v>93108430</v>
      </c>
      <c r="E342">
        <v>9320507</v>
      </c>
      <c r="F342">
        <v>294.82</v>
      </c>
      <c r="G342" t="s">
        <v>604</v>
      </c>
      <c r="H342" t="s">
        <v>160</v>
      </c>
      <c r="I342" t="s">
        <v>1752</v>
      </c>
      <c r="J342" s="143">
        <v>41275</v>
      </c>
      <c r="K342" s="105">
        <v>269.54971428571423</v>
      </c>
      <c r="L342" t="s">
        <v>48</v>
      </c>
    </row>
    <row r="343" spans="1:12" x14ac:dyDescent="0.2">
      <c r="A343">
        <v>805</v>
      </c>
      <c r="B343">
        <v>2013</v>
      </c>
      <c r="C343">
        <v>2</v>
      </c>
      <c r="D343">
        <v>93108434</v>
      </c>
      <c r="E343">
        <v>9320009</v>
      </c>
      <c r="F343">
        <v>473</v>
      </c>
      <c r="G343" t="s">
        <v>491</v>
      </c>
      <c r="H343" t="s">
        <v>188</v>
      </c>
      <c r="I343" t="s">
        <v>732</v>
      </c>
      <c r="J343" s="143">
        <v>41306</v>
      </c>
      <c r="K343" s="105">
        <v>432.45714285714274</v>
      </c>
      <c r="L343" t="s">
        <v>78</v>
      </c>
    </row>
    <row r="344" spans="1:12" x14ac:dyDescent="0.2">
      <c r="A344">
        <v>805</v>
      </c>
      <c r="B344">
        <v>2013</v>
      </c>
      <c r="C344">
        <v>1</v>
      </c>
      <c r="D344">
        <v>93108497</v>
      </c>
      <c r="E344">
        <v>9320491</v>
      </c>
      <c r="F344">
        <v>1734.53</v>
      </c>
      <c r="G344" t="s">
        <v>599</v>
      </c>
      <c r="H344" t="s">
        <v>148</v>
      </c>
      <c r="I344" t="s">
        <v>1753</v>
      </c>
      <c r="J344" s="143">
        <v>41275</v>
      </c>
      <c r="K344" s="105">
        <v>1585.8559999999995</v>
      </c>
      <c r="L344" t="s">
        <v>48</v>
      </c>
    </row>
    <row r="345" spans="1:12" x14ac:dyDescent="0.2">
      <c r="A345">
        <v>805</v>
      </c>
      <c r="B345">
        <v>2013</v>
      </c>
      <c r="C345">
        <v>1</v>
      </c>
      <c r="D345">
        <v>93108497</v>
      </c>
      <c r="E345">
        <v>9320587</v>
      </c>
      <c r="F345">
        <v>3981.54</v>
      </c>
      <c r="G345" t="s">
        <v>599</v>
      </c>
      <c r="H345" t="s">
        <v>148</v>
      </c>
      <c r="I345" t="s">
        <v>1753</v>
      </c>
      <c r="J345" s="143">
        <v>41275</v>
      </c>
      <c r="K345" s="105">
        <v>3640.2651428571417</v>
      </c>
      <c r="L345" t="s">
        <v>48</v>
      </c>
    </row>
    <row r="346" spans="1:12" x14ac:dyDescent="0.2">
      <c r="A346">
        <v>805</v>
      </c>
      <c r="B346">
        <v>2013</v>
      </c>
      <c r="C346">
        <v>2</v>
      </c>
      <c r="D346">
        <v>93108502</v>
      </c>
      <c r="E346">
        <v>9320528</v>
      </c>
      <c r="F346">
        <v>1807.47</v>
      </c>
      <c r="G346" t="s">
        <v>592</v>
      </c>
      <c r="H346" t="s">
        <v>104</v>
      </c>
      <c r="I346" t="s">
        <v>1422</v>
      </c>
      <c r="J346" s="143">
        <v>41306</v>
      </c>
      <c r="K346" s="105">
        <v>1652.5439999999996</v>
      </c>
      <c r="L346" t="s">
        <v>46</v>
      </c>
    </row>
    <row r="347" spans="1:12" x14ac:dyDescent="0.2">
      <c r="A347">
        <v>805</v>
      </c>
      <c r="B347">
        <v>2013</v>
      </c>
      <c r="C347">
        <v>2</v>
      </c>
      <c r="D347">
        <v>93108516</v>
      </c>
      <c r="E347">
        <v>9320526</v>
      </c>
      <c r="F347">
        <v>287.43</v>
      </c>
      <c r="G347" t="s">
        <v>592</v>
      </c>
      <c r="H347" t="s">
        <v>104</v>
      </c>
      <c r="I347" t="s">
        <v>1423</v>
      </c>
      <c r="J347" s="143">
        <v>41306</v>
      </c>
      <c r="K347" s="105">
        <v>262.79314285714281</v>
      </c>
      <c r="L347" t="s">
        <v>46</v>
      </c>
    </row>
    <row r="348" spans="1:12" x14ac:dyDescent="0.2">
      <c r="A348">
        <v>805</v>
      </c>
      <c r="B348">
        <v>2013</v>
      </c>
      <c r="C348">
        <v>2</v>
      </c>
      <c r="D348">
        <v>93108516</v>
      </c>
      <c r="E348">
        <v>9320528</v>
      </c>
      <c r="F348">
        <v>103.57</v>
      </c>
      <c r="G348" t="s">
        <v>592</v>
      </c>
      <c r="H348" t="s">
        <v>104</v>
      </c>
      <c r="I348" t="s">
        <v>1423</v>
      </c>
      <c r="J348" s="143">
        <v>41306</v>
      </c>
      <c r="K348" s="105">
        <v>94.692571428571398</v>
      </c>
      <c r="L348" t="s">
        <v>46</v>
      </c>
    </row>
    <row r="349" spans="1:12" x14ac:dyDescent="0.2">
      <c r="A349">
        <v>805</v>
      </c>
      <c r="B349">
        <v>2013</v>
      </c>
      <c r="C349">
        <v>2</v>
      </c>
      <c r="D349">
        <v>93108525</v>
      </c>
      <c r="E349">
        <v>9320289</v>
      </c>
      <c r="F349">
        <v>1096</v>
      </c>
      <c r="G349" t="s">
        <v>498</v>
      </c>
      <c r="H349" t="s">
        <v>185</v>
      </c>
      <c r="I349" t="s">
        <v>733</v>
      </c>
      <c r="J349" s="143">
        <v>41306</v>
      </c>
      <c r="K349" s="105">
        <v>1002.0571428571426</v>
      </c>
      <c r="L349" t="s">
        <v>78</v>
      </c>
    </row>
    <row r="350" spans="1:12" x14ac:dyDescent="0.2">
      <c r="A350">
        <v>805</v>
      </c>
      <c r="B350">
        <v>2013</v>
      </c>
      <c r="C350">
        <v>5</v>
      </c>
      <c r="D350">
        <v>93108531</v>
      </c>
      <c r="E350">
        <v>9320294</v>
      </c>
      <c r="F350">
        <v>3008</v>
      </c>
      <c r="G350" t="s">
        <v>491</v>
      </c>
      <c r="H350" t="s">
        <v>166</v>
      </c>
      <c r="I350" t="s">
        <v>573</v>
      </c>
      <c r="J350" s="143">
        <v>41395</v>
      </c>
      <c r="K350" s="105">
        <v>2750.1714285714279</v>
      </c>
      <c r="L350" t="s">
        <v>77</v>
      </c>
    </row>
    <row r="351" spans="1:12" x14ac:dyDescent="0.2">
      <c r="A351">
        <v>805</v>
      </c>
      <c r="B351">
        <v>2013</v>
      </c>
      <c r="C351">
        <v>4</v>
      </c>
      <c r="D351">
        <v>93108561</v>
      </c>
      <c r="E351">
        <v>9320375</v>
      </c>
      <c r="F351">
        <v>2424</v>
      </c>
      <c r="G351" t="s">
        <v>491</v>
      </c>
      <c r="H351" t="s">
        <v>129</v>
      </c>
      <c r="I351" t="s">
        <v>557</v>
      </c>
      <c r="J351" s="143">
        <v>41365</v>
      </c>
      <c r="K351" s="105">
        <v>2216.2285714285708</v>
      </c>
      <c r="L351" t="s">
        <v>77</v>
      </c>
    </row>
    <row r="352" spans="1:12" x14ac:dyDescent="0.2">
      <c r="A352">
        <v>805</v>
      </c>
      <c r="B352">
        <v>2013</v>
      </c>
      <c r="C352">
        <v>3</v>
      </c>
      <c r="D352">
        <v>93108564</v>
      </c>
      <c r="E352">
        <v>9320294</v>
      </c>
      <c r="F352">
        <v>8797.52</v>
      </c>
      <c r="G352" t="s">
        <v>491</v>
      </c>
      <c r="H352" t="s">
        <v>129</v>
      </c>
      <c r="I352" t="s">
        <v>544</v>
      </c>
      <c r="J352" s="143">
        <v>41334</v>
      </c>
      <c r="K352" s="105">
        <v>8043.4468571428552</v>
      </c>
      <c r="L352" t="s">
        <v>77</v>
      </c>
    </row>
    <row r="353" spans="1:12" x14ac:dyDescent="0.2">
      <c r="A353">
        <v>805</v>
      </c>
      <c r="B353">
        <v>2013</v>
      </c>
      <c r="C353">
        <v>5</v>
      </c>
      <c r="D353">
        <v>93108564</v>
      </c>
      <c r="E353">
        <v>9320294</v>
      </c>
      <c r="F353">
        <v>8834.4</v>
      </c>
      <c r="G353" t="s">
        <v>491</v>
      </c>
      <c r="H353" t="s">
        <v>129</v>
      </c>
      <c r="I353" t="s">
        <v>544</v>
      </c>
      <c r="J353" s="143">
        <v>41395</v>
      </c>
      <c r="K353" s="105">
        <v>8077.1657142857121</v>
      </c>
      <c r="L353" t="s">
        <v>77</v>
      </c>
    </row>
    <row r="354" spans="1:12" x14ac:dyDescent="0.2">
      <c r="A354">
        <v>805</v>
      </c>
      <c r="B354">
        <v>2013</v>
      </c>
      <c r="C354">
        <v>6</v>
      </c>
      <c r="D354">
        <v>93108564</v>
      </c>
      <c r="E354">
        <v>9320294</v>
      </c>
      <c r="F354">
        <v>4979.2700000000004</v>
      </c>
      <c r="G354" t="s">
        <v>491</v>
      </c>
      <c r="H354" t="s">
        <v>129</v>
      </c>
      <c r="I354" t="s">
        <v>544</v>
      </c>
      <c r="J354" s="143">
        <v>41426</v>
      </c>
      <c r="K354" s="105">
        <v>4552.475428571428</v>
      </c>
      <c r="L354" t="s">
        <v>77</v>
      </c>
    </row>
    <row r="355" spans="1:12" x14ac:dyDescent="0.2">
      <c r="A355">
        <v>805</v>
      </c>
      <c r="B355">
        <v>2013</v>
      </c>
      <c r="C355">
        <v>7</v>
      </c>
      <c r="D355">
        <v>93108564</v>
      </c>
      <c r="E355">
        <v>9320294</v>
      </c>
      <c r="F355">
        <v>4415.5</v>
      </c>
      <c r="G355" t="s">
        <v>491</v>
      </c>
      <c r="H355" t="s">
        <v>129</v>
      </c>
      <c r="I355" t="s">
        <v>544</v>
      </c>
      <c r="J355" s="143">
        <v>41456</v>
      </c>
      <c r="K355" s="105">
        <v>4037.0285714285701</v>
      </c>
      <c r="L355" t="s">
        <v>77</v>
      </c>
    </row>
    <row r="356" spans="1:12" x14ac:dyDescent="0.2">
      <c r="A356">
        <v>805</v>
      </c>
      <c r="B356">
        <v>2013</v>
      </c>
      <c r="C356">
        <v>9</v>
      </c>
      <c r="D356">
        <v>93108564</v>
      </c>
      <c r="E356">
        <v>9320294</v>
      </c>
      <c r="F356">
        <v>4317.4799999999996</v>
      </c>
      <c r="G356" t="s">
        <v>491</v>
      </c>
      <c r="H356" t="s">
        <v>129</v>
      </c>
      <c r="I356" t="s">
        <v>544</v>
      </c>
      <c r="J356" s="143">
        <v>41518</v>
      </c>
      <c r="K356" s="105">
        <v>3947.4102857142843</v>
      </c>
      <c r="L356" t="s">
        <v>77</v>
      </c>
    </row>
    <row r="357" spans="1:12" x14ac:dyDescent="0.2">
      <c r="A357">
        <v>805</v>
      </c>
      <c r="B357">
        <v>2014</v>
      </c>
      <c r="C357">
        <v>1</v>
      </c>
      <c r="D357">
        <v>93108564</v>
      </c>
      <c r="E357">
        <v>9320294</v>
      </c>
      <c r="F357">
        <v>3020.37</v>
      </c>
      <c r="G357" t="s">
        <v>491</v>
      </c>
      <c r="H357" t="s">
        <v>129</v>
      </c>
      <c r="I357" t="s">
        <v>544</v>
      </c>
      <c r="J357" s="143">
        <v>41640</v>
      </c>
      <c r="K357" s="105">
        <v>2761.481142857142</v>
      </c>
      <c r="L357" t="s">
        <v>77</v>
      </c>
    </row>
    <row r="358" spans="1:12" x14ac:dyDescent="0.2">
      <c r="A358">
        <v>805</v>
      </c>
      <c r="B358">
        <v>2013</v>
      </c>
      <c r="C358">
        <v>2</v>
      </c>
      <c r="D358">
        <v>93108589</v>
      </c>
      <c r="E358">
        <v>9320289</v>
      </c>
      <c r="F358">
        <v>2687.5</v>
      </c>
      <c r="G358" t="s">
        <v>491</v>
      </c>
      <c r="H358" t="s">
        <v>131</v>
      </c>
      <c r="I358" t="s">
        <v>532</v>
      </c>
      <c r="J358" s="143">
        <v>41306</v>
      </c>
      <c r="K358" s="105">
        <v>2457.1428571428564</v>
      </c>
      <c r="L358" t="s">
        <v>77</v>
      </c>
    </row>
    <row r="359" spans="1:12" x14ac:dyDescent="0.2">
      <c r="A359">
        <v>805</v>
      </c>
      <c r="B359">
        <v>2013</v>
      </c>
      <c r="C359">
        <v>5</v>
      </c>
      <c r="D359">
        <v>93108589</v>
      </c>
      <c r="E359">
        <v>9320289</v>
      </c>
      <c r="F359">
        <v>532.5</v>
      </c>
      <c r="G359" t="s">
        <v>491</v>
      </c>
      <c r="H359" t="s">
        <v>131</v>
      </c>
      <c r="I359" t="s">
        <v>532</v>
      </c>
      <c r="J359" s="143">
        <v>41395</v>
      </c>
      <c r="K359" s="105">
        <v>486.85714285714272</v>
      </c>
      <c r="L359" t="s">
        <v>77</v>
      </c>
    </row>
    <row r="360" spans="1:12" x14ac:dyDescent="0.2">
      <c r="A360">
        <v>805</v>
      </c>
      <c r="B360">
        <v>2013</v>
      </c>
      <c r="C360">
        <v>3</v>
      </c>
      <c r="D360">
        <v>93108613</v>
      </c>
      <c r="E360">
        <v>9320702</v>
      </c>
      <c r="F360">
        <v>488.34</v>
      </c>
      <c r="G360" t="s">
        <v>595</v>
      </c>
      <c r="H360" t="s">
        <v>189</v>
      </c>
      <c r="I360" t="s">
        <v>1670</v>
      </c>
      <c r="J360" s="143">
        <v>41334</v>
      </c>
      <c r="K360" s="105">
        <v>446.48228571428558</v>
      </c>
      <c r="L360" t="s">
        <v>47</v>
      </c>
    </row>
    <row r="361" spans="1:12" x14ac:dyDescent="0.2">
      <c r="A361">
        <v>805</v>
      </c>
      <c r="B361">
        <v>2013</v>
      </c>
      <c r="C361">
        <v>2</v>
      </c>
      <c r="D361">
        <v>93108615</v>
      </c>
      <c r="E361">
        <v>9320294</v>
      </c>
      <c r="F361">
        <v>4625.7</v>
      </c>
      <c r="G361" t="s">
        <v>491</v>
      </c>
      <c r="H361" t="s">
        <v>129</v>
      </c>
      <c r="I361" t="s">
        <v>533</v>
      </c>
      <c r="J361" s="143">
        <v>41306</v>
      </c>
      <c r="K361" s="105">
        <v>4229.2114285714269</v>
      </c>
      <c r="L361" t="s">
        <v>77</v>
      </c>
    </row>
    <row r="362" spans="1:12" x14ac:dyDescent="0.2">
      <c r="A362">
        <v>805</v>
      </c>
      <c r="B362">
        <v>2013</v>
      </c>
      <c r="C362">
        <v>2</v>
      </c>
      <c r="D362">
        <v>93108615</v>
      </c>
      <c r="E362">
        <v>9320375</v>
      </c>
      <c r="F362">
        <v>8671.5</v>
      </c>
      <c r="G362" t="s">
        <v>491</v>
      </c>
      <c r="H362" t="s">
        <v>129</v>
      </c>
      <c r="I362" t="s">
        <v>533</v>
      </c>
      <c r="J362" s="143">
        <v>41306</v>
      </c>
      <c r="K362" s="105">
        <v>7928.228571428569</v>
      </c>
      <c r="L362" t="s">
        <v>77</v>
      </c>
    </row>
    <row r="363" spans="1:12" x14ac:dyDescent="0.2">
      <c r="A363">
        <v>805</v>
      </c>
      <c r="B363">
        <v>2013</v>
      </c>
      <c r="C363">
        <v>8</v>
      </c>
      <c r="D363">
        <v>93108617</v>
      </c>
      <c r="E363">
        <v>9320749</v>
      </c>
      <c r="F363">
        <v>477.68</v>
      </c>
      <c r="G363" t="s">
        <v>648</v>
      </c>
      <c r="H363" t="s">
        <v>101</v>
      </c>
      <c r="I363" t="s">
        <v>1702</v>
      </c>
      <c r="J363" s="143">
        <v>41487</v>
      </c>
      <c r="K363" s="105">
        <v>436.73599999999988</v>
      </c>
      <c r="L363" t="s">
        <v>47</v>
      </c>
    </row>
    <row r="364" spans="1:12" x14ac:dyDescent="0.2">
      <c r="A364">
        <v>805</v>
      </c>
      <c r="B364">
        <v>2013</v>
      </c>
      <c r="C364">
        <v>2</v>
      </c>
      <c r="D364">
        <v>93108618</v>
      </c>
      <c r="E364">
        <v>9320289</v>
      </c>
      <c r="F364">
        <v>1364.25</v>
      </c>
      <c r="G364" t="s">
        <v>491</v>
      </c>
      <c r="H364" t="s">
        <v>129</v>
      </c>
      <c r="I364" t="s">
        <v>534</v>
      </c>
      <c r="J364" s="143">
        <v>41306</v>
      </c>
      <c r="K364" s="105">
        <v>1247.3142857142855</v>
      </c>
      <c r="L364" t="s">
        <v>77</v>
      </c>
    </row>
    <row r="365" spans="1:12" x14ac:dyDescent="0.2">
      <c r="A365">
        <v>805</v>
      </c>
      <c r="B365">
        <v>2013</v>
      </c>
      <c r="C365">
        <v>2</v>
      </c>
      <c r="D365">
        <v>93108618</v>
      </c>
      <c r="E365">
        <v>9320294</v>
      </c>
      <c r="F365">
        <v>1000</v>
      </c>
      <c r="G365" t="s">
        <v>491</v>
      </c>
      <c r="H365" t="s">
        <v>129</v>
      </c>
      <c r="I365" t="s">
        <v>534</v>
      </c>
      <c r="J365" s="143">
        <v>41306</v>
      </c>
      <c r="K365" s="105">
        <v>914.28571428571399</v>
      </c>
      <c r="L365" t="s">
        <v>77</v>
      </c>
    </row>
    <row r="366" spans="1:12" x14ac:dyDescent="0.2">
      <c r="A366">
        <v>805</v>
      </c>
      <c r="B366">
        <v>2013</v>
      </c>
      <c r="C366">
        <v>2</v>
      </c>
      <c r="D366">
        <v>93108618</v>
      </c>
      <c r="E366">
        <v>9320375</v>
      </c>
      <c r="F366">
        <v>3131.1</v>
      </c>
      <c r="G366" t="s">
        <v>491</v>
      </c>
      <c r="H366" t="s">
        <v>129</v>
      </c>
      <c r="I366" t="s">
        <v>534</v>
      </c>
      <c r="J366" s="143">
        <v>41306</v>
      </c>
      <c r="K366" s="105">
        <v>2862.7199999999993</v>
      </c>
      <c r="L366" t="s">
        <v>77</v>
      </c>
    </row>
    <row r="367" spans="1:12" x14ac:dyDescent="0.2">
      <c r="A367">
        <v>805</v>
      </c>
      <c r="B367">
        <v>2013</v>
      </c>
      <c r="C367">
        <v>2</v>
      </c>
      <c r="D367">
        <v>93108627</v>
      </c>
      <c r="E367">
        <v>9320436</v>
      </c>
      <c r="F367">
        <v>279.67</v>
      </c>
      <c r="G367" t="s">
        <v>1005</v>
      </c>
      <c r="H367" t="s">
        <v>150</v>
      </c>
      <c r="I367" t="s">
        <v>1424</v>
      </c>
      <c r="J367" s="143">
        <v>41306</v>
      </c>
      <c r="K367" s="105">
        <v>255.69828571428565</v>
      </c>
      <c r="L367" t="s">
        <v>46</v>
      </c>
    </row>
    <row r="368" spans="1:12" x14ac:dyDescent="0.2">
      <c r="A368">
        <v>805</v>
      </c>
      <c r="B368">
        <v>2013</v>
      </c>
      <c r="C368">
        <v>2</v>
      </c>
      <c r="D368">
        <v>93108628</v>
      </c>
      <c r="E368">
        <v>9320436</v>
      </c>
      <c r="F368">
        <v>99.88</v>
      </c>
      <c r="G368" t="s">
        <v>997</v>
      </c>
      <c r="H368" t="s">
        <v>150</v>
      </c>
      <c r="I368" t="s">
        <v>1425</v>
      </c>
      <c r="J368" s="143">
        <v>41306</v>
      </c>
      <c r="K368" s="105">
        <v>91.318857142857112</v>
      </c>
      <c r="L368" t="s">
        <v>46</v>
      </c>
    </row>
    <row r="369" spans="1:12" x14ac:dyDescent="0.2">
      <c r="A369">
        <v>805</v>
      </c>
      <c r="B369">
        <v>2013</v>
      </c>
      <c r="C369">
        <v>2</v>
      </c>
      <c r="D369">
        <v>93108628</v>
      </c>
      <c r="E369">
        <v>9320697</v>
      </c>
      <c r="F369">
        <v>846.25</v>
      </c>
      <c r="G369" t="s">
        <v>997</v>
      </c>
      <c r="H369" t="s">
        <v>150</v>
      </c>
      <c r="I369" t="s">
        <v>1425</v>
      </c>
      <c r="J369" s="143">
        <v>41306</v>
      </c>
      <c r="K369" s="105">
        <v>773.71428571428555</v>
      </c>
      <c r="L369" t="s">
        <v>46</v>
      </c>
    </row>
    <row r="370" spans="1:12" x14ac:dyDescent="0.2">
      <c r="A370">
        <v>805</v>
      </c>
      <c r="B370">
        <v>2013</v>
      </c>
      <c r="C370">
        <v>1</v>
      </c>
      <c r="D370">
        <v>93108642</v>
      </c>
      <c r="E370">
        <v>9320618</v>
      </c>
      <c r="F370">
        <v>937.1</v>
      </c>
      <c r="G370" t="s">
        <v>498</v>
      </c>
      <c r="H370" t="s">
        <v>164</v>
      </c>
      <c r="I370" t="s">
        <v>724</v>
      </c>
      <c r="J370" s="143">
        <v>41275</v>
      </c>
      <c r="K370" s="105">
        <v>856.77714285714262</v>
      </c>
      <c r="L370" t="s">
        <v>78</v>
      </c>
    </row>
    <row r="371" spans="1:12" x14ac:dyDescent="0.2">
      <c r="A371">
        <v>805</v>
      </c>
      <c r="B371">
        <v>2013</v>
      </c>
      <c r="C371">
        <v>3</v>
      </c>
      <c r="D371">
        <v>93108644</v>
      </c>
      <c r="E371">
        <v>9320375</v>
      </c>
      <c r="F371">
        <v>2250</v>
      </c>
      <c r="G371" t="s">
        <v>491</v>
      </c>
      <c r="H371" t="s">
        <v>129</v>
      </c>
      <c r="I371" t="s">
        <v>545</v>
      </c>
      <c r="J371" s="143">
        <v>41334</v>
      </c>
      <c r="K371" s="105">
        <v>2057.1428571428564</v>
      </c>
      <c r="L371" t="s">
        <v>77</v>
      </c>
    </row>
    <row r="372" spans="1:12" x14ac:dyDescent="0.2">
      <c r="A372">
        <v>805</v>
      </c>
      <c r="B372">
        <v>2013</v>
      </c>
      <c r="C372">
        <v>5</v>
      </c>
      <c r="D372">
        <v>93108644</v>
      </c>
      <c r="E372">
        <v>9320375</v>
      </c>
      <c r="F372">
        <v>4515</v>
      </c>
      <c r="G372" t="s">
        <v>491</v>
      </c>
      <c r="H372" t="s">
        <v>129</v>
      </c>
      <c r="I372" t="s">
        <v>545</v>
      </c>
      <c r="J372" s="143">
        <v>41395</v>
      </c>
      <c r="K372" s="105">
        <v>4127.9999999999991</v>
      </c>
      <c r="L372" t="s">
        <v>77</v>
      </c>
    </row>
    <row r="373" spans="1:12" x14ac:dyDescent="0.2">
      <c r="A373">
        <v>805</v>
      </c>
      <c r="B373">
        <v>2013</v>
      </c>
      <c r="C373">
        <v>6</v>
      </c>
      <c r="D373">
        <v>93108644</v>
      </c>
      <c r="E373">
        <v>9320375</v>
      </c>
      <c r="F373">
        <v>5610</v>
      </c>
      <c r="G373" t="s">
        <v>491</v>
      </c>
      <c r="H373" t="s">
        <v>129</v>
      </c>
      <c r="I373" t="s">
        <v>545</v>
      </c>
      <c r="J373" s="143">
        <v>41426</v>
      </c>
      <c r="K373" s="105">
        <v>5129.142857142856</v>
      </c>
      <c r="L373" t="s">
        <v>77</v>
      </c>
    </row>
    <row r="374" spans="1:12" x14ac:dyDescent="0.2">
      <c r="A374">
        <v>805</v>
      </c>
      <c r="B374">
        <v>2013</v>
      </c>
      <c r="C374">
        <v>7</v>
      </c>
      <c r="D374">
        <v>93108644</v>
      </c>
      <c r="E374">
        <v>9320375</v>
      </c>
      <c r="F374">
        <v>4485</v>
      </c>
      <c r="G374" t="s">
        <v>491</v>
      </c>
      <c r="H374" t="s">
        <v>129</v>
      </c>
      <c r="I374" t="s">
        <v>545</v>
      </c>
      <c r="J374" s="143">
        <v>41456</v>
      </c>
      <c r="K374" s="105">
        <v>4100.5714285714275</v>
      </c>
      <c r="L374" t="s">
        <v>77</v>
      </c>
    </row>
    <row r="375" spans="1:12" x14ac:dyDescent="0.2">
      <c r="A375">
        <v>805</v>
      </c>
      <c r="B375">
        <v>2013</v>
      </c>
      <c r="C375">
        <v>8</v>
      </c>
      <c r="D375">
        <v>93108644</v>
      </c>
      <c r="E375">
        <v>9320375</v>
      </c>
      <c r="F375">
        <v>2280</v>
      </c>
      <c r="G375" t="s">
        <v>491</v>
      </c>
      <c r="H375" t="s">
        <v>129</v>
      </c>
      <c r="I375" t="s">
        <v>545</v>
      </c>
      <c r="J375" s="143">
        <v>41487</v>
      </c>
      <c r="K375" s="105">
        <v>2084.571428571428</v>
      </c>
      <c r="L375" t="s">
        <v>77</v>
      </c>
    </row>
    <row r="376" spans="1:12" x14ac:dyDescent="0.2">
      <c r="A376">
        <v>805</v>
      </c>
      <c r="B376">
        <v>2013</v>
      </c>
      <c r="C376">
        <v>11</v>
      </c>
      <c r="D376">
        <v>93108644</v>
      </c>
      <c r="E376">
        <v>9320375</v>
      </c>
      <c r="F376">
        <v>5565</v>
      </c>
      <c r="G376" t="s">
        <v>491</v>
      </c>
      <c r="H376" t="s">
        <v>129</v>
      </c>
      <c r="I376" t="s">
        <v>545</v>
      </c>
      <c r="J376" s="143">
        <v>41579</v>
      </c>
      <c r="K376" s="105">
        <v>5087.9999999999982</v>
      </c>
      <c r="L376" t="s">
        <v>77</v>
      </c>
    </row>
    <row r="377" spans="1:12" x14ac:dyDescent="0.2">
      <c r="A377">
        <v>805</v>
      </c>
      <c r="B377">
        <v>2013</v>
      </c>
      <c r="C377">
        <v>2</v>
      </c>
      <c r="D377">
        <v>93108649</v>
      </c>
      <c r="E377">
        <v>9320511</v>
      </c>
      <c r="F377">
        <v>3997.51</v>
      </c>
      <c r="G377" t="s">
        <v>583</v>
      </c>
      <c r="H377" t="s">
        <v>155</v>
      </c>
      <c r="I377" t="s">
        <v>734</v>
      </c>
      <c r="J377" s="143">
        <v>41306</v>
      </c>
      <c r="K377" s="105">
        <v>3654.8662857142849</v>
      </c>
      <c r="L377" t="s">
        <v>78</v>
      </c>
    </row>
    <row r="378" spans="1:12" x14ac:dyDescent="0.2">
      <c r="A378">
        <v>805</v>
      </c>
      <c r="B378">
        <v>2013</v>
      </c>
      <c r="C378">
        <v>2</v>
      </c>
      <c r="D378">
        <v>93108650</v>
      </c>
      <c r="E378">
        <v>9320436</v>
      </c>
      <c r="F378">
        <v>632.35</v>
      </c>
      <c r="G378" t="s">
        <v>529</v>
      </c>
      <c r="H378" t="s">
        <v>155</v>
      </c>
      <c r="I378" t="s">
        <v>735</v>
      </c>
      <c r="J378" s="143">
        <v>41306</v>
      </c>
      <c r="K378" s="105">
        <v>578.14857142857124</v>
      </c>
      <c r="L378" t="s">
        <v>78</v>
      </c>
    </row>
    <row r="379" spans="1:12" x14ac:dyDescent="0.2">
      <c r="A379">
        <v>805</v>
      </c>
      <c r="B379">
        <v>2013</v>
      </c>
      <c r="C379">
        <v>2</v>
      </c>
      <c r="D379">
        <v>93108650</v>
      </c>
      <c r="E379">
        <v>9320501</v>
      </c>
      <c r="F379">
        <v>47.91</v>
      </c>
      <c r="G379" t="s">
        <v>529</v>
      </c>
      <c r="H379" t="s">
        <v>155</v>
      </c>
      <c r="I379" t="s">
        <v>735</v>
      </c>
      <c r="J379" s="143">
        <v>41306</v>
      </c>
      <c r="K379" s="105">
        <v>43.803428571428555</v>
      </c>
      <c r="L379" t="s">
        <v>78</v>
      </c>
    </row>
    <row r="380" spans="1:12" x14ac:dyDescent="0.2">
      <c r="A380">
        <v>805</v>
      </c>
      <c r="B380">
        <v>2013</v>
      </c>
      <c r="C380">
        <v>2</v>
      </c>
      <c r="D380">
        <v>93108650</v>
      </c>
      <c r="E380">
        <v>9320587</v>
      </c>
      <c r="F380">
        <v>11265.91</v>
      </c>
      <c r="G380" t="s">
        <v>529</v>
      </c>
      <c r="H380" t="s">
        <v>155</v>
      </c>
      <c r="I380" t="s">
        <v>735</v>
      </c>
      <c r="J380" s="143">
        <v>41306</v>
      </c>
      <c r="K380" s="105">
        <v>10300.260571428569</v>
      </c>
      <c r="L380" t="s">
        <v>78</v>
      </c>
    </row>
    <row r="381" spans="1:12" x14ac:dyDescent="0.2">
      <c r="A381">
        <v>805</v>
      </c>
      <c r="B381">
        <v>2013</v>
      </c>
      <c r="C381">
        <v>4</v>
      </c>
      <c r="D381">
        <v>93108657</v>
      </c>
      <c r="E381">
        <v>9320615</v>
      </c>
      <c r="F381">
        <v>752.82</v>
      </c>
      <c r="G381" t="s">
        <v>650</v>
      </c>
      <c r="H381" t="s">
        <v>154</v>
      </c>
      <c r="I381" t="s">
        <v>1445</v>
      </c>
      <c r="J381" s="143">
        <v>41365</v>
      </c>
      <c r="K381" s="105">
        <v>688.29257142857125</v>
      </c>
      <c r="L381" t="s">
        <v>46</v>
      </c>
    </row>
    <row r="382" spans="1:12" x14ac:dyDescent="0.2">
      <c r="A382">
        <v>805</v>
      </c>
      <c r="B382">
        <v>2013</v>
      </c>
      <c r="C382">
        <v>3</v>
      </c>
      <c r="D382">
        <v>93108658</v>
      </c>
      <c r="E382">
        <v>9320528</v>
      </c>
      <c r="F382">
        <v>1220.96</v>
      </c>
      <c r="G382" t="s">
        <v>592</v>
      </c>
      <c r="H382" t="s">
        <v>161</v>
      </c>
      <c r="I382" t="s">
        <v>1432</v>
      </c>
      <c r="J382" s="143">
        <v>41334</v>
      </c>
      <c r="K382" s="105">
        <v>1116.3062857142854</v>
      </c>
      <c r="L382" t="s">
        <v>46</v>
      </c>
    </row>
    <row r="383" spans="1:12" x14ac:dyDescent="0.2">
      <c r="A383">
        <v>805</v>
      </c>
      <c r="B383">
        <v>2013</v>
      </c>
      <c r="C383">
        <v>2</v>
      </c>
      <c r="D383">
        <v>93108667</v>
      </c>
      <c r="E383">
        <v>9320511</v>
      </c>
      <c r="F383">
        <v>95.81</v>
      </c>
      <c r="G383" t="s">
        <v>583</v>
      </c>
      <c r="H383" t="s">
        <v>132</v>
      </c>
      <c r="I383" t="s">
        <v>1426</v>
      </c>
      <c r="J383" s="143">
        <v>41306</v>
      </c>
      <c r="K383" s="105">
        <v>87.597714285714261</v>
      </c>
      <c r="L383" t="s">
        <v>46</v>
      </c>
    </row>
    <row r="384" spans="1:12" x14ac:dyDescent="0.2">
      <c r="A384">
        <v>805</v>
      </c>
      <c r="B384">
        <v>2013</v>
      </c>
      <c r="C384">
        <v>1</v>
      </c>
      <c r="D384">
        <v>93108672</v>
      </c>
      <c r="E384">
        <v>9320289</v>
      </c>
      <c r="F384">
        <v>1453</v>
      </c>
      <c r="G384" t="s">
        <v>491</v>
      </c>
      <c r="H384" t="s">
        <v>156</v>
      </c>
      <c r="I384" t="s">
        <v>725</v>
      </c>
      <c r="J384" s="143">
        <v>41275</v>
      </c>
      <c r="K384" s="105">
        <v>1328.4571428571426</v>
      </c>
      <c r="L384" t="s">
        <v>78</v>
      </c>
    </row>
    <row r="385" spans="1:12" x14ac:dyDescent="0.2">
      <c r="A385">
        <v>805</v>
      </c>
      <c r="B385">
        <v>2013</v>
      </c>
      <c r="C385">
        <v>2</v>
      </c>
      <c r="D385">
        <v>93108672</v>
      </c>
      <c r="E385">
        <v>9320009</v>
      </c>
      <c r="F385">
        <v>4073.78</v>
      </c>
      <c r="G385" t="s">
        <v>491</v>
      </c>
      <c r="H385" t="s">
        <v>156</v>
      </c>
      <c r="I385" t="s">
        <v>725</v>
      </c>
      <c r="J385" s="143">
        <v>41306</v>
      </c>
      <c r="K385" s="105">
        <v>3724.5988571428561</v>
      </c>
      <c r="L385" t="s">
        <v>78</v>
      </c>
    </row>
    <row r="386" spans="1:12" x14ac:dyDescent="0.2">
      <c r="A386">
        <v>805</v>
      </c>
      <c r="B386">
        <v>2013</v>
      </c>
      <c r="C386">
        <v>2</v>
      </c>
      <c r="D386">
        <v>93108672</v>
      </c>
      <c r="E386">
        <v>9320289</v>
      </c>
      <c r="F386">
        <v>648.5</v>
      </c>
      <c r="G386" t="s">
        <v>491</v>
      </c>
      <c r="H386" t="s">
        <v>156</v>
      </c>
      <c r="I386" t="s">
        <v>725</v>
      </c>
      <c r="J386" s="143">
        <v>41306</v>
      </c>
      <c r="K386" s="105">
        <v>592.9142857142856</v>
      </c>
      <c r="L386" t="s">
        <v>78</v>
      </c>
    </row>
    <row r="387" spans="1:12" x14ac:dyDescent="0.2">
      <c r="A387">
        <v>805</v>
      </c>
      <c r="B387">
        <v>2013</v>
      </c>
      <c r="C387">
        <v>4</v>
      </c>
      <c r="D387">
        <v>93108672</v>
      </c>
      <c r="E387">
        <v>9320289</v>
      </c>
      <c r="F387">
        <v>557.5</v>
      </c>
      <c r="G387" t="s">
        <v>491</v>
      </c>
      <c r="H387" t="s">
        <v>156</v>
      </c>
      <c r="I387" t="s">
        <v>725</v>
      </c>
      <c r="J387" s="143">
        <v>41365</v>
      </c>
      <c r="K387" s="105">
        <v>509.71428571428555</v>
      </c>
      <c r="L387" t="s">
        <v>78</v>
      </c>
    </row>
    <row r="388" spans="1:12" x14ac:dyDescent="0.2">
      <c r="A388">
        <v>805</v>
      </c>
      <c r="B388">
        <v>2013</v>
      </c>
      <c r="C388">
        <v>5</v>
      </c>
      <c r="D388">
        <v>93108672</v>
      </c>
      <c r="E388">
        <v>9320289</v>
      </c>
      <c r="F388">
        <v>408</v>
      </c>
      <c r="G388" t="s">
        <v>491</v>
      </c>
      <c r="H388" t="s">
        <v>156</v>
      </c>
      <c r="I388" t="s">
        <v>725</v>
      </c>
      <c r="J388" s="143">
        <v>41395</v>
      </c>
      <c r="K388" s="105">
        <v>373.02857142857135</v>
      </c>
      <c r="L388" t="s">
        <v>78</v>
      </c>
    </row>
    <row r="389" spans="1:12" x14ac:dyDescent="0.2">
      <c r="A389">
        <v>805</v>
      </c>
      <c r="B389">
        <v>2013</v>
      </c>
      <c r="C389">
        <v>9</v>
      </c>
      <c r="D389">
        <v>93108672</v>
      </c>
      <c r="E389">
        <v>9320289</v>
      </c>
      <c r="F389">
        <v>1012.5</v>
      </c>
      <c r="G389" t="s">
        <v>491</v>
      </c>
      <c r="H389" t="s">
        <v>156</v>
      </c>
      <c r="I389" t="s">
        <v>725</v>
      </c>
      <c r="J389" s="143">
        <v>41518</v>
      </c>
      <c r="K389" s="105">
        <v>925.71428571428544</v>
      </c>
      <c r="L389" t="s">
        <v>78</v>
      </c>
    </row>
    <row r="390" spans="1:12" x14ac:dyDescent="0.2">
      <c r="A390">
        <v>805</v>
      </c>
      <c r="B390">
        <v>2013</v>
      </c>
      <c r="C390">
        <v>2</v>
      </c>
      <c r="D390">
        <v>93108676</v>
      </c>
      <c r="E390">
        <v>9320528</v>
      </c>
      <c r="F390">
        <v>4434.5</v>
      </c>
      <c r="G390" t="s">
        <v>592</v>
      </c>
      <c r="H390" t="s">
        <v>104</v>
      </c>
      <c r="I390" t="s">
        <v>1427</v>
      </c>
      <c r="J390" s="143">
        <v>41306</v>
      </c>
      <c r="K390" s="105">
        <v>4054.3999999999987</v>
      </c>
      <c r="L390" t="s">
        <v>46</v>
      </c>
    </row>
    <row r="391" spans="1:12" x14ac:dyDescent="0.2">
      <c r="A391">
        <v>805</v>
      </c>
      <c r="B391">
        <v>2013</v>
      </c>
      <c r="C391">
        <v>2</v>
      </c>
      <c r="D391">
        <v>93108679</v>
      </c>
      <c r="E391">
        <v>9320528</v>
      </c>
      <c r="F391">
        <v>700.19</v>
      </c>
      <c r="G391" t="s">
        <v>592</v>
      </c>
      <c r="H391" t="s">
        <v>104</v>
      </c>
      <c r="I391" t="s">
        <v>1428</v>
      </c>
      <c r="J391" s="143">
        <v>41306</v>
      </c>
      <c r="K391" s="105">
        <v>640.17371428571414</v>
      </c>
      <c r="L391" t="s">
        <v>46</v>
      </c>
    </row>
    <row r="392" spans="1:12" x14ac:dyDescent="0.2">
      <c r="A392">
        <v>805</v>
      </c>
      <c r="B392">
        <v>2013</v>
      </c>
      <c r="C392">
        <v>2</v>
      </c>
      <c r="D392">
        <v>93108682</v>
      </c>
      <c r="E392">
        <v>9320289</v>
      </c>
      <c r="F392">
        <v>3288</v>
      </c>
      <c r="G392" t="s">
        <v>491</v>
      </c>
      <c r="H392" t="s">
        <v>153</v>
      </c>
      <c r="I392" t="s">
        <v>736</v>
      </c>
      <c r="J392" s="143">
        <v>41306</v>
      </c>
      <c r="K392" s="105">
        <v>3006.1714285714279</v>
      </c>
      <c r="L392" t="s">
        <v>78</v>
      </c>
    </row>
    <row r="393" spans="1:12" x14ac:dyDescent="0.2">
      <c r="A393">
        <v>805</v>
      </c>
      <c r="B393">
        <v>2013</v>
      </c>
      <c r="C393">
        <v>5</v>
      </c>
      <c r="D393">
        <v>93108682</v>
      </c>
      <c r="E393">
        <v>9320289</v>
      </c>
      <c r="F393">
        <v>20883</v>
      </c>
      <c r="G393" t="s">
        <v>491</v>
      </c>
      <c r="H393" t="s">
        <v>153</v>
      </c>
      <c r="I393" t="s">
        <v>736</v>
      </c>
      <c r="J393" s="143">
        <v>41395</v>
      </c>
      <c r="K393" s="105">
        <v>19093.028571428567</v>
      </c>
      <c r="L393" t="s">
        <v>78</v>
      </c>
    </row>
    <row r="394" spans="1:12" x14ac:dyDescent="0.2">
      <c r="A394">
        <v>805</v>
      </c>
      <c r="B394">
        <v>2013</v>
      </c>
      <c r="C394">
        <v>8</v>
      </c>
      <c r="D394">
        <v>93108682</v>
      </c>
      <c r="E394">
        <v>9320289</v>
      </c>
      <c r="F394">
        <v>7525</v>
      </c>
      <c r="G394" t="s">
        <v>491</v>
      </c>
      <c r="H394" t="s">
        <v>153</v>
      </c>
      <c r="I394" t="s">
        <v>736</v>
      </c>
      <c r="J394" s="143">
        <v>41487</v>
      </c>
      <c r="K394" s="105">
        <v>6879.9999999999982</v>
      </c>
      <c r="L394" t="s">
        <v>78</v>
      </c>
    </row>
    <row r="395" spans="1:12" x14ac:dyDescent="0.2">
      <c r="A395">
        <v>805</v>
      </c>
      <c r="B395">
        <v>2013</v>
      </c>
      <c r="C395">
        <v>10</v>
      </c>
      <c r="D395">
        <v>93108682</v>
      </c>
      <c r="E395">
        <v>9320289</v>
      </c>
      <c r="F395">
        <v>12884</v>
      </c>
      <c r="G395" t="s">
        <v>491</v>
      </c>
      <c r="H395" t="s">
        <v>153</v>
      </c>
      <c r="I395" t="s">
        <v>736</v>
      </c>
      <c r="J395" s="143">
        <v>41548</v>
      </c>
      <c r="K395" s="105">
        <v>11779.657142857139</v>
      </c>
      <c r="L395" t="s">
        <v>78</v>
      </c>
    </row>
    <row r="396" spans="1:12" x14ac:dyDescent="0.2">
      <c r="A396">
        <v>805</v>
      </c>
      <c r="B396">
        <v>2013</v>
      </c>
      <c r="C396">
        <v>2</v>
      </c>
      <c r="D396">
        <v>93108684</v>
      </c>
      <c r="E396">
        <v>9320002</v>
      </c>
      <c r="F396">
        <v>290.27999999999997</v>
      </c>
      <c r="G396" t="s">
        <v>491</v>
      </c>
      <c r="H396" t="s">
        <v>129</v>
      </c>
      <c r="I396" t="s">
        <v>535</v>
      </c>
      <c r="J396" s="143">
        <v>41306</v>
      </c>
      <c r="K396" s="105">
        <v>265.39885714285703</v>
      </c>
      <c r="L396" t="s">
        <v>77</v>
      </c>
    </row>
    <row r="397" spans="1:12" x14ac:dyDescent="0.2">
      <c r="A397">
        <v>805</v>
      </c>
      <c r="B397">
        <v>2013</v>
      </c>
      <c r="C397">
        <v>2</v>
      </c>
      <c r="D397">
        <v>93108684</v>
      </c>
      <c r="E397">
        <v>9320375</v>
      </c>
      <c r="F397">
        <v>157.5</v>
      </c>
      <c r="G397" t="s">
        <v>491</v>
      </c>
      <c r="H397" t="s">
        <v>129</v>
      </c>
      <c r="I397" t="s">
        <v>535</v>
      </c>
      <c r="J397" s="143">
        <v>41306</v>
      </c>
      <c r="K397" s="105">
        <v>143.99999999999997</v>
      </c>
      <c r="L397" t="s">
        <v>77</v>
      </c>
    </row>
    <row r="398" spans="1:12" x14ac:dyDescent="0.2">
      <c r="A398">
        <v>805</v>
      </c>
      <c r="B398">
        <v>2013</v>
      </c>
      <c r="C398">
        <v>4</v>
      </c>
      <c r="D398">
        <v>93108684</v>
      </c>
      <c r="E398">
        <v>9320375</v>
      </c>
      <c r="F398">
        <v>1120</v>
      </c>
      <c r="G398" t="s">
        <v>491</v>
      </c>
      <c r="H398" t="s">
        <v>129</v>
      </c>
      <c r="I398" t="s">
        <v>535</v>
      </c>
      <c r="J398" s="143">
        <v>41365</v>
      </c>
      <c r="K398" s="105">
        <v>1023.9999999999998</v>
      </c>
      <c r="L398" t="s">
        <v>77</v>
      </c>
    </row>
    <row r="399" spans="1:12" x14ac:dyDescent="0.2">
      <c r="A399">
        <v>805</v>
      </c>
      <c r="B399">
        <v>2013</v>
      </c>
      <c r="C399">
        <v>5</v>
      </c>
      <c r="D399">
        <v>93108684</v>
      </c>
      <c r="E399">
        <v>9320375</v>
      </c>
      <c r="F399">
        <v>2625</v>
      </c>
      <c r="G399" t="s">
        <v>491</v>
      </c>
      <c r="H399" t="s">
        <v>129</v>
      </c>
      <c r="I399" t="s">
        <v>535</v>
      </c>
      <c r="J399" s="143">
        <v>41395</v>
      </c>
      <c r="K399" s="105">
        <v>2399.9999999999995</v>
      </c>
      <c r="L399" t="s">
        <v>77</v>
      </c>
    </row>
    <row r="400" spans="1:12" x14ac:dyDescent="0.2">
      <c r="A400">
        <v>805</v>
      </c>
      <c r="B400">
        <v>2013</v>
      </c>
      <c r="C400">
        <v>6</v>
      </c>
      <c r="D400">
        <v>93108684</v>
      </c>
      <c r="E400">
        <v>9320002</v>
      </c>
      <c r="F400">
        <v>1261.1199999999999</v>
      </c>
      <c r="G400" t="s">
        <v>491</v>
      </c>
      <c r="H400" t="s">
        <v>129</v>
      </c>
      <c r="I400" t="s">
        <v>535</v>
      </c>
      <c r="J400" s="143">
        <v>41426</v>
      </c>
      <c r="K400" s="105">
        <v>1153.0239999999997</v>
      </c>
      <c r="L400" t="s">
        <v>77</v>
      </c>
    </row>
    <row r="401" spans="1:12" x14ac:dyDescent="0.2">
      <c r="A401">
        <v>805</v>
      </c>
      <c r="B401">
        <v>2013</v>
      </c>
      <c r="C401">
        <v>6</v>
      </c>
      <c r="D401">
        <v>93108684</v>
      </c>
      <c r="E401">
        <v>9320375</v>
      </c>
      <c r="F401">
        <v>1225</v>
      </c>
      <c r="G401" t="s">
        <v>491</v>
      </c>
      <c r="H401" t="s">
        <v>129</v>
      </c>
      <c r="I401" t="s">
        <v>535</v>
      </c>
      <c r="J401" s="143">
        <v>41426</v>
      </c>
      <c r="K401" s="105">
        <v>1119.9999999999998</v>
      </c>
      <c r="L401" t="s">
        <v>77</v>
      </c>
    </row>
    <row r="402" spans="1:12" x14ac:dyDescent="0.2">
      <c r="A402">
        <v>805</v>
      </c>
      <c r="B402">
        <v>2013</v>
      </c>
      <c r="C402">
        <v>7</v>
      </c>
      <c r="D402">
        <v>93108684</v>
      </c>
      <c r="E402">
        <v>9320375</v>
      </c>
      <c r="F402">
        <v>1260</v>
      </c>
      <c r="G402" t="s">
        <v>491</v>
      </c>
      <c r="H402" t="s">
        <v>129</v>
      </c>
      <c r="I402" t="s">
        <v>535</v>
      </c>
      <c r="J402" s="143">
        <v>41456</v>
      </c>
      <c r="K402" s="105">
        <v>1151.9999999999998</v>
      </c>
      <c r="L402" t="s">
        <v>77</v>
      </c>
    </row>
    <row r="403" spans="1:12" x14ac:dyDescent="0.2">
      <c r="A403">
        <v>805</v>
      </c>
      <c r="B403">
        <v>2013</v>
      </c>
      <c r="C403">
        <v>9</v>
      </c>
      <c r="D403">
        <v>93108684</v>
      </c>
      <c r="E403">
        <v>9320002</v>
      </c>
      <c r="F403">
        <v>539.53</v>
      </c>
      <c r="G403" t="s">
        <v>491</v>
      </c>
      <c r="H403" t="s">
        <v>129</v>
      </c>
      <c r="I403" t="s">
        <v>535</v>
      </c>
      <c r="J403" s="143">
        <v>41518</v>
      </c>
      <c r="K403" s="105">
        <v>493.28457142857127</v>
      </c>
      <c r="L403" t="s">
        <v>77</v>
      </c>
    </row>
    <row r="404" spans="1:12" x14ac:dyDescent="0.2">
      <c r="A404">
        <v>805</v>
      </c>
      <c r="B404">
        <v>2013</v>
      </c>
      <c r="C404">
        <v>9</v>
      </c>
      <c r="D404">
        <v>93108684</v>
      </c>
      <c r="E404">
        <v>9320375</v>
      </c>
      <c r="F404">
        <v>1172.5</v>
      </c>
      <c r="G404" t="s">
        <v>491</v>
      </c>
      <c r="H404" t="s">
        <v>129</v>
      </c>
      <c r="I404" t="s">
        <v>535</v>
      </c>
      <c r="J404" s="143">
        <v>41518</v>
      </c>
      <c r="K404" s="105">
        <v>1071.9999999999998</v>
      </c>
      <c r="L404" t="s">
        <v>77</v>
      </c>
    </row>
    <row r="405" spans="1:12" x14ac:dyDescent="0.2">
      <c r="A405">
        <v>805</v>
      </c>
      <c r="B405">
        <v>2013</v>
      </c>
      <c r="C405">
        <v>10</v>
      </c>
      <c r="D405">
        <v>93108684</v>
      </c>
      <c r="E405">
        <v>9320375</v>
      </c>
      <c r="F405">
        <v>1260</v>
      </c>
      <c r="G405" t="s">
        <v>491</v>
      </c>
      <c r="H405" t="s">
        <v>129</v>
      </c>
      <c r="I405" t="s">
        <v>535</v>
      </c>
      <c r="J405" s="143">
        <v>41548</v>
      </c>
      <c r="K405" s="105">
        <v>1151.9999999999998</v>
      </c>
      <c r="L405" t="s">
        <v>77</v>
      </c>
    </row>
    <row r="406" spans="1:12" x14ac:dyDescent="0.2">
      <c r="A406">
        <v>805</v>
      </c>
      <c r="B406">
        <v>2013</v>
      </c>
      <c r="C406">
        <v>11</v>
      </c>
      <c r="D406">
        <v>93108684</v>
      </c>
      <c r="E406">
        <v>9320375</v>
      </c>
      <c r="F406">
        <v>2677.5</v>
      </c>
      <c r="G406" t="s">
        <v>491</v>
      </c>
      <c r="H406" t="s">
        <v>129</v>
      </c>
      <c r="I406" t="s">
        <v>535</v>
      </c>
      <c r="J406" s="143">
        <v>41579</v>
      </c>
      <c r="K406" s="105">
        <v>2447.9999999999995</v>
      </c>
      <c r="L406" t="s">
        <v>77</v>
      </c>
    </row>
    <row r="407" spans="1:12" x14ac:dyDescent="0.2">
      <c r="A407">
        <v>805</v>
      </c>
      <c r="B407">
        <v>2013</v>
      </c>
      <c r="C407">
        <v>12</v>
      </c>
      <c r="D407">
        <v>93108684</v>
      </c>
      <c r="E407">
        <v>9320002</v>
      </c>
      <c r="F407">
        <v>448.5</v>
      </c>
      <c r="G407" t="s">
        <v>491</v>
      </c>
      <c r="H407" t="s">
        <v>129</v>
      </c>
      <c r="I407" t="s">
        <v>535</v>
      </c>
      <c r="J407" s="143">
        <v>41609</v>
      </c>
      <c r="K407" s="105">
        <v>410.05714285714276</v>
      </c>
      <c r="L407" t="s">
        <v>77</v>
      </c>
    </row>
    <row r="408" spans="1:12" x14ac:dyDescent="0.2">
      <c r="A408">
        <v>805</v>
      </c>
      <c r="B408">
        <v>2013</v>
      </c>
      <c r="C408">
        <v>12</v>
      </c>
      <c r="D408">
        <v>93108684</v>
      </c>
      <c r="E408">
        <v>9320375</v>
      </c>
      <c r="F408">
        <v>1260</v>
      </c>
      <c r="G408" t="s">
        <v>491</v>
      </c>
      <c r="H408" t="s">
        <v>129</v>
      </c>
      <c r="I408" t="s">
        <v>535</v>
      </c>
      <c r="J408" s="143">
        <v>41609</v>
      </c>
      <c r="K408" s="105">
        <v>1151.9999999999998</v>
      </c>
      <c r="L408" t="s">
        <v>77</v>
      </c>
    </row>
    <row r="409" spans="1:12" x14ac:dyDescent="0.2">
      <c r="A409">
        <v>805</v>
      </c>
      <c r="B409">
        <v>2014</v>
      </c>
      <c r="C409">
        <v>3</v>
      </c>
      <c r="D409">
        <v>93108684</v>
      </c>
      <c r="E409">
        <v>9320002</v>
      </c>
      <c r="F409">
        <v>630.55999999999995</v>
      </c>
      <c r="G409" t="s">
        <v>491</v>
      </c>
      <c r="H409" t="s">
        <v>129</v>
      </c>
      <c r="I409" t="s">
        <v>535</v>
      </c>
      <c r="J409" s="143">
        <v>41699</v>
      </c>
      <c r="K409" s="105">
        <v>576.51199999999983</v>
      </c>
      <c r="L409" t="s">
        <v>77</v>
      </c>
    </row>
    <row r="410" spans="1:12" x14ac:dyDescent="0.2">
      <c r="A410">
        <v>805</v>
      </c>
      <c r="B410">
        <v>2013</v>
      </c>
      <c r="C410">
        <v>4</v>
      </c>
      <c r="D410">
        <v>93108687</v>
      </c>
      <c r="E410">
        <v>9320456</v>
      </c>
      <c r="F410">
        <v>178.5</v>
      </c>
      <c r="G410" t="s">
        <v>491</v>
      </c>
      <c r="H410" t="s">
        <v>209</v>
      </c>
      <c r="I410" t="s">
        <v>558</v>
      </c>
      <c r="J410" s="143">
        <v>41365</v>
      </c>
      <c r="K410" s="105">
        <v>163.19999999999996</v>
      </c>
      <c r="L410" t="s">
        <v>77</v>
      </c>
    </row>
    <row r="411" spans="1:12" x14ac:dyDescent="0.2">
      <c r="A411">
        <v>805</v>
      </c>
      <c r="B411">
        <v>2013</v>
      </c>
      <c r="C411">
        <v>3</v>
      </c>
      <c r="D411">
        <v>93108690</v>
      </c>
      <c r="E411">
        <v>9320002</v>
      </c>
      <c r="F411">
        <v>1520.96</v>
      </c>
      <c r="G411" t="s">
        <v>491</v>
      </c>
      <c r="H411" t="s">
        <v>129</v>
      </c>
      <c r="I411" t="s">
        <v>546</v>
      </c>
      <c r="J411" s="143">
        <v>41334</v>
      </c>
      <c r="K411" s="105">
        <v>1390.5919999999996</v>
      </c>
      <c r="L411" t="s">
        <v>77</v>
      </c>
    </row>
    <row r="412" spans="1:12" x14ac:dyDescent="0.2">
      <c r="A412">
        <v>805</v>
      </c>
      <c r="B412">
        <v>2013</v>
      </c>
      <c r="C412">
        <v>4</v>
      </c>
      <c r="D412">
        <v>93108690</v>
      </c>
      <c r="E412">
        <v>9320002</v>
      </c>
      <c r="F412">
        <v>1757.1</v>
      </c>
      <c r="G412" t="s">
        <v>491</v>
      </c>
      <c r="H412" t="s">
        <v>129</v>
      </c>
      <c r="I412" t="s">
        <v>546</v>
      </c>
      <c r="J412" s="143">
        <v>41365</v>
      </c>
      <c r="K412" s="105">
        <v>1606.4914285714281</v>
      </c>
      <c r="L412" t="s">
        <v>77</v>
      </c>
    </row>
    <row r="413" spans="1:12" x14ac:dyDescent="0.2">
      <c r="A413">
        <v>805</v>
      </c>
      <c r="B413">
        <v>2013</v>
      </c>
      <c r="C413">
        <v>4</v>
      </c>
      <c r="D413">
        <v>93108690</v>
      </c>
      <c r="E413">
        <v>9320009</v>
      </c>
      <c r="F413">
        <v>1516.2</v>
      </c>
      <c r="G413" t="s">
        <v>491</v>
      </c>
      <c r="H413" t="s">
        <v>129</v>
      </c>
      <c r="I413" t="s">
        <v>546</v>
      </c>
      <c r="J413" s="143">
        <v>41365</v>
      </c>
      <c r="K413" s="105">
        <v>1386.2399999999996</v>
      </c>
      <c r="L413" t="s">
        <v>77</v>
      </c>
    </row>
    <row r="414" spans="1:12" x14ac:dyDescent="0.2">
      <c r="A414">
        <v>805</v>
      </c>
      <c r="B414">
        <v>2013</v>
      </c>
      <c r="C414">
        <v>5</v>
      </c>
      <c r="D414">
        <v>93108690</v>
      </c>
      <c r="E414">
        <v>9320009</v>
      </c>
      <c r="F414">
        <v>190</v>
      </c>
      <c r="G414" t="s">
        <v>491</v>
      </c>
      <c r="H414" t="s">
        <v>129</v>
      </c>
      <c r="I414" t="s">
        <v>546</v>
      </c>
      <c r="J414" s="143">
        <v>41395</v>
      </c>
      <c r="K414" s="105">
        <v>173.71428571428567</v>
      </c>
      <c r="L414" t="s">
        <v>77</v>
      </c>
    </row>
    <row r="415" spans="1:12" x14ac:dyDescent="0.2">
      <c r="A415">
        <v>805</v>
      </c>
      <c r="B415">
        <v>2013</v>
      </c>
      <c r="C415">
        <v>5</v>
      </c>
      <c r="D415">
        <v>93108690</v>
      </c>
      <c r="E415">
        <v>9320531</v>
      </c>
      <c r="F415">
        <v>228</v>
      </c>
      <c r="G415" t="s">
        <v>491</v>
      </c>
      <c r="H415" t="s">
        <v>129</v>
      </c>
      <c r="I415" t="s">
        <v>546</v>
      </c>
      <c r="J415" s="143">
        <v>41395</v>
      </c>
      <c r="K415" s="105">
        <v>208.4571428571428</v>
      </c>
      <c r="L415" t="s">
        <v>77</v>
      </c>
    </row>
    <row r="416" spans="1:12" x14ac:dyDescent="0.2">
      <c r="A416">
        <v>805</v>
      </c>
      <c r="B416">
        <v>2013</v>
      </c>
      <c r="C416">
        <v>6</v>
      </c>
      <c r="D416">
        <v>93108690</v>
      </c>
      <c r="E416">
        <v>9320002</v>
      </c>
      <c r="F416">
        <v>1723.23</v>
      </c>
      <c r="G416" t="s">
        <v>491</v>
      </c>
      <c r="H416" t="s">
        <v>129</v>
      </c>
      <c r="I416" t="s">
        <v>546</v>
      </c>
      <c r="J416" s="143">
        <v>41426</v>
      </c>
      <c r="K416" s="105">
        <v>1575.5245714285711</v>
      </c>
      <c r="L416" t="s">
        <v>77</v>
      </c>
    </row>
    <row r="417" spans="1:12" x14ac:dyDescent="0.2">
      <c r="A417">
        <v>805</v>
      </c>
      <c r="B417">
        <v>2013</v>
      </c>
      <c r="C417">
        <v>6</v>
      </c>
      <c r="D417">
        <v>93108690</v>
      </c>
      <c r="E417">
        <v>9320009</v>
      </c>
      <c r="F417">
        <v>258.39999999999998</v>
      </c>
      <c r="G417" t="s">
        <v>491</v>
      </c>
      <c r="H417" t="s">
        <v>129</v>
      </c>
      <c r="I417" t="s">
        <v>546</v>
      </c>
      <c r="J417" s="143">
        <v>41426</v>
      </c>
      <c r="K417" s="105">
        <v>236.25142857142848</v>
      </c>
      <c r="L417" t="s">
        <v>77</v>
      </c>
    </row>
    <row r="418" spans="1:12" x14ac:dyDescent="0.2">
      <c r="A418">
        <v>805</v>
      </c>
      <c r="B418">
        <v>2013</v>
      </c>
      <c r="C418">
        <v>7</v>
      </c>
      <c r="D418">
        <v>93108690</v>
      </c>
      <c r="E418">
        <v>9320009</v>
      </c>
      <c r="F418">
        <v>129.19999999999999</v>
      </c>
      <c r="G418" t="s">
        <v>491</v>
      </c>
      <c r="H418" t="s">
        <v>129</v>
      </c>
      <c r="I418" t="s">
        <v>546</v>
      </c>
      <c r="J418" s="143">
        <v>41456</v>
      </c>
      <c r="K418" s="105">
        <v>118.12571428571424</v>
      </c>
      <c r="L418" t="s">
        <v>77</v>
      </c>
    </row>
    <row r="419" spans="1:12" x14ac:dyDescent="0.2">
      <c r="A419">
        <v>805</v>
      </c>
      <c r="B419">
        <v>2013</v>
      </c>
      <c r="C419">
        <v>9</v>
      </c>
      <c r="D419">
        <v>93108690</v>
      </c>
      <c r="E419">
        <v>9320009</v>
      </c>
      <c r="F419">
        <v>1132.4000000000001</v>
      </c>
      <c r="G419" t="s">
        <v>491</v>
      </c>
      <c r="H419" t="s">
        <v>129</v>
      </c>
      <c r="I419" t="s">
        <v>546</v>
      </c>
      <c r="J419" s="143">
        <v>41518</v>
      </c>
      <c r="K419" s="105">
        <v>1035.3371428571427</v>
      </c>
      <c r="L419" t="s">
        <v>77</v>
      </c>
    </row>
    <row r="420" spans="1:12" x14ac:dyDescent="0.2">
      <c r="A420">
        <v>805</v>
      </c>
      <c r="B420">
        <v>2013</v>
      </c>
      <c r="C420">
        <v>2</v>
      </c>
      <c r="D420">
        <v>93108691</v>
      </c>
      <c r="E420">
        <v>9320528</v>
      </c>
      <c r="F420">
        <v>654.77</v>
      </c>
      <c r="G420" t="s">
        <v>592</v>
      </c>
      <c r="H420" t="s">
        <v>104</v>
      </c>
      <c r="I420" t="s">
        <v>1429</v>
      </c>
      <c r="J420" s="143">
        <v>41306</v>
      </c>
      <c r="K420" s="105">
        <v>598.64685714285702</v>
      </c>
      <c r="L420" t="s">
        <v>46</v>
      </c>
    </row>
    <row r="421" spans="1:12" x14ac:dyDescent="0.2">
      <c r="A421">
        <v>805</v>
      </c>
      <c r="B421">
        <v>2013</v>
      </c>
      <c r="C421">
        <v>3</v>
      </c>
      <c r="D421">
        <v>93108710</v>
      </c>
      <c r="E421">
        <v>9320294</v>
      </c>
      <c r="F421">
        <v>2425.44</v>
      </c>
      <c r="G421" t="s">
        <v>491</v>
      </c>
      <c r="H421" t="s">
        <v>144</v>
      </c>
      <c r="I421" t="s">
        <v>547</v>
      </c>
      <c r="J421" s="143">
        <v>41334</v>
      </c>
      <c r="K421" s="105">
        <v>2217.5451428571423</v>
      </c>
      <c r="L421" t="s">
        <v>77</v>
      </c>
    </row>
    <row r="422" spans="1:12" x14ac:dyDescent="0.2">
      <c r="A422">
        <v>805</v>
      </c>
      <c r="B422">
        <v>2013</v>
      </c>
      <c r="C422">
        <v>3</v>
      </c>
      <c r="D422">
        <v>93108710</v>
      </c>
      <c r="E422">
        <v>9320375</v>
      </c>
      <c r="F422">
        <v>2545.0700000000002</v>
      </c>
      <c r="G422" t="s">
        <v>491</v>
      </c>
      <c r="H422" t="s">
        <v>144</v>
      </c>
      <c r="I422" t="s">
        <v>547</v>
      </c>
      <c r="J422" s="143">
        <v>41334</v>
      </c>
      <c r="K422" s="105">
        <v>2326.9211428571425</v>
      </c>
      <c r="L422" t="s">
        <v>77</v>
      </c>
    </row>
    <row r="423" spans="1:12" x14ac:dyDescent="0.2">
      <c r="A423">
        <v>805</v>
      </c>
      <c r="B423">
        <v>2013</v>
      </c>
      <c r="C423">
        <v>4</v>
      </c>
      <c r="D423">
        <v>93108710</v>
      </c>
      <c r="E423">
        <v>9320289</v>
      </c>
      <c r="F423">
        <v>1012</v>
      </c>
      <c r="G423" t="s">
        <v>491</v>
      </c>
      <c r="H423" t="s">
        <v>144</v>
      </c>
      <c r="I423" t="s">
        <v>547</v>
      </c>
      <c r="J423" s="143">
        <v>41365</v>
      </c>
      <c r="K423" s="105">
        <v>925.25714285714264</v>
      </c>
      <c r="L423" t="s">
        <v>77</v>
      </c>
    </row>
    <row r="424" spans="1:12" x14ac:dyDescent="0.2">
      <c r="A424">
        <v>805</v>
      </c>
      <c r="B424">
        <v>2013</v>
      </c>
      <c r="C424">
        <v>5</v>
      </c>
      <c r="D424">
        <v>93108710</v>
      </c>
      <c r="E424">
        <v>9320375</v>
      </c>
      <c r="F424">
        <v>1946.23</v>
      </c>
      <c r="G424" t="s">
        <v>491</v>
      </c>
      <c r="H424" t="s">
        <v>144</v>
      </c>
      <c r="I424" t="s">
        <v>547</v>
      </c>
      <c r="J424" s="143">
        <v>41395</v>
      </c>
      <c r="K424" s="105">
        <v>1779.4102857142852</v>
      </c>
      <c r="L424" t="s">
        <v>77</v>
      </c>
    </row>
    <row r="425" spans="1:12" x14ac:dyDescent="0.2">
      <c r="A425">
        <v>805</v>
      </c>
      <c r="B425">
        <v>2013</v>
      </c>
      <c r="C425">
        <v>3</v>
      </c>
      <c r="D425">
        <v>93108712</v>
      </c>
      <c r="E425">
        <v>9320528</v>
      </c>
      <c r="F425">
        <v>282.36</v>
      </c>
      <c r="G425" t="s">
        <v>592</v>
      </c>
      <c r="H425" t="s">
        <v>104</v>
      </c>
      <c r="I425" t="s">
        <v>1433</v>
      </c>
      <c r="J425" s="143">
        <v>41334</v>
      </c>
      <c r="K425" s="105">
        <v>258.15771428571423</v>
      </c>
      <c r="L425" t="s">
        <v>46</v>
      </c>
    </row>
    <row r="426" spans="1:12" x14ac:dyDescent="0.2">
      <c r="A426">
        <v>805</v>
      </c>
      <c r="B426">
        <v>2013</v>
      </c>
      <c r="C426">
        <v>2</v>
      </c>
      <c r="D426">
        <v>93108721</v>
      </c>
      <c r="E426">
        <v>9320009</v>
      </c>
      <c r="F426">
        <v>1502.4</v>
      </c>
      <c r="G426" t="s">
        <v>491</v>
      </c>
      <c r="H426" t="s">
        <v>184</v>
      </c>
      <c r="I426" t="s">
        <v>737</v>
      </c>
      <c r="J426" s="143">
        <v>41306</v>
      </c>
      <c r="K426" s="105">
        <v>1373.6228571428569</v>
      </c>
      <c r="L426" t="s">
        <v>78</v>
      </c>
    </row>
    <row r="427" spans="1:12" x14ac:dyDescent="0.2">
      <c r="A427">
        <v>805</v>
      </c>
      <c r="B427">
        <v>2013</v>
      </c>
      <c r="C427">
        <v>2</v>
      </c>
      <c r="D427">
        <v>93108724</v>
      </c>
      <c r="E427">
        <v>9320002</v>
      </c>
      <c r="F427">
        <v>328.08</v>
      </c>
      <c r="G427" t="s">
        <v>491</v>
      </c>
      <c r="H427" t="s">
        <v>190</v>
      </c>
      <c r="I427" t="s">
        <v>1430</v>
      </c>
      <c r="J427" s="143">
        <v>41306</v>
      </c>
      <c r="K427" s="105">
        <v>299.95885714285703</v>
      </c>
      <c r="L427" t="s">
        <v>46</v>
      </c>
    </row>
    <row r="428" spans="1:12" x14ac:dyDescent="0.2">
      <c r="A428">
        <v>805</v>
      </c>
      <c r="B428">
        <v>2013</v>
      </c>
      <c r="C428">
        <v>4</v>
      </c>
      <c r="D428">
        <v>93108724</v>
      </c>
      <c r="E428">
        <v>9320009</v>
      </c>
      <c r="F428">
        <v>927.3</v>
      </c>
      <c r="G428" t="s">
        <v>491</v>
      </c>
      <c r="H428" t="s">
        <v>190</v>
      </c>
      <c r="I428" t="s">
        <v>1430</v>
      </c>
      <c r="J428" s="143">
        <v>41365</v>
      </c>
      <c r="K428" s="105">
        <v>847.81714285714258</v>
      </c>
      <c r="L428" t="s">
        <v>46</v>
      </c>
    </row>
    <row r="429" spans="1:12" x14ac:dyDescent="0.2">
      <c r="A429">
        <v>805</v>
      </c>
      <c r="B429">
        <v>2013</v>
      </c>
      <c r="C429">
        <v>2</v>
      </c>
      <c r="D429">
        <v>93108727</v>
      </c>
      <c r="E429">
        <v>9320289</v>
      </c>
      <c r="F429">
        <v>1815</v>
      </c>
      <c r="G429" t="s">
        <v>491</v>
      </c>
      <c r="H429" t="s">
        <v>129</v>
      </c>
      <c r="I429" t="s">
        <v>536</v>
      </c>
      <c r="J429" s="143">
        <v>41306</v>
      </c>
      <c r="K429" s="105">
        <v>1659.4285714285709</v>
      </c>
      <c r="L429" t="s">
        <v>77</v>
      </c>
    </row>
    <row r="430" spans="1:12" x14ac:dyDescent="0.2">
      <c r="A430">
        <v>805</v>
      </c>
      <c r="B430">
        <v>2013</v>
      </c>
      <c r="C430">
        <v>5</v>
      </c>
      <c r="D430">
        <v>93108727</v>
      </c>
      <c r="E430">
        <v>9320289</v>
      </c>
      <c r="F430">
        <v>1926.5</v>
      </c>
      <c r="G430" t="s">
        <v>491</v>
      </c>
      <c r="H430" t="s">
        <v>129</v>
      </c>
      <c r="I430" t="s">
        <v>536</v>
      </c>
      <c r="J430" s="143">
        <v>41395</v>
      </c>
      <c r="K430" s="105">
        <v>1761.3714285714282</v>
      </c>
      <c r="L430" t="s">
        <v>77</v>
      </c>
    </row>
    <row r="431" spans="1:12" x14ac:dyDescent="0.2">
      <c r="A431">
        <v>805</v>
      </c>
      <c r="B431">
        <v>2013</v>
      </c>
      <c r="C431">
        <v>6</v>
      </c>
      <c r="D431">
        <v>93108727</v>
      </c>
      <c r="E431">
        <v>9320289</v>
      </c>
      <c r="F431">
        <v>6438.5</v>
      </c>
      <c r="G431" t="s">
        <v>491</v>
      </c>
      <c r="H431" t="s">
        <v>129</v>
      </c>
      <c r="I431" t="s">
        <v>536</v>
      </c>
      <c r="J431" s="143">
        <v>41426</v>
      </c>
      <c r="K431" s="105">
        <v>5886.6285714285696</v>
      </c>
      <c r="L431" t="s">
        <v>77</v>
      </c>
    </row>
    <row r="432" spans="1:12" x14ac:dyDescent="0.2">
      <c r="A432">
        <v>805</v>
      </c>
      <c r="B432">
        <v>2013</v>
      </c>
      <c r="C432">
        <v>3</v>
      </c>
      <c r="D432">
        <v>93108732</v>
      </c>
      <c r="E432">
        <v>9320436</v>
      </c>
      <c r="F432">
        <v>1463.08</v>
      </c>
      <c r="G432" t="s">
        <v>581</v>
      </c>
      <c r="H432" t="s">
        <v>154</v>
      </c>
      <c r="I432" t="s">
        <v>1434</v>
      </c>
      <c r="J432" s="143">
        <v>41334</v>
      </c>
      <c r="K432" s="105">
        <v>1337.6731428571425</v>
      </c>
      <c r="L432" t="s">
        <v>46</v>
      </c>
    </row>
    <row r="433" spans="1:12" x14ac:dyDescent="0.2">
      <c r="A433">
        <v>805</v>
      </c>
      <c r="B433">
        <v>2013</v>
      </c>
      <c r="C433">
        <v>5</v>
      </c>
      <c r="D433">
        <v>93108738</v>
      </c>
      <c r="E433">
        <v>9320645</v>
      </c>
      <c r="F433">
        <v>648.34</v>
      </c>
      <c r="G433" t="s">
        <v>1030</v>
      </c>
      <c r="H433" t="s">
        <v>154</v>
      </c>
      <c r="I433" t="s">
        <v>1467</v>
      </c>
      <c r="J433" s="143">
        <v>41395</v>
      </c>
      <c r="K433" s="105">
        <v>592.76799999999992</v>
      </c>
      <c r="L433" t="s">
        <v>46</v>
      </c>
    </row>
    <row r="434" spans="1:12" x14ac:dyDescent="0.2">
      <c r="A434">
        <v>805</v>
      </c>
      <c r="B434">
        <v>2013</v>
      </c>
      <c r="C434">
        <v>4</v>
      </c>
      <c r="D434">
        <v>93108739</v>
      </c>
      <c r="E434">
        <v>9320507</v>
      </c>
      <c r="F434">
        <v>515.39</v>
      </c>
      <c r="G434" t="s">
        <v>604</v>
      </c>
      <c r="H434" t="s">
        <v>154</v>
      </c>
      <c r="I434" t="s">
        <v>1446</v>
      </c>
      <c r="J434" s="143">
        <v>41365</v>
      </c>
      <c r="K434" s="105">
        <v>471.21371428571416</v>
      </c>
      <c r="L434" t="s">
        <v>46</v>
      </c>
    </row>
    <row r="435" spans="1:12" x14ac:dyDescent="0.2">
      <c r="A435">
        <v>805</v>
      </c>
      <c r="B435">
        <v>2013</v>
      </c>
      <c r="C435">
        <v>3</v>
      </c>
      <c r="D435">
        <v>93108740</v>
      </c>
      <c r="E435">
        <v>9320587</v>
      </c>
      <c r="F435">
        <v>488.34</v>
      </c>
      <c r="G435" t="s">
        <v>595</v>
      </c>
      <c r="H435" t="s">
        <v>154</v>
      </c>
      <c r="I435" t="s">
        <v>1435</v>
      </c>
      <c r="J435" s="143">
        <v>41334</v>
      </c>
      <c r="K435" s="105">
        <v>446.48228571428558</v>
      </c>
      <c r="L435" t="s">
        <v>46</v>
      </c>
    </row>
    <row r="436" spans="1:12" x14ac:dyDescent="0.2">
      <c r="A436">
        <v>805</v>
      </c>
      <c r="B436">
        <v>2013</v>
      </c>
      <c r="C436">
        <v>4</v>
      </c>
      <c r="D436">
        <v>93108741</v>
      </c>
      <c r="E436">
        <v>9320606</v>
      </c>
      <c r="F436">
        <v>792.19</v>
      </c>
      <c r="G436" t="s">
        <v>650</v>
      </c>
      <c r="H436" t="s">
        <v>154</v>
      </c>
      <c r="I436" t="s">
        <v>1447</v>
      </c>
      <c r="J436" s="143">
        <v>41365</v>
      </c>
      <c r="K436" s="105">
        <v>724.2879999999999</v>
      </c>
      <c r="L436" t="s">
        <v>46</v>
      </c>
    </row>
    <row r="437" spans="1:12" x14ac:dyDescent="0.2">
      <c r="A437">
        <v>805</v>
      </c>
      <c r="B437">
        <v>2013</v>
      </c>
      <c r="C437">
        <v>4</v>
      </c>
      <c r="D437">
        <v>93108741</v>
      </c>
      <c r="E437">
        <v>9320615</v>
      </c>
      <c r="F437">
        <v>2003.05</v>
      </c>
      <c r="G437" t="s">
        <v>650</v>
      </c>
      <c r="H437" t="s">
        <v>154</v>
      </c>
      <c r="I437" t="s">
        <v>1447</v>
      </c>
      <c r="J437" s="143">
        <v>41365</v>
      </c>
      <c r="K437" s="105">
        <v>1831.3599999999994</v>
      </c>
      <c r="L437" t="s">
        <v>46</v>
      </c>
    </row>
    <row r="438" spans="1:12" x14ac:dyDescent="0.2">
      <c r="A438">
        <v>805</v>
      </c>
      <c r="B438">
        <v>2013</v>
      </c>
      <c r="C438">
        <v>4</v>
      </c>
      <c r="D438">
        <v>93108743</v>
      </c>
      <c r="E438">
        <v>9320418</v>
      </c>
      <c r="F438">
        <v>805.05</v>
      </c>
      <c r="G438" t="s">
        <v>526</v>
      </c>
      <c r="H438" t="s">
        <v>154</v>
      </c>
      <c r="I438" t="s">
        <v>1448</v>
      </c>
      <c r="J438" s="143">
        <v>41365</v>
      </c>
      <c r="K438" s="105">
        <v>736.0457142857141</v>
      </c>
      <c r="L438" t="s">
        <v>46</v>
      </c>
    </row>
    <row r="439" spans="1:12" x14ac:dyDescent="0.2">
      <c r="A439">
        <v>805</v>
      </c>
      <c r="B439">
        <v>2013</v>
      </c>
      <c r="C439">
        <v>3</v>
      </c>
      <c r="D439">
        <v>93108744</v>
      </c>
      <c r="E439">
        <v>9320491</v>
      </c>
      <c r="F439">
        <v>1199.6099999999999</v>
      </c>
      <c r="G439" t="s">
        <v>549</v>
      </c>
      <c r="H439" t="s">
        <v>154</v>
      </c>
      <c r="I439" t="s">
        <v>1436</v>
      </c>
      <c r="J439" s="143">
        <v>41334</v>
      </c>
      <c r="K439" s="105">
        <v>1096.7862857142852</v>
      </c>
      <c r="L439" t="s">
        <v>46</v>
      </c>
    </row>
    <row r="440" spans="1:12" x14ac:dyDescent="0.2">
      <c r="A440">
        <v>805</v>
      </c>
      <c r="B440">
        <v>2013</v>
      </c>
      <c r="C440">
        <v>3</v>
      </c>
      <c r="D440">
        <v>93108745</v>
      </c>
      <c r="E440">
        <v>9320511</v>
      </c>
      <c r="F440">
        <v>1295.0899999999999</v>
      </c>
      <c r="G440" t="s">
        <v>583</v>
      </c>
      <c r="H440" t="s">
        <v>154</v>
      </c>
      <c r="I440" t="s">
        <v>1437</v>
      </c>
      <c r="J440" s="143">
        <v>41334</v>
      </c>
      <c r="K440" s="105">
        <v>1184.0822857142853</v>
      </c>
      <c r="L440" t="s">
        <v>46</v>
      </c>
    </row>
    <row r="441" spans="1:12" x14ac:dyDescent="0.2">
      <c r="A441">
        <v>805</v>
      </c>
      <c r="B441">
        <v>2013</v>
      </c>
      <c r="C441">
        <v>4</v>
      </c>
      <c r="D441">
        <v>93108745</v>
      </c>
      <c r="E441">
        <v>9320693</v>
      </c>
      <c r="F441">
        <v>312.08</v>
      </c>
      <c r="G441" t="s">
        <v>583</v>
      </c>
      <c r="H441" t="s">
        <v>154</v>
      </c>
      <c r="I441" t="s">
        <v>1437</v>
      </c>
      <c r="J441" s="143">
        <v>41365</v>
      </c>
      <c r="K441" s="105">
        <v>285.33028571428559</v>
      </c>
      <c r="L441" t="s">
        <v>46</v>
      </c>
    </row>
    <row r="442" spans="1:12" x14ac:dyDescent="0.2">
      <c r="A442">
        <v>805</v>
      </c>
      <c r="B442">
        <v>2013</v>
      </c>
      <c r="C442">
        <v>5</v>
      </c>
      <c r="D442">
        <v>93108745</v>
      </c>
      <c r="E442">
        <v>9320710</v>
      </c>
      <c r="F442">
        <v>303.79000000000002</v>
      </c>
      <c r="G442" t="s">
        <v>583</v>
      </c>
      <c r="H442" t="s">
        <v>154</v>
      </c>
      <c r="I442" t="s">
        <v>1437</v>
      </c>
      <c r="J442" s="143">
        <v>41395</v>
      </c>
      <c r="K442" s="105">
        <v>277.75085714285706</v>
      </c>
      <c r="L442" t="s">
        <v>46</v>
      </c>
    </row>
    <row r="443" spans="1:12" x14ac:dyDescent="0.2">
      <c r="A443">
        <v>805</v>
      </c>
      <c r="B443">
        <v>2013</v>
      </c>
      <c r="C443">
        <v>9</v>
      </c>
      <c r="D443">
        <v>93108745</v>
      </c>
      <c r="E443">
        <v>9320693</v>
      </c>
      <c r="F443">
        <v>365.02</v>
      </c>
      <c r="G443" t="s">
        <v>583</v>
      </c>
      <c r="H443" t="s">
        <v>154</v>
      </c>
      <c r="I443" t="s">
        <v>1437</v>
      </c>
      <c r="J443" s="143">
        <v>41518</v>
      </c>
      <c r="K443" s="105">
        <v>333.7325714285713</v>
      </c>
      <c r="L443" t="s">
        <v>46</v>
      </c>
    </row>
    <row r="444" spans="1:12" x14ac:dyDescent="0.2">
      <c r="A444">
        <v>805</v>
      </c>
      <c r="B444">
        <v>2013</v>
      </c>
      <c r="C444">
        <v>4</v>
      </c>
      <c r="D444">
        <v>93108746</v>
      </c>
      <c r="E444">
        <v>9320418</v>
      </c>
      <c r="F444">
        <v>335.7</v>
      </c>
      <c r="G444" t="s">
        <v>625</v>
      </c>
      <c r="H444" t="s">
        <v>154</v>
      </c>
      <c r="I444" t="s">
        <v>1449</v>
      </c>
      <c r="J444" s="143">
        <v>41365</v>
      </c>
      <c r="K444" s="105">
        <v>306.92571428571421</v>
      </c>
      <c r="L444" t="s">
        <v>46</v>
      </c>
    </row>
    <row r="445" spans="1:12" x14ac:dyDescent="0.2">
      <c r="A445">
        <v>805</v>
      </c>
      <c r="B445">
        <v>2013</v>
      </c>
      <c r="C445">
        <v>4</v>
      </c>
      <c r="D445">
        <v>93108748</v>
      </c>
      <c r="E445">
        <v>9320418</v>
      </c>
      <c r="F445">
        <v>393.7</v>
      </c>
      <c r="G445" t="s">
        <v>803</v>
      </c>
      <c r="H445" t="s">
        <v>154</v>
      </c>
      <c r="I445" t="s">
        <v>1450</v>
      </c>
      <c r="J445" s="143">
        <v>41365</v>
      </c>
      <c r="K445" s="105">
        <v>359.95428571428562</v>
      </c>
      <c r="L445" t="s">
        <v>46</v>
      </c>
    </row>
    <row r="446" spans="1:12" x14ac:dyDescent="0.2">
      <c r="A446">
        <v>805</v>
      </c>
      <c r="B446">
        <v>2013</v>
      </c>
      <c r="C446">
        <v>3</v>
      </c>
      <c r="D446">
        <v>93108752</v>
      </c>
      <c r="E446">
        <v>9320456</v>
      </c>
      <c r="F446">
        <v>373.7</v>
      </c>
      <c r="G446" t="s">
        <v>491</v>
      </c>
      <c r="H446" t="s">
        <v>131</v>
      </c>
      <c r="I446" t="s">
        <v>548</v>
      </c>
      <c r="J446" s="143">
        <v>41334</v>
      </c>
      <c r="K446" s="105">
        <v>341.66857142857134</v>
      </c>
      <c r="L446" t="s">
        <v>77</v>
      </c>
    </row>
    <row r="447" spans="1:12" x14ac:dyDescent="0.2">
      <c r="A447">
        <v>805</v>
      </c>
      <c r="B447">
        <v>2013</v>
      </c>
      <c r="C447">
        <v>5</v>
      </c>
      <c r="D447">
        <v>93108760</v>
      </c>
      <c r="E447">
        <v>9320009</v>
      </c>
      <c r="F447">
        <v>377.37</v>
      </c>
      <c r="G447" t="s">
        <v>491</v>
      </c>
      <c r="H447" t="s">
        <v>134</v>
      </c>
      <c r="I447" t="s">
        <v>752</v>
      </c>
      <c r="J447" s="143">
        <v>41395</v>
      </c>
      <c r="K447" s="105">
        <v>345.02399999999989</v>
      </c>
      <c r="L447" t="s">
        <v>78</v>
      </c>
    </row>
    <row r="448" spans="1:12" x14ac:dyDescent="0.2">
      <c r="A448">
        <v>805</v>
      </c>
      <c r="B448">
        <v>2013</v>
      </c>
      <c r="C448">
        <v>6</v>
      </c>
      <c r="D448">
        <v>93108760</v>
      </c>
      <c r="E448">
        <v>9320009</v>
      </c>
      <c r="F448">
        <v>709.68</v>
      </c>
      <c r="G448" t="s">
        <v>491</v>
      </c>
      <c r="H448" t="s">
        <v>134</v>
      </c>
      <c r="I448" t="s">
        <v>752</v>
      </c>
      <c r="J448" s="143">
        <v>41426</v>
      </c>
      <c r="K448" s="105">
        <v>648.85028571428552</v>
      </c>
      <c r="L448" t="s">
        <v>78</v>
      </c>
    </row>
    <row r="449" spans="1:12" x14ac:dyDescent="0.2">
      <c r="A449">
        <v>805</v>
      </c>
      <c r="B449">
        <v>2013</v>
      </c>
      <c r="C449">
        <v>8</v>
      </c>
      <c r="D449">
        <v>93108760</v>
      </c>
      <c r="E449">
        <v>9320009</v>
      </c>
      <c r="F449">
        <v>680.53</v>
      </c>
      <c r="G449" t="s">
        <v>491</v>
      </c>
      <c r="H449" t="s">
        <v>134</v>
      </c>
      <c r="I449" t="s">
        <v>752</v>
      </c>
      <c r="J449" s="143">
        <v>41487</v>
      </c>
      <c r="K449" s="105">
        <v>622.19885714285692</v>
      </c>
      <c r="L449" t="s">
        <v>78</v>
      </c>
    </row>
    <row r="450" spans="1:12" x14ac:dyDescent="0.2">
      <c r="A450">
        <v>805</v>
      </c>
      <c r="B450">
        <v>2013</v>
      </c>
      <c r="C450">
        <v>5</v>
      </c>
      <c r="D450">
        <v>93108766</v>
      </c>
      <c r="E450">
        <v>9320418</v>
      </c>
      <c r="F450">
        <v>6171.57</v>
      </c>
      <c r="G450" t="s">
        <v>526</v>
      </c>
      <c r="H450" t="s">
        <v>136</v>
      </c>
      <c r="I450" t="s">
        <v>574</v>
      </c>
      <c r="J450" s="143">
        <v>41395</v>
      </c>
      <c r="K450" s="105">
        <v>5642.578285714284</v>
      </c>
      <c r="L450" t="s">
        <v>77</v>
      </c>
    </row>
    <row r="451" spans="1:12" x14ac:dyDescent="0.2">
      <c r="A451">
        <v>805</v>
      </c>
      <c r="B451">
        <v>2013</v>
      </c>
      <c r="C451">
        <v>7</v>
      </c>
      <c r="D451">
        <v>93108766</v>
      </c>
      <c r="E451">
        <v>9320418</v>
      </c>
      <c r="F451">
        <v>1820.92</v>
      </c>
      <c r="G451" t="s">
        <v>526</v>
      </c>
      <c r="H451" t="s">
        <v>136</v>
      </c>
      <c r="I451" t="s">
        <v>574</v>
      </c>
      <c r="J451" s="143">
        <v>41456</v>
      </c>
      <c r="K451" s="105">
        <v>1664.8411428571424</v>
      </c>
      <c r="L451" t="s">
        <v>77</v>
      </c>
    </row>
    <row r="452" spans="1:12" x14ac:dyDescent="0.2">
      <c r="A452">
        <v>805</v>
      </c>
      <c r="B452">
        <v>2013</v>
      </c>
      <c r="C452">
        <v>9</v>
      </c>
      <c r="D452">
        <v>93108766</v>
      </c>
      <c r="E452">
        <v>9320418</v>
      </c>
      <c r="F452">
        <v>2514.17</v>
      </c>
      <c r="G452" t="s">
        <v>526</v>
      </c>
      <c r="H452" t="s">
        <v>136</v>
      </c>
      <c r="I452" t="s">
        <v>574</v>
      </c>
      <c r="J452" s="143">
        <v>41518</v>
      </c>
      <c r="K452" s="105">
        <v>2298.6697142857138</v>
      </c>
      <c r="L452" t="s">
        <v>77</v>
      </c>
    </row>
    <row r="453" spans="1:12" x14ac:dyDescent="0.2">
      <c r="A453">
        <v>805</v>
      </c>
      <c r="B453">
        <v>2014</v>
      </c>
      <c r="C453">
        <v>2</v>
      </c>
      <c r="D453">
        <v>93108766</v>
      </c>
      <c r="E453">
        <v>9320418</v>
      </c>
      <c r="F453">
        <v>2678.39</v>
      </c>
      <c r="G453" t="s">
        <v>526</v>
      </c>
      <c r="H453" t="s">
        <v>136</v>
      </c>
      <c r="I453" t="s">
        <v>574</v>
      </c>
      <c r="J453" s="143">
        <v>41671</v>
      </c>
      <c r="K453" s="105">
        <v>2448.8137142857136</v>
      </c>
      <c r="L453" t="s">
        <v>77</v>
      </c>
    </row>
    <row r="454" spans="1:12" x14ac:dyDescent="0.2">
      <c r="A454">
        <v>805</v>
      </c>
      <c r="B454">
        <v>2014</v>
      </c>
      <c r="C454">
        <v>3</v>
      </c>
      <c r="D454">
        <v>93108766</v>
      </c>
      <c r="E454">
        <v>9320418</v>
      </c>
      <c r="F454">
        <v>2920.41</v>
      </c>
      <c r="G454" t="s">
        <v>526</v>
      </c>
      <c r="H454" t="s">
        <v>136</v>
      </c>
      <c r="I454" t="s">
        <v>574</v>
      </c>
      <c r="J454" s="143">
        <v>41699</v>
      </c>
      <c r="K454" s="105">
        <v>2670.0891428571422</v>
      </c>
      <c r="L454" t="s">
        <v>77</v>
      </c>
    </row>
    <row r="455" spans="1:12" x14ac:dyDescent="0.2">
      <c r="A455">
        <v>805</v>
      </c>
      <c r="B455">
        <v>2014</v>
      </c>
      <c r="C455">
        <v>4</v>
      </c>
      <c r="D455">
        <v>93108766</v>
      </c>
      <c r="E455">
        <v>9320418</v>
      </c>
      <c r="F455">
        <v>1222.1099999999999</v>
      </c>
      <c r="G455" t="s">
        <v>526</v>
      </c>
      <c r="H455" t="s">
        <v>136</v>
      </c>
      <c r="I455" t="s">
        <v>574</v>
      </c>
      <c r="J455" s="143">
        <v>41730</v>
      </c>
      <c r="K455" s="105">
        <v>1117.3577142857139</v>
      </c>
      <c r="L455" t="s">
        <v>77</v>
      </c>
    </row>
    <row r="456" spans="1:12" x14ac:dyDescent="0.2">
      <c r="A456">
        <v>805</v>
      </c>
      <c r="B456">
        <v>2013</v>
      </c>
      <c r="C456">
        <v>3</v>
      </c>
      <c r="D456">
        <v>93108767</v>
      </c>
      <c r="E456">
        <v>9320418</v>
      </c>
      <c r="F456">
        <v>2737.46</v>
      </c>
      <c r="G456" t="s">
        <v>549</v>
      </c>
      <c r="H456" t="s">
        <v>136</v>
      </c>
      <c r="I456" t="s">
        <v>550</v>
      </c>
      <c r="J456" s="143">
        <v>41334</v>
      </c>
      <c r="K456" s="105">
        <v>2502.8205714285709</v>
      </c>
      <c r="L456" t="s">
        <v>77</v>
      </c>
    </row>
    <row r="457" spans="1:12" x14ac:dyDescent="0.2">
      <c r="A457">
        <v>805</v>
      </c>
      <c r="B457">
        <v>2013</v>
      </c>
      <c r="C457">
        <v>9</v>
      </c>
      <c r="D457">
        <v>93108767</v>
      </c>
      <c r="E457">
        <v>9320418</v>
      </c>
      <c r="F457">
        <v>3969.88</v>
      </c>
      <c r="G457" t="s">
        <v>549</v>
      </c>
      <c r="H457" t="s">
        <v>136</v>
      </c>
      <c r="I457" t="s">
        <v>550</v>
      </c>
      <c r="J457" s="143">
        <v>41518</v>
      </c>
      <c r="K457" s="105">
        <v>3629.6045714285706</v>
      </c>
      <c r="L457" t="s">
        <v>77</v>
      </c>
    </row>
    <row r="458" spans="1:12" x14ac:dyDescent="0.2">
      <c r="A458">
        <v>805</v>
      </c>
      <c r="B458">
        <v>2014</v>
      </c>
      <c r="C458">
        <v>2</v>
      </c>
      <c r="D458">
        <v>93108767</v>
      </c>
      <c r="E458">
        <v>9320418</v>
      </c>
      <c r="F458">
        <v>3966.82</v>
      </c>
      <c r="G458" t="s">
        <v>549</v>
      </c>
      <c r="H458" t="s">
        <v>136</v>
      </c>
      <c r="I458" t="s">
        <v>550</v>
      </c>
      <c r="J458" s="143">
        <v>41671</v>
      </c>
      <c r="K458" s="105">
        <v>3626.8068571428562</v>
      </c>
      <c r="L458" t="s">
        <v>77</v>
      </c>
    </row>
    <row r="459" spans="1:12" x14ac:dyDescent="0.2">
      <c r="A459">
        <v>805</v>
      </c>
      <c r="B459">
        <v>2014</v>
      </c>
      <c r="C459">
        <v>3</v>
      </c>
      <c r="D459">
        <v>93108767</v>
      </c>
      <c r="E459">
        <v>9320418</v>
      </c>
      <c r="F459">
        <v>3087.65</v>
      </c>
      <c r="G459" t="s">
        <v>549</v>
      </c>
      <c r="H459" t="s">
        <v>136</v>
      </c>
      <c r="I459" t="s">
        <v>550</v>
      </c>
      <c r="J459" s="143">
        <v>41699</v>
      </c>
      <c r="K459" s="105">
        <v>2822.9942857142851</v>
      </c>
      <c r="L459" t="s">
        <v>77</v>
      </c>
    </row>
    <row r="460" spans="1:12" x14ac:dyDescent="0.2">
      <c r="A460">
        <v>805</v>
      </c>
      <c r="B460">
        <v>2014</v>
      </c>
      <c r="C460">
        <v>4</v>
      </c>
      <c r="D460">
        <v>93108767</v>
      </c>
      <c r="E460">
        <v>9320418</v>
      </c>
      <c r="F460">
        <v>1915.58</v>
      </c>
      <c r="G460" t="s">
        <v>549</v>
      </c>
      <c r="H460" t="s">
        <v>136</v>
      </c>
      <c r="I460" t="s">
        <v>550</v>
      </c>
      <c r="J460" s="143">
        <v>41730</v>
      </c>
      <c r="K460" s="105">
        <v>1751.387428571428</v>
      </c>
      <c r="L460" t="s">
        <v>77</v>
      </c>
    </row>
    <row r="461" spans="1:12" x14ac:dyDescent="0.2">
      <c r="A461">
        <v>805</v>
      </c>
      <c r="B461">
        <v>2013</v>
      </c>
      <c r="C461">
        <v>2</v>
      </c>
      <c r="D461">
        <v>93108777</v>
      </c>
      <c r="E461">
        <v>9320436</v>
      </c>
      <c r="F461">
        <v>747.32</v>
      </c>
      <c r="G461" t="s">
        <v>581</v>
      </c>
      <c r="H461" t="s">
        <v>181</v>
      </c>
      <c r="I461" t="s">
        <v>1668</v>
      </c>
      <c r="J461" s="143">
        <v>41306</v>
      </c>
      <c r="K461" s="105">
        <v>683.2639999999999</v>
      </c>
      <c r="L461" t="s">
        <v>47</v>
      </c>
    </row>
    <row r="462" spans="1:12" x14ac:dyDescent="0.2">
      <c r="A462">
        <v>805</v>
      </c>
      <c r="B462">
        <v>2013</v>
      </c>
      <c r="C462">
        <v>3</v>
      </c>
      <c r="D462">
        <v>93108778</v>
      </c>
      <c r="E462">
        <v>9320528</v>
      </c>
      <c r="F462">
        <v>593.53</v>
      </c>
      <c r="G462" t="s">
        <v>592</v>
      </c>
      <c r="H462" t="s">
        <v>104</v>
      </c>
      <c r="I462" t="s">
        <v>1438</v>
      </c>
      <c r="J462" s="143">
        <v>41334</v>
      </c>
      <c r="K462" s="105">
        <v>542.65599999999984</v>
      </c>
      <c r="L462" t="s">
        <v>46</v>
      </c>
    </row>
    <row r="463" spans="1:12" x14ac:dyDescent="0.2">
      <c r="A463">
        <v>805</v>
      </c>
      <c r="B463">
        <v>2013</v>
      </c>
      <c r="C463">
        <v>4</v>
      </c>
      <c r="D463">
        <v>93108780</v>
      </c>
      <c r="E463">
        <v>9320289</v>
      </c>
      <c r="F463">
        <v>1484.5</v>
      </c>
      <c r="G463" t="s">
        <v>491</v>
      </c>
      <c r="H463" t="s">
        <v>129</v>
      </c>
      <c r="I463" t="s">
        <v>559</v>
      </c>
      <c r="J463" s="143">
        <v>41365</v>
      </c>
      <c r="K463" s="105">
        <v>1357.2571428571425</v>
      </c>
      <c r="L463" t="s">
        <v>77</v>
      </c>
    </row>
    <row r="464" spans="1:12" x14ac:dyDescent="0.2">
      <c r="A464">
        <v>805</v>
      </c>
      <c r="B464">
        <v>2013</v>
      </c>
      <c r="C464">
        <v>5</v>
      </c>
      <c r="D464">
        <v>93108780</v>
      </c>
      <c r="E464">
        <v>9320289</v>
      </c>
      <c r="F464">
        <v>2166.1999999999998</v>
      </c>
      <c r="G464" t="s">
        <v>491</v>
      </c>
      <c r="H464" t="s">
        <v>129</v>
      </c>
      <c r="I464" t="s">
        <v>559</v>
      </c>
      <c r="J464" s="143">
        <v>41395</v>
      </c>
      <c r="K464" s="105">
        <v>1980.5257142857135</v>
      </c>
      <c r="L464" t="s">
        <v>77</v>
      </c>
    </row>
    <row r="465" spans="1:12" x14ac:dyDescent="0.2">
      <c r="A465">
        <v>805</v>
      </c>
      <c r="B465">
        <v>2013</v>
      </c>
      <c r="C465">
        <v>6</v>
      </c>
      <c r="D465">
        <v>93108780</v>
      </c>
      <c r="E465">
        <v>9320289</v>
      </c>
      <c r="F465">
        <v>3408.4</v>
      </c>
      <c r="G465" t="s">
        <v>491</v>
      </c>
      <c r="H465" t="s">
        <v>129</v>
      </c>
      <c r="I465" t="s">
        <v>559</v>
      </c>
      <c r="J465" s="143">
        <v>41426</v>
      </c>
      <c r="K465" s="105">
        <v>3116.2514285714278</v>
      </c>
      <c r="L465" t="s">
        <v>77</v>
      </c>
    </row>
    <row r="466" spans="1:12" x14ac:dyDescent="0.2">
      <c r="A466">
        <v>805</v>
      </c>
      <c r="B466">
        <v>2013</v>
      </c>
      <c r="C466">
        <v>7</v>
      </c>
      <c r="D466">
        <v>93108780</v>
      </c>
      <c r="E466">
        <v>9320289</v>
      </c>
      <c r="F466">
        <v>1895.6</v>
      </c>
      <c r="G466" t="s">
        <v>491</v>
      </c>
      <c r="H466" t="s">
        <v>129</v>
      </c>
      <c r="I466" t="s">
        <v>559</v>
      </c>
      <c r="J466" s="143">
        <v>41456</v>
      </c>
      <c r="K466" s="105">
        <v>1733.1199999999994</v>
      </c>
      <c r="L466" t="s">
        <v>77</v>
      </c>
    </row>
    <row r="467" spans="1:12" x14ac:dyDescent="0.2">
      <c r="A467">
        <v>805</v>
      </c>
      <c r="B467">
        <v>2013</v>
      </c>
      <c r="C467">
        <v>9</v>
      </c>
      <c r="D467">
        <v>93108780</v>
      </c>
      <c r="E467">
        <v>9320289</v>
      </c>
      <c r="F467">
        <v>1790</v>
      </c>
      <c r="G467" t="s">
        <v>491</v>
      </c>
      <c r="H467" t="s">
        <v>129</v>
      </c>
      <c r="I467" t="s">
        <v>559</v>
      </c>
      <c r="J467" s="143">
        <v>41518</v>
      </c>
      <c r="K467" s="105">
        <v>1636.5714285714282</v>
      </c>
      <c r="L467" t="s">
        <v>77</v>
      </c>
    </row>
    <row r="468" spans="1:12" x14ac:dyDescent="0.2">
      <c r="A468">
        <v>805</v>
      </c>
      <c r="B468">
        <v>2013</v>
      </c>
      <c r="C468">
        <v>2</v>
      </c>
      <c r="D468">
        <v>93108782</v>
      </c>
      <c r="E468">
        <v>9320009</v>
      </c>
      <c r="F468">
        <v>999.92</v>
      </c>
      <c r="G468" t="s">
        <v>491</v>
      </c>
      <c r="H468" t="s">
        <v>135</v>
      </c>
      <c r="I468" t="s">
        <v>1669</v>
      </c>
      <c r="J468" s="143">
        <v>41306</v>
      </c>
      <c r="K468" s="105">
        <v>914.2125714285711</v>
      </c>
      <c r="L468" t="s">
        <v>47</v>
      </c>
    </row>
    <row r="469" spans="1:12" x14ac:dyDescent="0.2">
      <c r="A469">
        <v>805</v>
      </c>
      <c r="B469">
        <v>2013</v>
      </c>
      <c r="C469">
        <v>4</v>
      </c>
      <c r="D469">
        <v>93108798</v>
      </c>
      <c r="E469">
        <v>9320587</v>
      </c>
      <c r="F469">
        <v>5228.3599999999997</v>
      </c>
      <c r="G469" t="s">
        <v>597</v>
      </c>
      <c r="H469" t="s">
        <v>155</v>
      </c>
      <c r="I469" t="s">
        <v>742</v>
      </c>
      <c r="J469" s="143">
        <v>41365</v>
      </c>
      <c r="K469" s="105">
        <v>4780.2148571428552</v>
      </c>
      <c r="L469" t="s">
        <v>78</v>
      </c>
    </row>
    <row r="470" spans="1:12" x14ac:dyDescent="0.2">
      <c r="A470">
        <v>805</v>
      </c>
      <c r="B470">
        <v>2013</v>
      </c>
      <c r="C470">
        <v>2</v>
      </c>
      <c r="D470">
        <v>93108803</v>
      </c>
      <c r="E470">
        <v>9320289</v>
      </c>
      <c r="F470">
        <v>1000</v>
      </c>
      <c r="G470" t="s">
        <v>491</v>
      </c>
      <c r="H470" t="s">
        <v>129</v>
      </c>
      <c r="I470" t="s">
        <v>537</v>
      </c>
      <c r="J470" s="143">
        <v>41306</v>
      </c>
      <c r="K470" s="105">
        <v>914.28571428571399</v>
      </c>
      <c r="L470" t="s">
        <v>77</v>
      </c>
    </row>
    <row r="471" spans="1:12" x14ac:dyDescent="0.2">
      <c r="A471">
        <v>805</v>
      </c>
      <c r="B471">
        <v>2013</v>
      </c>
      <c r="C471">
        <v>4</v>
      </c>
      <c r="D471">
        <v>93108807</v>
      </c>
      <c r="E471">
        <v>9320606</v>
      </c>
      <c r="F471">
        <v>593.73</v>
      </c>
      <c r="G471" t="s">
        <v>650</v>
      </c>
      <c r="H471" t="s">
        <v>192</v>
      </c>
      <c r="I471" t="s">
        <v>1451</v>
      </c>
      <c r="J471" s="143">
        <v>41365</v>
      </c>
      <c r="K471" s="105">
        <v>542.83885714285702</v>
      </c>
      <c r="L471" t="s">
        <v>46</v>
      </c>
    </row>
    <row r="472" spans="1:12" x14ac:dyDescent="0.2">
      <c r="A472">
        <v>805</v>
      </c>
      <c r="B472">
        <v>2013</v>
      </c>
      <c r="C472">
        <v>3</v>
      </c>
      <c r="D472">
        <v>93108810</v>
      </c>
      <c r="E472">
        <v>9320418</v>
      </c>
      <c r="F472">
        <v>1852.77</v>
      </c>
      <c r="G472" t="s">
        <v>625</v>
      </c>
      <c r="H472" t="s">
        <v>104</v>
      </c>
      <c r="I472" t="s">
        <v>1439</v>
      </c>
      <c r="J472" s="143">
        <v>41334</v>
      </c>
      <c r="K472" s="105">
        <v>1693.9611428571425</v>
      </c>
      <c r="L472" t="s">
        <v>46</v>
      </c>
    </row>
    <row r="473" spans="1:12" x14ac:dyDescent="0.2">
      <c r="A473">
        <v>805</v>
      </c>
      <c r="B473">
        <v>2013</v>
      </c>
      <c r="C473">
        <v>3</v>
      </c>
      <c r="D473">
        <v>93108810</v>
      </c>
      <c r="E473">
        <v>9320622</v>
      </c>
      <c r="F473">
        <v>943.48</v>
      </c>
      <c r="G473" t="s">
        <v>625</v>
      </c>
      <c r="H473" t="s">
        <v>104</v>
      </c>
      <c r="I473" t="s">
        <v>1439</v>
      </c>
      <c r="J473" s="143">
        <v>41334</v>
      </c>
      <c r="K473" s="105">
        <v>862.61028571428551</v>
      </c>
      <c r="L473" t="s">
        <v>46</v>
      </c>
    </row>
    <row r="474" spans="1:12" x14ac:dyDescent="0.2">
      <c r="A474">
        <v>805</v>
      </c>
      <c r="B474">
        <v>2013</v>
      </c>
      <c r="C474">
        <v>5</v>
      </c>
      <c r="D474">
        <v>93108820</v>
      </c>
      <c r="E474">
        <v>9320289</v>
      </c>
      <c r="F474">
        <v>2067</v>
      </c>
      <c r="G474" t="s">
        <v>491</v>
      </c>
      <c r="H474" t="s">
        <v>131</v>
      </c>
      <c r="I474" t="s">
        <v>575</v>
      </c>
      <c r="J474" s="143">
        <v>41395</v>
      </c>
      <c r="K474" s="105">
        <v>1889.828571428571</v>
      </c>
      <c r="L474" t="s">
        <v>77</v>
      </c>
    </row>
    <row r="475" spans="1:12" x14ac:dyDescent="0.2">
      <c r="A475">
        <v>805</v>
      </c>
      <c r="B475">
        <v>2013</v>
      </c>
      <c r="C475">
        <v>5</v>
      </c>
      <c r="D475">
        <v>93108820</v>
      </c>
      <c r="E475">
        <v>9320375</v>
      </c>
      <c r="F475">
        <v>1264.6500000000001</v>
      </c>
      <c r="G475" t="s">
        <v>491</v>
      </c>
      <c r="H475" t="s">
        <v>131</v>
      </c>
      <c r="I475" t="s">
        <v>575</v>
      </c>
      <c r="J475" s="143">
        <v>41395</v>
      </c>
      <c r="K475" s="105">
        <v>1156.2514285714283</v>
      </c>
      <c r="L475" t="s">
        <v>77</v>
      </c>
    </row>
    <row r="476" spans="1:12" x14ac:dyDescent="0.2">
      <c r="A476">
        <v>805</v>
      </c>
      <c r="B476">
        <v>2013</v>
      </c>
      <c r="C476">
        <v>4</v>
      </c>
      <c r="D476">
        <v>93108823</v>
      </c>
      <c r="E476">
        <v>9320375</v>
      </c>
      <c r="F476">
        <v>300</v>
      </c>
      <c r="G476" t="s">
        <v>491</v>
      </c>
      <c r="H476" t="s">
        <v>129</v>
      </c>
      <c r="I476" t="s">
        <v>560</v>
      </c>
      <c r="J476" s="143">
        <v>41365</v>
      </c>
      <c r="K476" s="105">
        <v>274.28571428571422</v>
      </c>
      <c r="L476" t="s">
        <v>77</v>
      </c>
    </row>
    <row r="477" spans="1:12" x14ac:dyDescent="0.2">
      <c r="A477">
        <v>805</v>
      </c>
      <c r="B477">
        <v>2013</v>
      </c>
      <c r="C477">
        <v>5</v>
      </c>
      <c r="D477">
        <v>93108823</v>
      </c>
      <c r="E477">
        <v>9320294</v>
      </c>
      <c r="F477">
        <v>3592.96</v>
      </c>
      <c r="G477" t="s">
        <v>491</v>
      </c>
      <c r="H477" t="s">
        <v>129</v>
      </c>
      <c r="I477" t="s">
        <v>560</v>
      </c>
      <c r="J477" s="143">
        <v>41395</v>
      </c>
      <c r="K477" s="105">
        <v>3284.9919999999993</v>
      </c>
      <c r="L477" t="s">
        <v>77</v>
      </c>
    </row>
    <row r="478" spans="1:12" x14ac:dyDescent="0.2">
      <c r="A478">
        <v>805</v>
      </c>
      <c r="B478">
        <v>2013</v>
      </c>
      <c r="C478">
        <v>5</v>
      </c>
      <c r="D478">
        <v>93108823</v>
      </c>
      <c r="E478">
        <v>9320375</v>
      </c>
      <c r="F478">
        <v>337.5</v>
      </c>
      <c r="G478" t="s">
        <v>491</v>
      </c>
      <c r="H478" t="s">
        <v>129</v>
      </c>
      <c r="I478" t="s">
        <v>560</v>
      </c>
      <c r="J478" s="143">
        <v>41395</v>
      </c>
      <c r="K478" s="105">
        <v>308.5714285714285</v>
      </c>
      <c r="L478" t="s">
        <v>77</v>
      </c>
    </row>
    <row r="479" spans="1:12" x14ac:dyDescent="0.2">
      <c r="A479">
        <v>805</v>
      </c>
      <c r="B479">
        <v>2013</v>
      </c>
      <c r="C479">
        <v>6</v>
      </c>
      <c r="D479">
        <v>93108823</v>
      </c>
      <c r="E479">
        <v>9320294</v>
      </c>
      <c r="F479">
        <v>1523.2</v>
      </c>
      <c r="G479" t="s">
        <v>491</v>
      </c>
      <c r="H479" t="s">
        <v>129</v>
      </c>
      <c r="I479" t="s">
        <v>560</v>
      </c>
      <c r="J479" s="143">
        <v>41426</v>
      </c>
      <c r="K479" s="105">
        <v>1392.6399999999996</v>
      </c>
      <c r="L479" t="s">
        <v>77</v>
      </c>
    </row>
    <row r="480" spans="1:12" x14ac:dyDescent="0.2">
      <c r="A480">
        <v>805</v>
      </c>
      <c r="B480">
        <v>2013</v>
      </c>
      <c r="C480">
        <v>6</v>
      </c>
      <c r="D480">
        <v>93108823</v>
      </c>
      <c r="E480">
        <v>9320375</v>
      </c>
      <c r="F480">
        <v>1011</v>
      </c>
      <c r="G480" t="s">
        <v>491</v>
      </c>
      <c r="H480" t="s">
        <v>129</v>
      </c>
      <c r="I480" t="s">
        <v>560</v>
      </c>
      <c r="J480" s="143">
        <v>41426</v>
      </c>
      <c r="K480" s="105">
        <v>924.34285714285693</v>
      </c>
      <c r="L480" t="s">
        <v>77</v>
      </c>
    </row>
    <row r="481" spans="1:12" x14ac:dyDescent="0.2">
      <c r="A481">
        <v>805</v>
      </c>
      <c r="B481">
        <v>2013</v>
      </c>
      <c r="C481">
        <v>7</v>
      </c>
      <c r="D481">
        <v>93108823</v>
      </c>
      <c r="E481">
        <v>9320294</v>
      </c>
      <c r="F481">
        <v>1550.08</v>
      </c>
      <c r="G481" t="s">
        <v>491</v>
      </c>
      <c r="H481" t="s">
        <v>129</v>
      </c>
      <c r="I481" t="s">
        <v>560</v>
      </c>
      <c r="J481" s="143">
        <v>41456</v>
      </c>
      <c r="K481" s="105">
        <v>1417.2159999999994</v>
      </c>
      <c r="L481" t="s">
        <v>77</v>
      </c>
    </row>
    <row r="482" spans="1:12" x14ac:dyDescent="0.2">
      <c r="A482">
        <v>805</v>
      </c>
      <c r="B482">
        <v>2013</v>
      </c>
      <c r="C482">
        <v>7</v>
      </c>
      <c r="D482">
        <v>93108823</v>
      </c>
      <c r="E482">
        <v>9320375</v>
      </c>
      <c r="F482">
        <v>510</v>
      </c>
      <c r="G482" t="s">
        <v>491</v>
      </c>
      <c r="H482" t="s">
        <v>129</v>
      </c>
      <c r="I482" t="s">
        <v>560</v>
      </c>
      <c r="J482" s="143">
        <v>41456</v>
      </c>
      <c r="K482" s="105">
        <v>466.28571428571416</v>
      </c>
      <c r="L482" t="s">
        <v>77</v>
      </c>
    </row>
    <row r="483" spans="1:12" x14ac:dyDescent="0.2">
      <c r="A483">
        <v>805</v>
      </c>
      <c r="B483">
        <v>2013</v>
      </c>
      <c r="C483">
        <v>8</v>
      </c>
      <c r="D483">
        <v>93108823</v>
      </c>
      <c r="E483">
        <v>9320375</v>
      </c>
      <c r="F483">
        <v>510</v>
      </c>
      <c r="G483" t="s">
        <v>491</v>
      </c>
      <c r="H483" t="s">
        <v>129</v>
      </c>
      <c r="I483" t="s">
        <v>560</v>
      </c>
      <c r="J483" s="143">
        <v>41487</v>
      </c>
      <c r="K483" s="105">
        <v>466.28571428571416</v>
      </c>
      <c r="L483" t="s">
        <v>77</v>
      </c>
    </row>
    <row r="484" spans="1:12" x14ac:dyDescent="0.2">
      <c r="A484">
        <v>805</v>
      </c>
      <c r="B484">
        <v>2013</v>
      </c>
      <c r="C484">
        <v>9</v>
      </c>
      <c r="D484">
        <v>93108823</v>
      </c>
      <c r="E484">
        <v>9320294</v>
      </c>
      <c r="F484">
        <v>3055.36</v>
      </c>
      <c r="G484" t="s">
        <v>491</v>
      </c>
      <c r="H484" t="s">
        <v>129</v>
      </c>
      <c r="I484" t="s">
        <v>560</v>
      </c>
      <c r="J484" s="143">
        <v>41518</v>
      </c>
      <c r="K484" s="105">
        <v>2793.4719999999993</v>
      </c>
      <c r="L484" t="s">
        <v>77</v>
      </c>
    </row>
    <row r="485" spans="1:12" x14ac:dyDescent="0.2">
      <c r="A485">
        <v>805</v>
      </c>
      <c r="B485">
        <v>2013</v>
      </c>
      <c r="C485">
        <v>9</v>
      </c>
      <c r="D485">
        <v>93108823</v>
      </c>
      <c r="E485">
        <v>9320375</v>
      </c>
      <c r="F485">
        <v>613.79999999999995</v>
      </c>
      <c r="G485" t="s">
        <v>491</v>
      </c>
      <c r="H485" t="s">
        <v>129</v>
      </c>
      <c r="I485" t="s">
        <v>560</v>
      </c>
      <c r="J485" s="143">
        <v>41518</v>
      </c>
      <c r="K485" s="105">
        <v>561.18857142857121</v>
      </c>
      <c r="L485" t="s">
        <v>77</v>
      </c>
    </row>
    <row r="486" spans="1:12" x14ac:dyDescent="0.2">
      <c r="A486">
        <v>805</v>
      </c>
      <c r="B486">
        <v>2013</v>
      </c>
      <c r="C486">
        <v>10</v>
      </c>
      <c r="D486">
        <v>93108823</v>
      </c>
      <c r="E486">
        <v>9320294</v>
      </c>
      <c r="F486">
        <v>1514.24</v>
      </c>
      <c r="G486" t="s">
        <v>491</v>
      </c>
      <c r="H486" t="s">
        <v>129</v>
      </c>
      <c r="I486" t="s">
        <v>560</v>
      </c>
      <c r="J486" s="143">
        <v>41548</v>
      </c>
      <c r="K486" s="105">
        <v>1384.4479999999996</v>
      </c>
      <c r="L486" t="s">
        <v>77</v>
      </c>
    </row>
    <row r="487" spans="1:12" x14ac:dyDescent="0.2">
      <c r="A487">
        <v>805</v>
      </c>
      <c r="B487">
        <v>2013</v>
      </c>
      <c r="C487">
        <v>11</v>
      </c>
      <c r="D487">
        <v>93108823</v>
      </c>
      <c r="E487">
        <v>9320294</v>
      </c>
      <c r="F487">
        <v>1514.24</v>
      </c>
      <c r="G487" t="s">
        <v>491</v>
      </c>
      <c r="H487" t="s">
        <v>129</v>
      </c>
      <c r="I487" t="s">
        <v>560</v>
      </c>
      <c r="J487" s="143">
        <v>41579</v>
      </c>
      <c r="K487" s="105">
        <v>1384.4479999999996</v>
      </c>
      <c r="L487" t="s">
        <v>77</v>
      </c>
    </row>
    <row r="488" spans="1:12" x14ac:dyDescent="0.2">
      <c r="A488">
        <v>805</v>
      </c>
      <c r="B488">
        <v>2013</v>
      </c>
      <c r="C488">
        <v>11</v>
      </c>
      <c r="D488">
        <v>93108823</v>
      </c>
      <c r="E488">
        <v>9320375</v>
      </c>
      <c r="F488">
        <v>1255.5</v>
      </c>
      <c r="G488" t="s">
        <v>491</v>
      </c>
      <c r="H488" t="s">
        <v>129</v>
      </c>
      <c r="I488" t="s">
        <v>560</v>
      </c>
      <c r="J488" s="143">
        <v>41579</v>
      </c>
      <c r="K488" s="105">
        <v>1147.8857142857139</v>
      </c>
      <c r="L488" t="s">
        <v>77</v>
      </c>
    </row>
    <row r="489" spans="1:12" x14ac:dyDescent="0.2">
      <c r="A489">
        <v>805</v>
      </c>
      <c r="B489">
        <v>2013</v>
      </c>
      <c r="C489">
        <v>4</v>
      </c>
      <c r="D489">
        <v>93108836</v>
      </c>
      <c r="E489">
        <v>9320587</v>
      </c>
      <c r="F489">
        <v>4198.62</v>
      </c>
      <c r="G489" t="s">
        <v>529</v>
      </c>
      <c r="H489" t="s">
        <v>191</v>
      </c>
      <c r="I489" t="s">
        <v>743</v>
      </c>
      <c r="J489" s="143">
        <v>41365</v>
      </c>
      <c r="K489" s="105">
        <v>3838.7382857142848</v>
      </c>
      <c r="L489" t="s">
        <v>78</v>
      </c>
    </row>
    <row r="490" spans="1:12" x14ac:dyDescent="0.2">
      <c r="A490">
        <v>805</v>
      </c>
      <c r="B490">
        <v>2013</v>
      </c>
      <c r="C490">
        <v>6</v>
      </c>
      <c r="D490">
        <v>93108837</v>
      </c>
      <c r="E490">
        <v>9320587</v>
      </c>
      <c r="F490">
        <v>2424.3200000000002</v>
      </c>
      <c r="G490" t="s">
        <v>597</v>
      </c>
      <c r="H490" t="s">
        <v>191</v>
      </c>
      <c r="I490" t="s">
        <v>776</v>
      </c>
      <c r="J490" s="143">
        <v>41426</v>
      </c>
      <c r="K490" s="105">
        <v>2216.5211428571424</v>
      </c>
      <c r="L490" t="s">
        <v>78</v>
      </c>
    </row>
    <row r="491" spans="1:12" x14ac:dyDescent="0.2">
      <c r="A491">
        <v>805</v>
      </c>
      <c r="B491">
        <v>2013</v>
      </c>
      <c r="C491">
        <v>7</v>
      </c>
      <c r="D491">
        <v>93108838</v>
      </c>
      <c r="E491">
        <v>9320289</v>
      </c>
      <c r="F491">
        <v>1250</v>
      </c>
      <c r="G491" t="s">
        <v>549</v>
      </c>
      <c r="H491" t="s">
        <v>191</v>
      </c>
      <c r="I491" t="s">
        <v>782</v>
      </c>
      <c r="J491" s="143">
        <v>41456</v>
      </c>
      <c r="K491" s="105">
        <v>1142.8571428571424</v>
      </c>
      <c r="L491" t="s">
        <v>78</v>
      </c>
    </row>
    <row r="492" spans="1:12" x14ac:dyDescent="0.2">
      <c r="A492">
        <v>805</v>
      </c>
      <c r="B492">
        <v>2013</v>
      </c>
      <c r="C492">
        <v>3</v>
      </c>
      <c r="D492">
        <v>93108839</v>
      </c>
      <c r="E492">
        <v>9320511</v>
      </c>
      <c r="F492">
        <v>3749.5</v>
      </c>
      <c r="G492" t="s">
        <v>583</v>
      </c>
      <c r="H492" t="s">
        <v>191</v>
      </c>
      <c r="I492" t="s">
        <v>740</v>
      </c>
      <c r="J492" s="143">
        <v>41334</v>
      </c>
      <c r="K492" s="105">
        <v>3428.114285714285</v>
      </c>
      <c r="L492" t="s">
        <v>78</v>
      </c>
    </row>
    <row r="493" spans="1:12" x14ac:dyDescent="0.2">
      <c r="A493">
        <v>805</v>
      </c>
      <c r="B493">
        <v>2013</v>
      </c>
      <c r="C493">
        <v>4</v>
      </c>
      <c r="D493">
        <v>93108850</v>
      </c>
      <c r="E493">
        <v>9320587</v>
      </c>
      <c r="F493">
        <v>786.91</v>
      </c>
      <c r="G493" t="s">
        <v>595</v>
      </c>
      <c r="H493" t="s">
        <v>132</v>
      </c>
      <c r="I493" t="s">
        <v>1452</v>
      </c>
      <c r="J493" s="143">
        <v>41365</v>
      </c>
      <c r="K493" s="105">
        <v>719.46057142857126</v>
      </c>
      <c r="L493" t="s">
        <v>46</v>
      </c>
    </row>
    <row r="494" spans="1:12" x14ac:dyDescent="0.2">
      <c r="A494">
        <v>805</v>
      </c>
      <c r="B494">
        <v>2013</v>
      </c>
      <c r="C494">
        <v>4</v>
      </c>
      <c r="D494">
        <v>93108855</v>
      </c>
      <c r="E494">
        <v>9320511</v>
      </c>
      <c r="F494">
        <v>715.37</v>
      </c>
      <c r="G494" t="s">
        <v>583</v>
      </c>
      <c r="H494" t="s">
        <v>132</v>
      </c>
      <c r="I494" t="s">
        <v>1453</v>
      </c>
      <c r="J494" s="143">
        <v>41365</v>
      </c>
      <c r="K494" s="105">
        <v>654.05257142857124</v>
      </c>
      <c r="L494" t="s">
        <v>46</v>
      </c>
    </row>
    <row r="495" spans="1:12" x14ac:dyDescent="0.2">
      <c r="A495">
        <v>805</v>
      </c>
      <c r="B495">
        <v>2013</v>
      </c>
      <c r="C495">
        <v>4</v>
      </c>
      <c r="D495">
        <v>93108857</v>
      </c>
      <c r="E495">
        <v>9320631</v>
      </c>
      <c r="F495">
        <v>3163.97</v>
      </c>
      <c r="G495" t="s">
        <v>748</v>
      </c>
      <c r="H495" t="s">
        <v>132</v>
      </c>
      <c r="I495" t="s">
        <v>1454</v>
      </c>
      <c r="J495" s="143">
        <v>41365</v>
      </c>
      <c r="K495" s="105">
        <v>2892.7725714285702</v>
      </c>
      <c r="L495" t="s">
        <v>46</v>
      </c>
    </row>
    <row r="496" spans="1:12" x14ac:dyDescent="0.2">
      <c r="A496">
        <v>805</v>
      </c>
      <c r="B496">
        <v>2013</v>
      </c>
      <c r="C496">
        <v>5</v>
      </c>
      <c r="D496">
        <v>93108857</v>
      </c>
      <c r="E496">
        <v>9320631</v>
      </c>
      <c r="F496">
        <v>-3163.97</v>
      </c>
      <c r="G496" t="s">
        <v>748</v>
      </c>
      <c r="H496" t="s">
        <v>132</v>
      </c>
      <c r="I496" t="s">
        <v>1454</v>
      </c>
      <c r="J496" s="143">
        <v>41395</v>
      </c>
      <c r="K496" s="105">
        <v>-2892.7725714285702</v>
      </c>
      <c r="L496" t="s">
        <v>46</v>
      </c>
    </row>
    <row r="497" spans="1:12" x14ac:dyDescent="0.2">
      <c r="A497">
        <v>805</v>
      </c>
      <c r="B497">
        <v>2013</v>
      </c>
      <c r="C497">
        <v>5</v>
      </c>
      <c r="D497">
        <v>93108857</v>
      </c>
      <c r="E497">
        <v>9320720</v>
      </c>
      <c r="F497">
        <v>3177.74</v>
      </c>
      <c r="G497" t="s">
        <v>748</v>
      </c>
      <c r="H497" t="s">
        <v>132</v>
      </c>
      <c r="I497" t="s">
        <v>1454</v>
      </c>
      <c r="J497" s="143">
        <v>41395</v>
      </c>
      <c r="K497" s="105">
        <v>2905.3622857142846</v>
      </c>
      <c r="L497" t="s">
        <v>46</v>
      </c>
    </row>
    <row r="498" spans="1:12" x14ac:dyDescent="0.2">
      <c r="A498">
        <v>805</v>
      </c>
      <c r="B498">
        <v>2013</v>
      </c>
      <c r="C498">
        <v>4</v>
      </c>
      <c r="D498">
        <v>93108865</v>
      </c>
      <c r="E498">
        <v>9320606</v>
      </c>
      <c r="F498">
        <v>902.04</v>
      </c>
      <c r="G498" t="s">
        <v>650</v>
      </c>
      <c r="H498" t="s">
        <v>219</v>
      </c>
      <c r="I498" t="s">
        <v>1455</v>
      </c>
      <c r="J498" s="143">
        <v>41365</v>
      </c>
      <c r="K498" s="105">
        <v>824.72228571428548</v>
      </c>
      <c r="L498" t="s">
        <v>46</v>
      </c>
    </row>
    <row r="499" spans="1:12" x14ac:dyDescent="0.2">
      <c r="A499">
        <v>805</v>
      </c>
      <c r="B499">
        <v>2013</v>
      </c>
      <c r="C499">
        <v>4</v>
      </c>
      <c r="D499">
        <v>93108866</v>
      </c>
      <c r="E499">
        <v>9320289</v>
      </c>
      <c r="F499">
        <v>1482</v>
      </c>
      <c r="G499" t="s">
        <v>498</v>
      </c>
      <c r="H499" t="s">
        <v>131</v>
      </c>
      <c r="I499" t="s">
        <v>561</v>
      </c>
      <c r="J499" s="143">
        <v>41365</v>
      </c>
      <c r="K499" s="105">
        <v>1354.9714285714283</v>
      </c>
      <c r="L499" t="s">
        <v>77</v>
      </c>
    </row>
    <row r="500" spans="1:12" x14ac:dyDescent="0.2">
      <c r="A500">
        <v>805</v>
      </c>
      <c r="B500">
        <v>2013</v>
      </c>
      <c r="C500">
        <v>5</v>
      </c>
      <c r="D500">
        <v>93108866</v>
      </c>
      <c r="E500">
        <v>9320289</v>
      </c>
      <c r="F500">
        <v>3255</v>
      </c>
      <c r="G500" t="s">
        <v>498</v>
      </c>
      <c r="H500" t="s">
        <v>131</v>
      </c>
      <c r="I500" t="s">
        <v>561</v>
      </c>
      <c r="J500" s="143">
        <v>41395</v>
      </c>
      <c r="K500" s="105">
        <v>2975.9999999999991</v>
      </c>
      <c r="L500" t="s">
        <v>77</v>
      </c>
    </row>
    <row r="501" spans="1:12" x14ac:dyDescent="0.2">
      <c r="A501">
        <v>805</v>
      </c>
      <c r="B501">
        <v>2013</v>
      </c>
      <c r="C501">
        <v>6</v>
      </c>
      <c r="D501">
        <v>93108866</v>
      </c>
      <c r="E501">
        <v>9320289</v>
      </c>
      <c r="F501">
        <v>1887</v>
      </c>
      <c r="G501" t="s">
        <v>498</v>
      </c>
      <c r="H501" t="s">
        <v>131</v>
      </c>
      <c r="I501" t="s">
        <v>561</v>
      </c>
      <c r="J501" s="143">
        <v>41426</v>
      </c>
      <c r="K501" s="105">
        <v>1725.2571428571423</v>
      </c>
      <c r="L501" t="s">
        <v>77</v>
      </c>
    </row>
    <row r="502" spans="1:12" x14ac:dyDescent="0.2">
      <c r="A502">
        <v>805</v>
      </c>
      <c r="B502">
        <v>2013</v>
      </c>
      <c r="C502">
        <v>7</v>
      </c>
      <c r="D502">
        <v>93108866</v>
      </c>
      <c r="E502">
        <v>9320289</v>
      </c>
      <c r="F502">
        <v>1887</v>
      </c>
      <c r="G502" t="s">
        <v>498</v>
      </c>
      <c r="H502" t="s">
        <v>131</v>
      </c>
      <c r="I502" t="s">
        <v>561</v>
      </c>
      <c r="J502" s="143">
        <v>41456</v>
      </c>
      <c r="K502" s="105">
        <v>1725.2571428571423</v>
      </c>
      <c r="L502" t="s">
        <v>77</v>
      </c>
    </row>
    <row r="503" spans="1:12" x14ac:dyDescent="0.2">
      <c r="A503">
        <v>805</v>
      </c>
      <c r="B503">
        <v>2013</v>
      </c>
      <c r="C503">
        <v>9</v>
      </c>
      <c r="D503">
        <v>93108866</v>
      </c>
      <c r="E503">
        <v>9320289</v>
      </c>
      <c r="F503">
        <v>1952</v>
      </c>
      <c r="G503" t="s">
        <v>498</v>
      </c>
      <c r="H503" t="s">
        <v>131</v>
      </c>
      <c r="I503" t="s">
        <v>561</v>
      </c>
      <c r="J503" s="143">
        <v>41518</v>
      </c>
      <c r="K503" s="105">
        <v>1784.6857142857139</v>
      </c>
      <c r="L503" t="s">
        <v>77</v>
      </c>
    </row>
    <row r="504" spans="1:12" x14ac:dyDescent="0.2">
      <c r="A504">
        <v>805</v>
      </c>
      <c r="B504">
        <v>2013</v>
      </c>
      <c r="C504">
        <v>10</v>
      </c>
      <c r="D504">
        <v>93108866</v>
      </c>
      <c r="E504">
        <v>9320289</v>
      </c>
      <c r="F504">
        <v>1900</v>
      </c>
      <c r="G504" t="s">
        <v>498</v>
      </c>
      <c r="H504" t="s">
        <v>131</v>
      </c>
      <c r="I504" t="s">
        <v>561</v>
      </c>
      <c r="J504" s="143">
        <v>41548</v>
      </c>
      <c r="K504" s="105">
        <v>1737.1428571428567</v>
      </c>
      <c r="L504" t="s">
        <v>77</v>
      </c>
    </row>
    <row r="505" spans="1:12" x14ac:dyDescent="0.2">
      <c r="A505">
        <v>805</v>
      </c>
      <c r="B505">
        <v>2013</v>
      </c>
      <c r="C505">
        <v>11</v>
      </c>
      <c r="D505">
        <v>93108866</v>
      </c>
      <c r="E505">
        <v>9320289</v>
      </c>
      <c r="F505">
        <v>5674</v>
      </c>
      <c r="G505" t="s">
        <v>498</v>
      </c>
      <c r="H505" t="s">
        <v>131</v>
      </c>
      <c r="I505" t="s">
        <v>561</v>
      </c>
      <c r="J505" s="143">
        <v>41579</v>
      </c>
      <c r="K505" s="105">
        <v>5187.6571428571415</v>
      </c>
      <c r="L505" t="s">
        <v>77</v>
      </c>
    </row>
    <row r="506" spans="1:12" x14ac:dyDescent="0.2">
      <c r="A506">
        <v>805</v>
      </c>
      <c r="B506">
        <v>2014</v>
      </c>
      <c r="C506">
        <v>3</v>
      </c>
      <c r="D506">
        <v>93108866</v>
      </c>
      <c r="E506">
        <v>9320289</v>
      </c>
      <c r="F506">
        <v>3748</v>
      </c>
      <c r="G506" t="s">
        <v>498</v>
      </c>
      <c r="H506" t="s">
        <v>131</v>
      </c>
      <c r="I506" t="s">
        <v>561</v>
      </c>
      <c r="J506" s="143">
        <v>41699</v>
      </c>
      <c r="K506" s="105">
        <v>3426.7428571428563</v>
      </c>
      <c r="L506" t="s">
        <v>77</v>
      </c>
    </row>
    <row r="507" spans="1:12" x14ac:dyDescent="0.2">
      <c r="A507">
        <v>805</v>
      </c>
      <c r="B507">
        <v>2013</v>
      </c>
      <c r="C507">
        <v>3</v>
      </c>
      <c r="D507">
        <v>93108867</v>
      </c>
      <c r="E507">
        <v>9320375</v>
      </c>
      <c r="F507">
        <v>8180.9</v>
      </c>
      <c r="G507" t="s">
        <v>491</v>
      </c>
      <c r="H507" t="s">
        <v>129</v>
      </c>
      <c r="I507" t="s">
        <v>551</v>
      </c>
      <c r="J507" s="143">
        <v>41334</v>
      </c>
      <c r="K507" s="105">
        <v>7479.6799999999976</v>
      </c>
      <c r="L507" t="s">
        <v>77</v>
      </c>
    </row>
    <row r="508" spans="1:12" x14ac:dyDescent="0.2">
      <c r="A508">
        <v>805</v>
      </c>
      <c r="B508">
        <v>2013</v>
      </c>
      <c r="C508">
        <v>5</v>
      </c>
      <c r="D508">
        <v>93108873</v>
      </c>
      <c r="E508">
        <v>9320289</v>
      </c>
      <c r="F508">
        <v>4602.25</v>
      </c>
      <c r="G508" t="s">
        <v>491</v>
      </c>
      <c r="H508" t="s">
        <v>129</v>
      </c>
      <c r="I508" t="s">
        <v>576</v>
      </c>
      <c r="J508" s="143">
        <v>41395</v>
      </c>
      <c r="K508" s="105">
        <v>4207.7714285714274</v>
      </c>
      <c r="L508" t="s">
        <v>77</v>
      </c>
    </row>
    <row r="509" spans="1:12" x14ac:dyDescent="0.2">
      <c r="A509">
        <v>805</v>
      </c>
      <c r="B509">
        <v>2013</v>
      </c>
      <c r="C509">
        <v>4</v>
      </c>
      <c r="D509">
        <v>93108879</v>
      </c>
      <c r="E509">
        <v>9320615</v>
      </c>
      <c r="F509">
        <v>161.32</v>
      </c>
      <c r="G509" t="s">
        <v>650</v>
      </c>
      <c r="H509" t="s">
        <v>220</v>
      </c>
      <c r="I509" t="s">
        <v>1456</v>
      </c>
      <c r="J509" s="143">
        <v>41365</v>
      </c>
      <c r="K509" s="105">
        <v>147.49257142857138</v>
      </c>
      <c r="L509" t="s">
        <v>46</v>
      </c>
    </row>
    <row r="510" spans="1:12" x14ac:dyDescent="0.2">
      <c r="A510">
        <v>805</v>
      </c>
      <c r="B510">
        <v>2013</v>
      </c>
      <c r="C510">
        <v>4</v>
      </c>
      <c r="D510">
        <v>93108880</v>
      </c>
      <c r="E510">
        <v>9320289</v>
      </c>
      <c r="F510">
        <v>4109</v>
      </c>
      <c r="G510" t="s">
        <v>491</v>
      </c>
      <c r="H510" t="s">
        <v>144</v>
      </c>
      <c r="I510" t="s">
        <v>562</v>
      </c>
      <c r="J510" s="143">
        <v>41365</v>
      </c>
      <c r="K510" s="105">
        <v>3756.7999999999988</v>
      </c>
      <c r="L510" t="s">
        <v>77</v>
      </c>
    </row>
    <row r="511" spans="1:12" x14ac:dyDescent="0.2">
      <c r="A511">
        <v>805</v>
      </c>
      <c r="B511">
        <v>2013</v>
      </c>
      <c r="C511">
        <v>4</v>
      </c>
      <c r="D511">
        <v>93108881</v>
      </c>
      <c r="E511">
        <v>9320375</v>
      </c>
      <c r="F511">
        <v>4213.92</v>
      </c>
      <c r="G511" t="s">
        <v>491</v>
      </c>
      <c r="H511" t="s">
        <v>131</v>
      </c>
      <c r="I511" t="s">
        <v>563</v>
      </c>
      <c r="J511" s="143">
        <v>41365</v>
      </c>
      <c r="K511" s="105">
        <v>3852.7268571428563</v>
      </c>
      <c r="L511" t="s">
        <v>77</v>
      </c>
    </row>
    <row r="512" spans="1:12" x14ac:dyDescent="0.2">
      <c r="A512">
        <v>805</v>
      </c>
      <c r="B512">
        <v>2013</v>
      </c>
      <c r="C512">
        <v>6</v>
      </c>
      <c r="D512">
        <v>93108881</v>
      </c>
      <c r="E512">
        <v>9320375</v>
      </c>
      <c r="F512">
        <v>1848</v>
      </c>
      <c r="G512" t="s">
        <v>491</v>
      </c>
      <c r="H512" t="s">
        <v>131</v>
      </c>
      <c r="I512" t="s">
        <v>563</v>
      </c>
      <c r="J512" s="143">
        <v>41426</v>
      </c>
      <c r="K512" s="105">
        <v>1689.5999999999995</v>
      </c>
      <c r="L512" t="s">
        <v>77</v>
      </c>
    </row>
    <row r="513" spans="1:12" x14ac:dyDescent="0.2">
      <c r="A513">
        <v>805</v>
      </c>
      <c r="B513">
        <v>2013</v>
      </c>
      <c r="C513">
        <v>7</v>
      </c>
      <c r="D513">
        <v>93108881</v>
      </c>
      <c r="E513">
        <v>9320375</v>
      </c>
      <c r="F513">
        <v>1894.2</v>
      </c>
      <c r="G513" t="s">
        <v>491</v>
      </c>
      <c r="H513" t="s">
        <v>131</v>
      </c>
      <c r="I513" t="s">
        <v>563</v>
      </c>
      <c r="J513" s="143">
        <v>41456</v>
      </c>
      <c r="K513" s="105">
        <v>1731.8399999999995</v>
      </c>
      <c r="L513" t="s">
        <v>77</v>
      </c>
    </row>
    <row r="514" spans="1:12" x14ac:dyDescent="0.2">
      <c r="A514">
        <v>805</v>
      </c>
      <c r="B514">
        <v>2013</v>
      </c>
      <c r="C514">
        <v>8</v>
      </c>
      <c r="D514">
        <v>93108881</v>
      </c>
      <c r="E514">
        <v>9320375</v>
      </c>
      <c r="F514">
        <v>1940.4</v>
      </c>
      <c r="G514" t="s">
        <v>491</v>
      </c>
      <c r="H514" t="s">
        <v>131</v>
      </c>
      <c r="I514" t="s">
        <v>563</v>
      </c>
      <c r="J514" s="143">
        <v>41487</v>
      </c>
      <c r="K514" s="105">
        <v>1774.0799999999997</v>
      </c>
      <c r="L514" t="s">
        <v>77</v>
      </c>
    </row>
    <row r="515" spans="1:12" x14ac:dyDescent="0.2">
      <c r="A515">
        <v>805</v>
      </c>
      <c r="B515">
        <v>2013</v>
      </c>
      <c r="C515">
        <v>9</v>
      </c>
      <c r="D515">
        <v>93108881</v>
      </c>
      <c r="E515">
        <v>9320375</v>
      </c>
      <c r="F515">
        <v>1561.56</v>
      </c>
      <c r="G515" t="s">
        <v>491</v>
      </c>
      <c r="H515" t="s">
        <v>131</v>
      </c>
      <c r="I515" t="s">
        <v>563</v>
      </c>
      <c r="J515" s="143">
        <v>41518</v>
      </c>
      <c r="K515" s="105">
        <v>1427.7119999999995</v>
      </c>
      <c r="L515" t="s">
        <v>77</v>
      </c>
    </row>
    <row r="516" spans="1:12" x14ac:dyDescent="0.2">
      <c r="A516">
        <v>805</v>
      </c>
      <c r="B516">
        <v>2013</v>
      </c>
      <c r="C516">
        <v>10</v>
      </c>
      <c r="D516">
        <v>93108881</v>
      </c>
      <c r="E516">
        <v>9320375</v>
      </c>
      <c r="F516">
        <v>1737.12</v>
      </c>
      <c r="G516" t="s">
        <v>491</v>
      </c>
      <c r="H516" t="s">
        <v>131</v>
      </c>
      <c r="I516" t="s">
        <v>563</v>
      </c>
      <c r="J516" s="143">
        <v>41548</v>
      </c>
      <c r="K516" s="105">
        <v>1588.2239999999995</v>
      </c>
      <c r="L516" t="s">
        <v>77</v>
      </c>
    </row>
    <row r="517" spans="1:12" x14ac:dyDescent="0.2">
      <c r="A517">
        <v>805</v>
      </c>
      <c r="B517">
        <v>2013</v>
      </c>
      <c r="C517">
        <v>11</v>
      </c>
      <c r="D517">
        <v>93108881</v>
      </c>
      <c r="E517">
        <v>9320375</v>
      </c>
      <c r="F517">
        <v>1496.88</v>
      </c>
      <c r="G517" t="s">
        <v>491</v>
      </c>
      <c r="H517" t="s">
        <v>131</v>
      </c>
      <c r="I517" t="s">
        <v>563</v>
      </c>
      <c r="J517" s="143">
        <v>41579</v>
      </c>
      <c r="K517" s="105">
        <v>1368.5759999999998</v>
      </c>
      <c r="L517" t="s">
        <v>77</v>
      </c>
    </row>
    <row r="518" spans="1:12" x14ac:dyDescent="0.2">
      <c r="A518">
        <v>805</v>
      </c>
      <c r="B518">
        <v>2013</v>
      </c>
      <c r="C518">
        <v>12</v>
      </c>
      <c r="D518">
        <v>93108881</v>
      </c>
      <c r="E518">
        <v>9320375</v>
      </c>
      <c r="F518">
        <v>1820.28</v>
      </c>
      <c r="G518" t="s">
        <v>491</v>
      </c>
      <c r="H518" t="s">
        <v>131</v>
      </c>
      <c r="I518" t="s">
        <v>563</v>
      </c>
      <c r="J518" s="143">
        <v>41609</v>
      </c>
      <c r="K518" s="105">
        <v>1664.2559999999996</v>
      </c>
      <c r="L518" t="s">
        <v>77</v>
      </c>
    </row>
    <row r="519" spans="1:12" x14ac:dyDescent="0.2">
      <c r="A519">
        <v>805</v>
      </c>
      <c r="B519">
        <v>2014</v>
      </c>
      <c r="C519">
        <v>1</v>
      </c>
      <c r="D519">
        <v>93108881</v>
      </c>
      <c r="E519">
        <v>9320375</v>
      </c>
      <c r="F519">
        <v>859.32</v>
      </c>
      <c r="G519" t="s">
        <v>491</v>
      </c>
      <c r="H519" t="s">
        <v>131</v>
      </c>
      <c r="I519" t="s">
        <v>563</v>
      </c>
      <c r="J519" s="143">
        <v>41640</v>
      </c>
      <c r="K519" s="105">
        <v>785.66399999999987</v>
      </c>
      <c r="L519" t="s">
        <v>77</v>
      </c>
    </row>
    <row r="520" spans="1:12" x14ac:dyDescent="0.2">
      <c r="A520">
        <v>805</v>
      </c>
      <c r="B520">
        <v>2014</v>
      </c>
      <c r="C520">
        <v>2</v>
      </c>
      <c r="D520">
        <v>93108881</v>
      </c>
      <c r="E520">
        <v>9320375</v>
      </c>
      <c r="F520">
        <v>604.79999999999995</v>
      </c>
      <c r="G520" t="s">
        <v>491</v>
      </c>
      <c r="H520" t="s">
        <v>131</v>
      </c>
      <c r="I520" t="s">
        <v>563</v>
      </c>
      <c r="J520" s="143">
        <v>41671</v>
      </c>
      <c r="K520" s="105">
        <v>552.95999999999981</v>
      </c>
      <c r="L520" t="s">
        <v>77</v>
      </c>
    </row>
    <row r="521" spans="1:12" x14ac:dyDescent="0.2">
      <c r="A521">
        <v>805</v>
      </c>
      <c r="B521">
        <v>2013</v>
      </c>
      <c r="C521">
        <v>4</v>
      </c>
      <c r="D521">
        <v>93108883</v>
      </c>
      <c r="E521">
        <v>9320436</v>
      </c>
      <c r="F521">
        <v>2054.9</v>
      </c>
      <c r="G521" t="s">
        <v>1005</v>
      </c>
      <c r="H521" t="s">
        <v>104</v>
      </c>
      <c r="I521" t="s">
        <v>1457</v>
      </c>
      <c r="J521" s="143">
        <v>41365</v>
      </c>
      <c r="K521" s="105">
        <v>1878.7657142857138</v>
      </c>
      <c r="L521" t="s">
        <v>46</v>
      </c>
    </row>
    <row r="522" spans="1:12" x14ac:dyDescent="0.2">
      <c r="A522">
        <v>805</v>
      </c>
      <c r="B522">
        <v>2013</v>
      </c>
      <c r="C522">
        <v>4</v>
      </c>
      <c r="D522">
        <v>93108883</v>
      </c>
      <c r="E522">
        <v>9320689</v>
      </c>
      <c r="F522">
        <v>182.18</v>
      </c>
      <c r="G522" t="s">
        <v>1005</v>
      </c>
      <c r="H522" t="s">
        <v>104</v>
      </c>
      <c r="I522" t="s">
        <v>1457</v>
      </c>
      <c r="J522" s="143">
        <v>41365</v>
      </c>
      <c r="K522" s="105">
        <v>166.56457142857138</v>
      </c>
      <c r="L522" t="s">
        <v>46</v>
      </c>
    </row>
    <row r="523" spans="1:12" x14ac:dyDescent="0.2">
      <c r="A523">
        <v>805</v>
      </c>
      <c r="B523">
        <v>2013</v>
      </c>
      <c r="C523">
        <v>5</v>
      </c>
      <c r="D523">
        <v>93108883</v>
      </c>
      <c r="E523">
        <v>9320436</v>
      </c>
      <c r="F523">
        <v>211.79</v>
      </c>
      <c r="G523" t="s">
        <v>1005</v>
      </c>
      <c r="H523" t="s">
        <v>104</v>
      </c>
      <c r="I523" t="s">
        <v>1457</v>
      </c>
      <c r="J523" s="143">
        <v>41395</v>
      </c>
      <c r="K523" s="105">
        <v>193.63657142857136</v>
      </c>
      <c r="L523" t="s">
        <v>46</v>
      </c>
    </row>
    <row r="524" spans="1:12" x14ac:dyDescent="0.2">
      <c r="A524">
        <v>805</v>
      </c>
      <c r="B524">
        <v>2014</v>
      </c>
      <c r="C524">
        <v>2</v>
      </c>
      <c r="D524">
        <v>93108883</v>
      </c>
      <c r="E524">
        <v>9320689</v>
      </c>
      <c r="F524">
        <v>1556.45</v>
      </c>
      <c r="G524" t="s">
        <v>1005</v>
      </c>
      <c r="H524" t="s">
        <v>104</v>
      </c>
      <c r="I524" t="s">
        <v>1457</v>
      </c>
      <c r="J524" s="143">
        <v>41671</v>
      </c>
      <c r="K524" s="105">
        <v>1423.0399999999997</v>
      </c>
      <c r="L524" t="s">
        <v>46</v>
      </c>
    </row>
    <row r="525" spans="1:12" x14ac:dyDescent="0.2">
      <c r="A525">
        <v>805</v>
      </c>
      <c r="B525">
        <v>2013</v>
      </c>
      <c r="C525">
        <v>4</v>
      </c>
      <c r="D525">
        <v>93108953</v>
      </c>
      <c r="E525">
        <v>9320375</v>
      </c>
      <c r="F525">
        <v>3423.9</v>
      </c>
      <c r="G525" t="s">
        <v>491</v>
      </c>
      <c r="H525" t="s">
        <v>131</v>
      </c>
      <c r="I525" t="s">
        <v>564</v>
      </c>
      <c r="J525" s="143">
        <v>41365</v>
      </c>
      <c r="K525" s="105">
        <v>3130.4228571428562</v>
      </c>
      <c r="L525" t="s">
        <v>77</v>
      </c>
    </row>
    <row r="526" spans="1:12" x14ac:dyDescent="0.2">
      <c r="A526">
        <v>805</v>
      </c>
      <c r="B526">
        <v>2013</v>
      </c>
      <c r="C526">
        <v>5</v>
      </c>
      <c r="D526">
        <v>93108953</v>
      </c>
      <c r="E526">
        <v>9320289</v>
      </c>
      <c r="F526">
        <v>3137.5</v>
      </c>
      <c r="G526" t="s">
        <v>491</v>
      </c>
      <c r="H526" t="s">
        <v>131</v>
      </c>
      <c r="I526" t="s">
        <v>564</v>
      </c>
      <c r="J526" s="143">
        <v>41395</v>
      </c>
      <c r="K526" s="105">
        <v>2868.571428571428</v>
      </c>
      <c r="L526" t="s">
        <v>77</v>
      </c>
    </row>
    <row r="527" spans="1:12" x14ac:dyDescent="0.2">
      <c r="A527">
        <v>805</v>
      </c>
      <c r="B527">
        <v>2013</v>
      </c>
      <c r="C527">
        <v>4</v>
      </c>
      <c r="D527">
        <v>93108954</v>
      </c>
      <c r="E527">
        <v>9320289</v>
      </c>
      <c r="F527">
        <v>1194.0899999999999</v>
      </c>
      <c r="G527" t="s">
        <v>997</v>
      </c>
      <c r="H527" t="s">
        <v>206</v>
      </c>
      <c r="I527" t="s">
        <v>1458</v>
      </c>
      <c r="J527" s="143">
        <v>41365</v>
      </c>
      <c r="K527" s="105">
        <v>1091.7394285714281</v>
      </c>
      <c r="L527" t="s">
        <v>46</v>
      </c>
    </row>
    <row r="528" spans="1:12" x14ac:dyDescent="0.2">
      <c r="A528">
        <v>805</v>
      </c>
      <c r="B528">
        <v>2013</v>
      </c>
      <c r="C528">
        <v>4</v>
      </c>
      <c r="D528">
        <v>93108954</v>
      </c>
      <c r="E528">
        <v>9320490</v>
      </c>
      <c r="F528">
        <v>1227.76</v>
      </c>
      <c r="G528" t="s">
        <v>997</v>
      </c>
      <c r="H528" t="s">
        <v>206</v>
      </c>
      <c r="I528" t="s">
        <v>1458</v>
      </c>
      <c r="J528" s="143">
        <v>41365</v>
      </c>
      <c r="K528" s="105">
        <v>1122.5234285714282</v>
      </c>
      <c r="L528" t="s">
        <v>46</v>
      </c>
    </row>
    <row r="529" spans="1:12" x14ac:dyDescent="0.2">
      <c r="A529">
        <v>805</v>
      </c>
      <c r="B529">
        <v>2013</v>
      </c>
      <c r="C529">
        <v>4</v>
      </c>
      <c r="D529">
        <v>93108954</v>
      </c>
      <c r="E529">
        <v>9320697</v>
      </c>
      <c r="F529">
        <v>749.93</v>
      </c>
      <c r="G529" t="s">
        <v>997</v>
      </c>
      <c r="H529" t="s">
        <v>206</v>
      </c>
      <c r="I529" t="s">
        <v>1458</v>
      </c>
      <c r="J529" s="143">
        <v>41365</v>
      </c>
      <c r="K529" s="105">
        <v>685.65028571428547</v>
      </c>
      <c r="L529" t="s">
        <v>46</v>
      </c>
    </row>
    <row r="530" spans="1:12" x14ac:dyDescent="0.2">
      <c r="A530">
        <v>805</v>
      </c>
      <c r="B530">
        <v>2013</v>
      </c>
      <c r="C530">
        <v>4</v>
      </c>
      <c r="D530">
        <v>93108960</v>
      </c>
      <c r="E530">
        <v>9320497</v>
      </c>
      <c r="F530">
        <v>28.81</v>
      </c>
      <c r="G530" t="s">
        <v>491</v>
      </c>
      <c r="H530" t="s">
        <v>178</v>
      </c>
      <c r="I530" t="s">
        <v>744</v>
      </c>
      <c r="J530" s="143">
        <v>41365</v>
      </c>
      <c r="K530" s="105">
        <v>26.340571428571419</v>
      </c>
      <c r="L530" t="s">
        <v>78</v>
      </c>
    </row>
    <row r="531" spans="1:12" x14ac:dyDescent="0.2">
      <c r="A531">
        <v>805</v>
      </c>
      <c r="B531">
        <v>2013</v>
      </c>
      <c r="C531">
        <v>3</v>
      </c>
      <c r="D531">
        <v>93108968</v>
      </c>
      <c r="E531">
        <v>9320456</v>
      </c>
      <c r="F531">
        <v>567.91999999999996</v>
      </c>
      <c r="G531" t="s">
        <v>491</v>
      </c>
      <c r="H531" t="s">
        <v>131</v>
      </c>
      <c r="I531" t="s">
        <v>552</v>
      </c>
      <c r="J531" s="143">
        <v>41334</v>
      </c>
      <c r="K531" s="105">
        <v>519.24114285714268</v>
      </c>
      <c r="L531" t="s">
        <v>77</v>
      </c>
    </row>
    <row r="532" spans="1:12" x14ac:dyDescent="0.2">
      <c r="A532">
        <v>805</v>
      </c>
      <c r="B532">
        <v>2013</v>
      </c>
      <c r="C532">
        <v>4</v>
      </c>
      <c r="D532">
        <v>93108968</v>
      </c>
      <c r="E532">
        <v>9320456</v>
      </c>
      <c r="F532">
        <v>569.91999999999996</v>
      </c>
      <c r="G532" t="s">
        <v>491</v>
      </c>
      <c r="H532" t="s">
        <v>131</v>
      </c>
      <c r="I532" t="s">
        <v>552</v>
      </c>
      <c r="J532" s="143">
        <v>41365</v>
      </c>
      <c r="K532" s="105">
        <v>521.0697142857141</v>
      </c>
      <c r="L532" t="s">
        <v>77</v>
      </c>
    </row>
    <row r="533" spans="1:12" x14ac:dyDescent="0.2">
      <c r="A533">
        <v>805</v>
      </c>
      <c r="B533">
        <v>2013</v>
      </c>
      <c r="C533">
        <v>5</v>
      </c>
      <c r="D533">
        <v>93108968</v>
      </c>
      <c r="E533">
        <v>9320456</v>
      </c>
      <c r="F533">
        <v>567.91999999999996</v>
      </c>
      <c r="G533" t="s">
        <v>491</v>
      </c>
      <c r="H533" t="s">
        <v>131</v>
      </c>
      <c r="I533" t="s">
        <v>552</v>
      </c>
      <c r="J533" s="143">
        <v>41395</v>
      </c>
      <c r="K533" s="105">
        <v>519.24114285714268</v>
      </c>
      <c r="L533" t="s">
        <v>77</v>
      </c>
    </row>
    <row r="534" spans="1:12" x14ac:dyDescent="0.2">
      <c r="A534">
        <v>805</v>
      </c>
      <c r="B534">
        <v>2013</v>
      </c>
      <c r="C534">
        <v>8</v>
      </c>
      <c r="D534">
        <v>93108968</v>
      </c>
      <c r="E534">
        <v>9320456</v>
      </c>
      <c r="F534">
        <v>1780.96</v>
      </c>
      <c r="G534" t="s">
        <v>491</v>
      </c>
      <c r="H534" t="s">
        <v>131</v>
      </c>
      <c r="I534" t="s">
        <v>552</v>
      </c>
      <c r="J534" s="143">
        <v>41487</v>
      </c>
      <c r="K534" s="105">
        <v>1628.3062857142852</v>
      </c>
      <c r="L534" t="s">
        <v>77</v>
      </c>
    </row>
    <row r="535" spans="1:12" x14ac:dyDescent="0.2">
      <c r="A535">
        <v>805</v>
      </c>
      <c r="B535">
        <v>2014</v>
      </c>
      <c r="C535">
        <v>5</v>
      </c>
      <c r="D535">
        <v>93111040</v>
      </c>
      <c r="E535">
        <v>9320635</v>
      </c>
      <c r="F535" s="103">
        <v>2043.88</v>
      </c>
      <c r="G535" t="s">
        <v>648</v>
      </c>
      <c r="H535" t="s">
        <v>101</v>
      </c>
      <c r="I535" t="s">
        <v>1735</v>
      </c>
      <c r="J535" s="143">
        <v>41760</v>
      </c>
      <c r="K535" s="105">
        <f>Table4[[#This Row],[Reg. CPB incl. Outlays]]*0.9142</f>
        <v>1868.5150960000001</v>
      </c>
      <c r="L535" t="s">
        <v>47</v>
      </c>
    </row>
    <row r="536" spans="1:12" x14ac:dyDescent="0.2">
      <c r="A536">
        <v>805</v>
      </c>
      <c r="B536">
        <v>2013</v>
      </c>
      <c r="C536">
        <v>5</v>
      </c>
      <c r="D536">
        <v>93108970</v>
      </c>
      <c r="E536">
        <v>9320375</v>
      </c>
      <c r="F536">
        <v>1556.12</v>
      </c>
      <c r="G536" t="s">
        <v>498</v>
      </c>
      <c r="H536" t="s">
        <v>164</v>
      </c>
      <c r="I536" t="s">
        <v>753</v>
      </c>
      <c r="J536" s="143">
        <v>41395</v>
      </c>
      <c r="K536" s="105">
        <v>1422.7382857142852</v>
      </c>
      <c r="L536" t="s">
        <v>78</v>
      </c>
    </row>
    <row r="537" spans="1:12" x14ac:dyDescent="0.2">
      <c r="A537">
        <v>805</v>
      </c>
      <c r="B537">
        <v>2013</v>
      </c>
      <c r="C537">
        <v>5</v>
      </c>
      <c r="D537">
        <v>93108972</v>
      </c>
      <c r="E537">
        <v>9320289</v>
      </c>
      <c r="F537">
        <v>773.75</v>
      </c>
      <c r="G537" t="s">
        <v>491</v>
      </c>
      <c r="H537" t="s">
        <v>144</v>
      </c>
      <c r="I537" t="s">
        <v>577</v>
      </c>
      <c r="J537" s="143">
        <v>41395</v>
      </c>
      <c r="K537" s="105">
        <v>707.42857142857122</v>
      </c>
      <c r="L537" t="s">
        <v>77</v>
      </c>
    </row>
    <row r="538" spans="1:12" x14ac:dyDescent="0.2">
      <c r="A538">
        <v>805</v>
      </c>
      <c r="B538">
        <v>2013</v>
      </c>
      <c r="C538">
        <v>5</v>
      </c>
      <c r="D538">
        <v>93108972</v>
      </c>
      <c r="E538">
        <v>9320294</v>
      </c>
      <c r="F538">
        <v>2941.26</v>
      </c>
      <c r="G538" t="s">
        <v>491</v>
      </c>
      <c r="H538" t="s">
        <v>144</v>
      </c>
      <c r="I538" t="s">
        <v>577</v>
      </c>
      <c r="J538" s="143">
        <v>41395</v>
      </c>
      <c r="K538" s="105">
        <v>2689.1519999999996</v>
      </c>
      <c r="L538" t="s">
        <v>77</v>
      </c>
    </row>
    <row r="539" spans="1:12" x14ac:dyDescent="0.2">
      <c r="A539">
        <v>805</v>
      </c>
      <c r="B539">
        <v>2013</v>
      </c>
      <c r="C539">
        <v>2</v>
      </c>
      <c r="D539">
        <v>93108975</v>
      </c>
      <c r="E539">
        <v>9320618</v>
      </c>
      <c r="F539">
        <v>912.6</v>
      </c>
      <c r="G539" t="s">
        <v>498</v>
      </c>
      <c r="H539" t="s">
        <v>164</v>
      </c>
      <c r="I539" t="s">
        <v>738</v>
      </c>
      <c r="J539" s="143">
        <v>41306</v>
      </c>
      <c r="K539" s="105">
        <v>834.37714285714264</v>
      </c>
      <c r="L539" t="s">
        <v>78</v>
      </c>
    </row>
    <row r="540" spans="1:12" x14ac:dyDescent="0.2">
      <c r="A540">
        <v>805</v>
      </c>
      <c r="B540">
        <v>2013</v>
      </c>
      <c r="C540">
        <v>4</v>
      </c>
      <c r="D540">
        <v>93108975</v>
      </c>
      <c r="E540">
        <v>9320618</v>
      </c>
      <c r="F540">
        <v>608.79999999999995</v>
      </c>
      <c r="G540" t="s">
        <v>498</v>
      </c>
      <c r="H540" t="s">
        <v>164</v>
      </c>
      <c r="I540" t="s">
        <v>738</v>
      </c>
      <c r="J540" s="143">
        <v>41365</v>
      </c>
      <c r="K540" s="105">
        <v>556.61714285714265</v>
      </c>
      <c r="L540" t="s">
        <v>78</v>
      </c>
    </row>
    <row r="541" spans="1:12" x14ac:dyDescent="0.2">
      <c r="A541">
        <v>805</v>
      </c>
      <c r="B541">
        <v>2013</v>
      </c>
      <c r="C541">
        <v>4</v>
      </c>
      <c r="D541">
        <v>93109005</v>
      </c>
      <c r="E541">
        <v>9320289</v>
      </c>
      <c r="F541">
        <v>13178.22</v>
      </c>
      <c r="G541" t="s">
        <v>498</v>
      </c>
      <c r="H541" t="s">
        <v>131</v>
      </c>
      <c r="I541" t="s">
        <v>565</v>
      </c>
      <c r="J541" s="143">
        <v>41365</v>
      </c>
      <c r="K541" s="105">
        <v>12048.658285714282</v>
      </c>
      <c r="L541" t="s">
        <v>77</v>
      </c>
    </row>
    <row r="542" spans="1:12" x14ac:dyDescent="0.2">
      <c r="A542">
        <v>805</v>
      </c>
      <c r="B542">
        <v>2013</v>
      </c>
      <c r="C542">
        <v>5</v>
      </c>
      <c r="D542">
        <v>93109007</v>
      </c>
      <c r="E542">
        <v>9320289</v>
      </c>
      <c r="F542">
        <v>8638.4</v>
      </c>
      <c r="G542" t="s">
        <v>491</v>
      </c>
      <c r="H542" t="s">
        <v>129</v>
      </c>
      <c r="I542" t="s">
        <v>578</v>
      </c>
      <c r="J542" s="143">
        <v>41395</v>
      </c>
      <c r="K542" s="105">
        <v>7897.9657142857122</v>
      </c>
      <c r="L542" t="s">
        <v>77</v>
      </c>
    </row>
    <row r="543" spans="1:12" x14ac:dyDescent="0.2">
      <c r="A543">
        <v>805</v>
      </c>
      <c r="B543">
        <v>2013</v>
      </c>
      <c r="C543">
        <v>6</v>
      </c>
      <c r="D543">
        <v>93109007</v>
      </c>
      <c r="E543">
        <v>9320289</v>
      </c>
      <c r="F543">
        <v>2826.4</v>
      </c>
      <c r="G543" t="s">
        <v>491</v>
      </c>
      <c r="H543" t="s">
        <v>129</v>
      </c>
      <c r="I543" t="s">
        <v>578</v>
      </c>
      <c r="J543" s="143">
        <v>41426</v>
      </c>
      <c r="K543" s="105">
        <v>2584.1371428571424</v>
      </c>
      <c r="L543" t="s">
        <v>77</v>
      </c>
    </row>
    <row r="544" spans="1:12" x14ac:dyDescent="0.2">
      <c r="A544">
        <v>805</v>
      </c>
      <c r="B544">
        <v>2013</v>
      </c>
      <c r="C544">
        <v>7</v>
      </c>
      <c r="D544">
        <v>93109007</v>
      </c>
      <c r="E544">
        <v>9320289</v>
      </c>
      <c r="F544">
        <v>2785.6</v>
      </c>
      <c r="G544" t="s">
        <v>491</v>
      </c>
      <c r="H544" t="s">
        <v>129</v>
      </c>
      <c r="I544" t="s">
        <v>578</v>
      </c>
      <c r="J544" s="143">
        <v>41456</v>
      </c>
      <c r="K544" s="105">
        <v>2546.8342857142848</v>
      </c>
      <c r="L544" t="s">
        <v>77</v>
      </c>
    </row>
    <row r="545" spans="1:12" x14ac:dyDescent="0.2">
      <c r="A545">
        <v>805</v>
      </c>
      <c r="B545">
        <v>2013</v>
      </c>
      <c r="C545">
        <v>9</v>
      </c>
      <c r="D545">
        <v>93109007</v>
      </c>
      <c r="E545">
        <v>9320289</v>
      </c>
      <c r="F545">
        <v>2833.2</v>
      </c>
      <c r="G545" t="s">
        <v>491</v>
      </c>
      <c r="H545" t="s">
        <v>129</v>
      </c>
      <c r="I545" t="s">
        <v>578</v>
      </c>
      <c r="J545" s="143">
        <v>41518</v>
      </c>
      <c r="K545" s="105">
        <v>2590.3542857142847</v>
      </c>
      <c r="L545" t="s">
        <v>77</v>
      </c>
    </row>
    <row r="546" spans="1:12" x14ac:dyDescent="0.2">
      <c r="A546">
        <v>805</v>
      </c>
      <c r="B546">
        <v>2013</v>
      </c>
      <c r="C546">
        <v>10</v>
      </c>
      <c r="D546">
        <v>93109007</v>
      </c>
      <c r="E546">
        <v>9320289</v>
      </c>
      <c r="F546">
        <v>2853.6</v>
      </c>
      <c r="G546" t="s">
        <v>491</v>
      </c>
      <c r="H546" t="s">
        <v>129</v>
      </c>
      <c r="I546" t="s">
        <v>578</v>
      </c>
      <c r="J546" s="143">
        <v>41548</v>
      </c>
      <c r="K546" s="105">
        <v>2609.0057142857136</v>
      </c>
      <c r="L546" t="s">
        <v>77</v>
      </c>
    </row>
    <row r="547" spans="1:12" x14ac:dyDescent="0.2">
      <c r="A547">
        <v>805</v>
      </c>
      <c r="B547">
        <v>2013</v>
      </c>
      <c r="C547">
        <v>11</v>
      </c>
      <c r="D547">
        <v>93109007</v>
      </c>
      <c r="E547">
        <v>9320289</v>
      </c>
      <c r="F547">
        <v>2826.4</v>
      </c>
      <c r="G547" t="s">
        <v>491</v>
      </c>
      <c r="H547" t="s">
        <v>129</v>
      </c>
      <c r="I547" t="s">
        <v>578</v>
      </c>
      <c r="J547" s="143">
        <v>41579</v>
      </c>
      <c r="K547" s="105">
        <v>2584.1371428571424</v>
      </c>
      <c r="L547" t="s">
        <v>77</v>
      </c>
    </row>
    <row r="548" spans="1:12" x14ac:dyDescent="0.2">
      <c r="A548">
        <v>805</v>
      </c>
      <c r="B548">
        <v>2013</v>
      </c>
      <c r="C548">
        <v>12</v>
      </c>
      <c r="D548">
        <v>93109007</v>
      </c>
      <c r="E548">
        <v>9320289</v>
      </c>
      <c r="F548">
        <v>5625.6</v>
      </c>
      <c r="G548" t="s">
        <v>491</v>
      </c>
      <c r="H548" t="s">
        <v>129</v>
      </c>
      <c r="I548" t="s">
        <v>578</v>
      </c>
      <c r="J548" s="143">
        <v>41609</v>
      </c>
      <c r="K548" s="105">
        <v>5143.4057142857137</v>
      </c>
      <c r="L548" t="s">
        <v>77</v>
      </c>
    </row>
    <row r="549" spans="1:12" x14ac:dyDescent="0.2">
      <c r="A549">
        <v>805</v>
      </c>
      <c r="B549">
        <v>2013</v>
      </c>
      <c r="C549">
        <v>10</v>
      </c>
      <c r="D549">
        <v>93109009</v>
      </c>
      <c r="E549">
        <v>9320289</v>
      </c>
      <c r="F549">
        <v>1150</v>
      </c>
      <c r="G549" t="s">
        <v>491</v>
      </c>
      <c r="H549" t="s">
        <v>129</v>
      </c>
      <c r="I549" t="s">
        <v>640</v>
      </c>
      <c r="J549" s="143">
        <v>41548</v>
      </c>
      <c r="K549" s="105">
        <v>1051.4285714285711</v>
      </c>
      <c r="L549" t="s">
        <v>77</v>
      </c>
    </row>
    <row r="550" spans="1:12" x14ac:dyDescent="0.2">
      <c r="A550">
        <v>805</v>
      </c>
      <c r="B550">
        <v>2013</v>
      </c>
      <c r="C550">
        <v>11</v>
      </c>
      <c r="D550">
        <v>93109009</v>
      </c>
      <c r="E550">
        <v>9320289</v>
      </c>
      <c r="F550">
        <v>4428</v>
      </c>
      <c r="G550" t="s">
        <v>491</v>
      </c>
      <c r="H550" t="s">
        <v>129</v>
      </c>
      <c r="I550" t="s">
        <v>640</v>
      </c>
      <c r="J550" s="143">
        <v>41579</v>
      </c>
      <c r="K550" s="105">
        <v>4048.4571428571417</v>
      </c>
      <c r="L550" t="s">
        <v>77</v>
      </c>
    </row>
    <row r="551" spans="1:12" x14ac:dyDescent="0.2">
      <c r="A551">
        <v>805</v>
      </c>
      <c r="B551">
        <v>2013</v>
      </c>
      <c r="C551">
        <v>5</v>
      </c>
      <c r="D551">
        <v>93109010</v>
      </c>
      <c r="E551">
        <v>9320289</v>
      </c>
      <c r="F551">
        <v>7156</v>
      </c>
      <c r="G551" t="s">
        <v>498</v>
      </c>
      <c r="H551" t="s">
        <v>129</v>
      </c>
      <c r="I551" t="s">
        <v>579</v>
      </c>
      <c r="J551" s="143">
        <v>41395</v>
      </c>
      <c r="K551" s="105">
        <v>6542.6285714285696</v>
      </c>
      <c r="L551" t="s">
        <v>77</v>
      </c>
    </row>
    <row r="552" spans="1:12" x14ac:dyDescent="0.2">
      <c r="A552">
        <v>805</v>
      </c>
      <c r="B552">
        <v>2013</v>
      </c>
      <c r="C552">
        <v>6</v>
      </c>
      <c r="D552">
        <v>93109010</v>
      </c>
      <c r="E552">
        <v>9320289</v>
      </c>
      <c r="F552">
        <v>3268.5</v>
      </c>
      <c r="G552" t="s">
        <v>498</v>
      </c>
      <c r="H552" t="s">
        <v>129</v>
      </c>
      <c r="I552" t="s">
        <v>579</v>
      </c>
      <c r="J552" s="143">
        <v>41426</v>
      </c>
      <c r="K552" s="105">
        <v>2988.3428571428562</v>
      </c>
      <c r="L552" t="s">
        <v>77</v>
      </c>
    </row>
    <row r="553" spans="1:12" x14ac:dyDescent="0.2">
      <c r="A553">
        <v>805</v>
      </c>
      <c r="B553">
        <v>2013</v>
      </c>
      <c r="C553">
        <v>7</v>
      </c>
      <c r="D553">
        <v>93109010</v>
      </c>
      <c r="E553">
        <v>9320289</v>
      </c>
      <c r="F553">
        <v>4428</v>
      </c>
      <c r="G553" t="s">
        <v>498</v>
      </c>
      <c r="H553" t="s">
        <v>129</v>
      </c>
      <c r="I553" t="s">
        <v>579</v>
      </c>
      <c r="J553" s="143">
        <v>41456</v>
      </c>
      <c r="K553" s="105">
        <v>4048.4571428571417</v>
      </c>
      <c r="L553" t="s">
        <v>77</v>
      </c>
    </row>
    <row r="554" spans="1:12" x14ac:dyDescent="0.2">
      <c r="A554">
        <v>805</v>
      </c>
      <c r="B554">
        <v>2013</v>
      </c>
      <c r="C554">
        <v>8</v>
      </c>
      <c r="D554">
        <v>93109010</v>
      </c>
      <c r="E554">
        <v>9320289</v>
      </c>
      <c r="F554">
        <v>2128</v>
      </c>
      <c r="G554" t="s">
        <v>498</v>
      </c>
      <c r="H554" t="s">
        <v>129</v>
      </c>
      <c r="I554" t="s">
        <v>579</v>
      </c>
      <c r="J554" s="143">
        <v>41487</v>
      </c>
      <c r="K554" s="105">
        <v>1945.5999999999995</v>
      </c>
      <c r="L554" t="s">
        <v>77</v>
      </c>
    </row>
    <row r="555" spans="1:12" x14ac:dyDescent="0.2">
      <c r="A555">
        <v>805</v>
      </c>
      <c r="B555">
        <v>2013</v>
      </c>
      <c r="C555">
        <v>9</v>
      </c>
      <c r="D555">
        <v>93109010</v>
      </c>
      <c r="E555">
        <v>9320289</v>
      </c>
      <c r="F555">
        <v>3300.31</v>
      </c>
      <c r="G555" t="s">
        <v>498</v>
      </c>
      <c r="H555" t="s">
        <v>129</v>
      </c>
      <c r="I555" t="s">
        <v>579</v>
      </c>
      <c r="J555" s="143">
        <v>41518</v>
      </c>
      <c r="K555" s="105">
        <v>3017.4262857142849</v>
      </c>
      <c r="L555" t="s">
        <v>77</v>
      </c>
    </row>
    <row r="556" spans="1:12" x14ac:dyDescent="0.2">
      <c r="A556">
        <v>805</v>
      </c>
      <c r="B556">
        <v>2013</v>
      </c>
      <c r="C556">
        <v>12</v>
      </c>
      <c r="D556">
        <v>93109010</v>
      </c>
      <c r="E556">
        <v>9320289</v>
      </c>
      <c r="F556">
        <v>6484</v>
      </c>
      <c r="G556" t="s">
        <v>498</v>
      </c>
      <c r="H556" t="s">
        <v>129</v>
      </c>
      <c r="I556" t="s">
        <v>579</v>
      </c>
      <c r="J556" s="143">
        <v>41609</v>
      </c>
      <c r="K556" s="105">
        <v>5928.2285714285699</v>
      </c>
      <c r="L556" t="s">
        <v>77</v>
      </c>
    </row>
    <row r="557" spans="1:12" x14ac:dyDescent="0.2">
      <c r="A557">
        <v>805</v>
      </c>
      <c r="B557">
        <v>2014</v>
      </c>
      <c r="C557">
        <v>1</v>
      </c>
      <c r="D557">
        <v>93109010</v>
      </c>
      <c r="E557">
        <v>9320289</v>
      </c>
      <c r="F557">
        <v>1050</v>
      </c>
      <c r="G557" t="s">
        <v>498</v>
      </c>
      <c r="H557" t="s">
        <v>129</v>
      </c>
      <c r="I557" t="s">
        <v>579</v>
      </c>
      <c r="J557" s="143">
        <v>41640</v>
      </c>
      <c r="K557" s="105">
        <v>959.99999999999977</v>
      </c>
      <c r="L557" t="s">
        <v>77</v>
      </c>
    </row>
    <row r="558" spans="1:12" x14ac:dyDescent="0.2">
      <c r="A558">
        <v>805</v>
      </c>
      <c r="B558">
        <v>2013</v>
      </c>
      <c r="C558">
        <v>4</v>
      </c>
      <c r="D558">
        <v>93109011</v>
      </c>
      <c r="E558">
        <v>9320289</v>
      </c>
      <c r="F558">
        <v>2472</v>
      </c>
      <c r="G558" t="s">
        <v>491</v>
      </c>
      <c r="H558" t="s">
        <v>129</v>
      </c>
      <c r="I558" t="s">
        <v>566</v>
      </c>
      <c r="J558" s="143">
        <v>41365</v>
      </c>
      <c r="K558" s="105">
        <v>2260.114285714285</v>
      </c>
      <c r="L558" t="s">
        <v>77</v>
      </c>
    </row>
    <row r="559" spans="1:12" x14ac:dyDescent="0.2">
      <c r="A559">
        <v>805</v>
      </c>
      <c r="B559">
        <v>2013</v>
      </c>
      <c r="C559">
        <v>4</v>
      </c>
      <c r="D559">
        <v>93109011</v>
      </c>
      <c r="E559">
        <v>9320375</v>
      </c>
      <c r="F559">
        <v>1105.6500000000001</v>
      </c>
      <c r="G559" t="s">
        <v>491</v>
      </c>
      <c r="H559" t="s">
        <v>129</v>
      </c>
      <c r="I559" t="s">
        <v>566</v>
      </c>
      <c r="J559" s="143">
        <v>41365</v>
      </c>
      <c r="K559" s="105">
        <v>1010.8799999999998</v>
      </c>
      <c r="L559" t="s">
        <v>77</v>
      </c>
    </row>
    <row r="560" spans="1:12" x14ac:dyDescent="0.2">
      <c r="A560">
        <v>805</v>
      </c>
      <c r="B560">
        <v>2013</v>
      </c>
      <c r="C560">
        <v>8</v>
      </c>
      <c r="D560">
        <v>93109011</v>
      </c>
      <c r="E560">
        <v>9320375</v>
      </c>
      <c r="F560">
        <v>1181.25</v>
      </c>
      <c r="G560" t="s">
        <v>491</v>
      </c>
      <c r="H560" t="s">
        <v>129</v>
      </c>
      <c r="I560" t="s">
        <v>566</v>
      </c>
      <c r="J560" s="143">
        <v>41487</v>
      </c>
      <c r="K560" s="105">
        <v>1079.9999999999998</v>
      </c>
      <c r="L560" t="s">
        <v>77</v>
      </c>
    </row>
    <row r="561" spans="1:12" x14ac:dyDescent="0.2">
      <c r="A561">
        <v>805</v>
      </c>
      <c r="B561">
        <v>2013</v>
      </c>
      <c r="C561">
        <v>9</v>
      </c>
      <c r="D561">
        <v>93109011</v>
      </c>
      <c r="E561">
        <v>9320289</v>
      </c>
      <c r="F561">
        <v>2040</v>
      </c>
      <c r="G561" t="s">
        <v>491</v>
      </c>
      <c r="H561" t="s">
        <v>129</v>
      </c>
      <c r="I561" t="s">
        <v>566</v>
      </c>
      <c r="J561" s="143">
        <v>41518</v>
      </c>
      <c r="K561" s="105">
        <v>1865.1428571428567</v>
      </c>
      <c r="L561" t="s">
        <v>77</v>
      </c>
    </row>
    <row r="562" spans="1:12" x14ac:dyDescent="0.2">
      <c r="A562">
        <v>805</v>
      </c>
      <c r="B562">
        <v>2013</v>
      </c>
      <c r="C562">
        <v>4</v>
      </c>
      <c r="D562">
        <v>93109015</v>
      </c>
      <c r="E562">
        <v>9320528</v>
      </c>
      <c r="F562">
        <v>515.54999999999995</v>
      </c>
      <c r="G562" t="s">
        <v>592</v>
      </c>
      <c r="H562" t="s">
        <v>104</v>
      </c>
      <c r="I562" t="s">
        <v>1459</v>
      </c>
      <c r="J562" s="143">
        <v>41365</v>
      </c>
      <c r="K562" s="105">
        <v>471.35999999999984</v>
      </c>
      <c r="L562" t="s">
        <v>46</v>
      </c>
    </row>
    <row r="563" spans="1:12" x14ac:dyDescent="0.2">
      <c r="A563">
        <v>805</v>
      </c>
      <c r="B563">
        <v>2013</v>
      </c>
      <c r="C563">
        <v>5</v>
      </c>
      <c r="D563">
        <v>93109018</v>
      </c>
      <c r="E563">
        <v>9320531</v>
      </c>
      <c r="F563">
        <v>540.6</v>
      </c>
      <c r="G563" t="s">
        <v>491</v>
      </c>
      <c r="H563" t="s">
        <v>158</v>
      </c>
      <c r="I563" t="s">
        <v>754</v>
      </c>
      <c r="J563" s="143">
        <v>41395</v>
      </c>
      <c r="K563" s="105">
        <v>494.262857142857</v>
      </c>
      <c r="L563" t="s">
        <v>78</v>
      </c>
    </row>
    <row r="564" spans="1:12" x14ac:dyDescent="0.2">
      <c r="A564">
        <v>805</v>
      </c>
      <c r="B564">
        <v>2013</v>
      </c>
      <c r="C564">
        <v>5</v>
      </c>
      <c r="D564">
        <v>93109039</v>
      </c>
      <c r="E564">
        <v>9320436</v>
      </c>
      <c r="F564">
        <v>815.75</v>
      </c>
      <c r="G564" t="s">
        <v>642</v>
      </c>
      <c r="H564" t="s">
        <v>132</v>
      </c>
      <c r="I564" t="s">
        <v>1468</v>
      </c>
      <c r="J564" s="143">
        <v>41395</v>
      </c>
      <c r="K564" s="105">
        <v>745.82857142857119</v>
      </c>
      <c r="L564" t="s">
        <v>46</v>
      </c>
    </row>
    <row r="565" spans="1:12" x14ac:dyDescent="0.2">
      <c r="A565">
        <v>805</v>
      </c>
      <c r="B565">
        <v>2013</v>
      </c>
      <c r="C565">
        <v>5</v>
      </c>
      <c r="D565">
        <v>93109039</v>
      </c>
      <c r="E565">
        <v>9320702</v>
      </c>
      <c r="F565">
        <v>41.66</v>
      </c>
      <c r="G565" t="s">
        <v>642</v>
      </c>
      <c r="H565" t="s">
        <v>132</v>
      </c>
      <c r="I565" t="s">
        <v>1468</v>
      </c>
      <c r="J565" s="143">
        <v>41395</v>
      </c>
      <c r="K565" s="105">
        <v>38.089142857142846</v>
      </c>
      <c r="L565" t="s">
        <v>46</v>
      </c>
    </row>
    <row r="566" spans="1:12" x14ac:dyDescent="0.2">
      <c r="A566">
        <v>805</v>
      </c>
      <c r="B566">
        <v>2013</v>
      </c>
      <c r="C566">
        <v>5</v>
      </c>
      <c r="D566">
        <v>93109043</v>
      </c>
      <c r="E566">
        <v>9320375</v>
      </c>
      <c r="F566">
        <v>1000</v>
      </c>
      <c r="G566" t="s">
        <v>491</v>
      </c>
      <c r="H566" t="s">
        <v>132</v>
      </c>
      <c r="I566" t="s">
        <v>1469</v>
      </c>
      <c r="J566" s="143">
        <v>41395</v>
      </c>
      <c r="K566" s="105">
        <v>914.28571428571399</v>
      </c>
      <c r="L566" t="s">
        <v>46</v>
      </c>
    </row>
    <row r="567" spans="1:12" x14ac:dyDescent="0.2">
      <c r="A567">
        <v>805</v>
      </c>
      <c r="B567">
        <v>2013</v>
      </c>
      <c r="C567">
        <v>5</v>
      </c>
      <c r="D567">
        <v>93109044</v>
      </c>
      <c r="E567">
        <v>9320418</v>
      </c>
      <c r="F567">
        <v>482.21</v>
      </c>
      <c r="G567" t="s">
        <v>526</v>
      </c>
      <c r="H567" t="s">
        <v>132</v>
      </c>
      <c r="I567" t="s">
        <v>1470</v>
      </c>
      <c r="J567" s="143">
        <v>41395</v>
      </c>
      <c r="K567" s="105">
        <v>440.87771428571415</v>
      </c>
      <c r="L567" t="s">
        <v>46</v>
      </c>
    </row>
    <row r="568" spans="1:12" x14ac:dyDescent="0.2">
      <c r="A568">
        <v>805</v>
      </c>
      <c r="B568">
        <v>2013</v>
      </c>
      <c r="C568">
        <v>5</v>
      </c>
      <c r="D568">
        <v>93109044</v>
      </c>
      <c r="E568">
        <v>9320622</v>
      </c>
      <c r="F568">
        <v>817.82</v>
      </c>
      <c r="G568" t="s">
        <v>526</v>
      </c>
      <c r="H568" t="s">
        <v>132</v>
      </c>
      <c r="I568" t="s">
        <v>1470</v>
      </c>
      <c r="J568" s="143">
        <v>41395</v>
      </c>
      <c r="K568" s="105">
        <v>747.72114285714269</v>
      </c>
      <c r="L568" t="s">
        <v>46</v>
      </c>
    </row>
    <row r="569" spans="1:12" x14ac:dyDescent="0.2">
      <c r="A569">
        <v>805</v>
      </c>
      <c r="B569">
        <v>2013</v>
      </c>
      <c r="C569">
        <v>6</v>
      </c>
      <c r="D569">
        <v>93109044</v>
      </c>
      <c r="E569">
        <v>9320622</v>
      </c>
      <c r="F569">
        <v>766.95</v>
      </c>
      <c r="G569" t="s">
        <v>526</v>
      </c>
      <c r="H569" t="s">
        <v>132</v>
      </c>
      <c r="I569" t="s">
        <v>1470</v>
      </c>
      <c r="J569" s="143">
        <v>41426</v>
      </c>
      <c r="K569" s="105">
        <v>701.21142857142843</v>
      </c>
      <c r="L569" t="s">
        <v>46</v>
      </c>
    </row>
    <row r="570" spans="1:12" x14ac:dyDescent="0.2">
      <c r="A570">
        <v>805</v>
      </c>
      <c r="B570">
        <v>2013</v>
      </c>
      <c r="C570">
        <v>9</v>
      </c>
      <c r="D570">
        <v>93109049</v>
      </c>
      <c r="E570">
        <v>9320645</v>
      </c>
      <c r="F570">
        <v>1118.04</v>
      </c>
      <c r="G570" t="s">
        <v>1030</v>
      </c>
      <c r="H570" t="s">
        <v>132</v>
      </c>
      <c r="I570" t="s">
        <v>1503</v>
      </c>
      <c r="J570" s="143">
        <v>41518</v>
      </c>
      <c r="K570" s="105">
        <v>1022.2079999999997</v>
      </c>
      <c r="L570" t="s">
        <v>46</v>
      </c>
    </row>
    <row r="571" spans="1:12" x14ac:dyDescent="0.2">
      <c r="A571">
        <v>805</v>
      </c>
      <c r="B571">
        <v>2013</v>
      </c>
      <c r="C571">
        <v>5</v>
      </c>
      <c r="D571">
        <v>93109050</v>
      </c>
      <c r="E571">
        <v>9320631</v>
      </c>
      <c r="F571">
        <v>2580</v>
      </c>
      <c r="G571" t="s">
        <v>698</v>
      </c>
      <c r="H571" t="s">
        <v>132</v>
      </c>
      <c r="I571" t="s">
        <v>1471</v>
      </c>
      <c r="J571" s="143">
        <v>41395</v>
      </c>
      <c r="K571" s="105">
        <v>2358.8571428571422</v>
      </c>
      <c r="L571" t="s">
        <v>46</v>
      </c>
    </row>
    <row r="572" spans="1:12" x14ac:dyDescent="0.2">
      <c r="A572">
        <v>805</v>
      </c>
      <c r="B572">
        <v>2013</v>
      </c>
      <c r="C572">
        <v>11</v>
      </c>
      <c r="D572">
        <v>93109057</v>
      </c>
      <c r="E572">
        <v>9320289</v>
      </c>
      <c r="F572">
        <v>-2625</v>
      </c>
      <c r="G572" t="s">
        <v>581</v>
      </c>
      <c r="H572" t="s">
        <v>131</v>
      </c>
      <c r="I572" t="s">
        <v>657</v>
      </c>
      <c r="J572" s="143">
        <v>41579</v>
      </c>
      <c r="K572" s="105">
        <v>-2399.9999999999995</v>
      </c>
      <c r="L572" t="s">
        <v>77</v>
      </c>
    </row>
    <row r="573" spans="1:12" x14ac:dyDescent="0.2">
      <c r="A573">
        <v>805</v>
      </c>
      <c r="B573">
        <v>2013</v>
      </c>
      <c r="C573">
        <v>4</v>
      </c>
      <c r="D573">
        <v>93109058</v>
      </c>
      <c r="E573">
        <v>9320375</v>
      </c>
      <c r="F573">
        <v>702.9</v>
      </c>
      <c r="G573" t="s">
        <v>491</v>
      </c>
      <c r="H573" t="s">
        <v>131</v>
      </c>
      <c r="I573" t="s">
        <v>567</v>
      </c>
      <c r="J573" s="143">
        <v>41365</v>
      </c>
      <c r="K573" s="105">
        <v>642.65142857142837</v>
      </c>
      <c r="L573" t="s">
        <v>77</v>
      </c>
    </row>
    <row r="574" spans="1:12" x14ac:dyDescent="0.2">
      <c r="A574">
        <v>805</v>
      </c>
      <c r="B574">
        <v>2013</v>
      </c>
      <c r="C574">
        <v>5</v>
      </c>
      <c r="D574">
        <v>93109058</v>
      </c>
      <c r="E574">
        <v>9320289</v>
      </c>
      <c r="F574">
        <v>2625</v>
      </c>
      <c r="G574" t="s">
        <v>491</v>
      </c>
      <c r="H574" t="s">
        <v>131</v>
      </c>
      <c r="I574" t="s">
        <v>567</v>
      </c>
      <c r="J574" s="143">
        <v>41395</v>
      </c>
      <c r="K574" s="105">
        <v>2399.9999999999995</v>
      </c>
      <c r="L574" t="s">
        <v>77</v>
      </c>
    </row>
    <row r="575" spans="1:12" x14ac:dyDescent="0.2">
      <c r="A575">
        <v>805</v>
      </c>
      <c r="B575">
        <v>2013</v>
      </c>
      <c r="C575">
        <v>5</v>
      </c>
      <c r="D575">
        <v>93109058</v>
      </c>
      <c r="E575">
        <v>9320294</v>
      </c>
      <c r="F575">
        <v>1641.99</v>
      </c>
      <c r="G575" t="s">
        <v>491</v>
      </c>
      <c r="H575" t="s">
        <v>131</v>
      </c>
      <c r="I575" t="s">
        <v>567</v>
      </c>
      <c r="J575" s="143">
        <v>41395</v>
      </c>
      <c r="K575" s="105">
        <v>1501.2479999999996</v>
      </c>
      <c r="L575" t="s">
        <v>77</v>
      </c>
    </row>
    <row r="576" spans="1:12" x14ac:dyDescent="0.2">
      <c r="A576">
        <v>805</v>
      </c>
      <c r="B576">
        <v>2013</v>
      </c>
      <c r="C576">
        <v>9</v>
      </c>
      <c r="D576">
        <v>93109058</v>
      </c>
      <c r="E576">
        <v>9320289</v>
      </c>
      <c r="F576">
        <v>2625</v>
      </c>
      <c r="G576" t="s">
        <v>491</v>
      </c>
      <c r="H576" t="s">
        <v>131</v>
      </c>
      <c r="I576" t="s">
        <v>567</v>
      </c>
      <c r="J576" s="143">
        <v>41518</v>
      </c>
      <c r="K576" s="105">
        <v>2399.9999999999995</v>
      </c>
      <c r="L576" t="s">
        <v>77</v>
      </c>
    </row>
    <row r="577" spans="1:12" x14ac:dyDescent="0.2">
      <c r="A577">
        <v>805</v>
      </c>
      <c r="B577">
        <v>2013</v>
      </c>
      <c r="C577">
        <v>9</v>
      </c>
      <c r="D577">
        <v>93109059</v>
      </c>
      <c r="E577">
        <v>9320679</v>
      </c>
      <c r="F577">
        <v>4622.91</v>
      </c>
      <c r="G577" t="s">
        <v>599</v>
      </c>
      <c r="H577" t="s">
        <v>131</v>
      </c>
      <c r="I577" t="s">
        <v>622</v>
      </c>
      <c r="J577" s="143">
        <v>41518</v>
      </c>
      <c r="K577" s="105">
        <v>4226.6605714285697</v>
      </c>
      <c r="L577" t="s">
        <v>77</v>
      </c>
    </row>
    <row r="578" spans="1:12" x14ac:dyDescent="0.2">
      <c r="A578">
        <v>805</v>
      </c>
      <c r="B578">
        <v>2013</v>
      </c>
      <c r="C578">
        <v>9</v>
      </c>
      <c r="D578">
        <v>93109060</v>
      </c>
      <c r="E578">
        <v>9320436</v>
      </c>
      <c r="F578">
        <v>632.69000000000005</v>
      </c>
      <c r="G578" t="s">
        <v>549</v>
      </c>
      <c r="H578" t="s">
        <v>131</v>
      </c>
      <c r="I578" t="s">
        <v>623</v>
      </c>
      <c r="J578" s="143">
        <v>41518</v>
      </c>
      <c r="K578" s="105">
        <v>578.45942857142848</v>
      </c>
      <c r="L578" t="s">
        <v>77</v>
      </c>
    </row>
    <row r="579" spans="1:12" x14ac:dyDescent="0.2">
      <c r="A579">
        <v>805</v>
      </c>
      <c r="B579">
        <v>2013</v>
      </c>
      <c r="C579">
        <v>9</v>
      </c>
      <c r="D579">
        <v>93109060</v>
      </c>
      <c r="E579">
        <v>9320679</v>
      </c>
      <c r="F579">
        <v>3613.72</v>
      </c>
      <c r="G579" t="s">
        <v>549</v>
      </c>
      <c r="H579" t="s">
        <v>131</v>
      </c>
      <c r="I579" t="s">
        <v>623</v>
      </c>
      <c r="J579" s="143">
        <v>41518</v>
      </c>
      <c r="K579" s="105">
        <v>3303.9725714285705</v>
      </c>
      <c r="L579" t="s">
        <v>77</v>
      </c>
    </row>
    <row r="580" spans="1:12" x14ac:dyDescent="0.2">
      <c r="A580">
        <v>805</v>
      </c>
      <c r="B580">
        <v>2013</v>
      </c>
      <c r="C580">
        <v>9</v>
      </c>
      <c r="D580">
        <v>93109062</v>
      </c>
      <c r="E580">
        <v>9320679</v>
      </c>
      <c r="F580">
        <v>1262.01</v>
      </c>
      <c r="G580" t="s">
        <v>597</v>
      </c>
      <c r="H580" t="s">
        <v>131</v>
      </c>
      <c r="I580" t="s">
        <v>624</v>
      </c>
      <c r="J580" s="143">
        <v>41518</v>
      </c>
      <c r="K580" s="105">
        <v>1153.8377142857139</v>
      </c>
      <c r="L580" t="s">
        <v>77</v>
      </c>
    </row>
    <row r="581" spans="1:12" x14ac:dyDescent="0.2">
      <c r="A581">
        <v>805</v>
      </c>
      <c r="B581">
        <v>2013</v>
      </c>
      <c r="C581">
        <v>5</v>
      </c>
      <c r="D581">
        <v>93109067</v>
      </c>
      <c r="E581">
        <v>9320587</v>
      </c>
      <c r="F581">
        <v>1080.1400000000001</v>
      </c>
      <c r="G581" t="s">
        <v>595</v>
      </c>
      <c r="H581" t="s">
        <v>132</v>
      </c>
      <c r="I581" t="s">
        <v>1472</v>
      </c>
      <c r="J581" s="143">
        <v>41395</v>
      </c>
      <c r="K581" s="105">
        <v>987.55657142857126</v>
      </c>
      <c r="L581" t="s">
        <v>46</v>
      </c>
    </row>
    <row r="582" spans="1:12" x14ac:dyDescent="0.2">
      <c r="A582">
        <v>805</v>
      </c>
      <c r="B582">
        <v>2013</v>
      </c>
      <c r="C582">
        <v>5</v>
      </c>
      <c r="D582">
        <v>93109074</v>
      </c>
      <c r="E582">
        <v>9320531</v>
      </c>
      <c r="F582">
        <v>848</v>
      </c>
      <c r="G582" t="s">
        <v>491</v>
      </c>
      <c r="H582" t="s">
        <v>187</v>
      </c>
      <c r="I582" t="s">
        <v>755</v>
      </c>
      <c r="J582" s="143">
        <v>41395</v>
      </c>
      <c r="K582" s="105">
        <v>775.31428571428546</v>
      </c>
      <c r="L582" t="s">
        <v>78</v>
      </c>
    </row>
    <row r="583" spans="1:12" x14ac:dyDescent="0.2">
      <c r="A583">
        <v>805</v>
      </c>
      <c r="B583">
        <v>2013</v>
      </c>
      <c r="C583">
        <v>5</v>
      </c>
      <c r="D583">
        <v>93109076</v>
      </c>
      <c r="E583">
        <v>9320489</v>
      </c>
      <c r="F583">
        <v>2803.93</v>
      </c>
      <c r="G583" t="s">
        <v>581</v>
      </c>
      <c r="H583" t="s">
        <v>108</v>
      </c>
      <c r="I583" t="s">
        <v>1676</v>
      </c>
      <c r="J583" s="143">
        <v>41395</v>
      </c>
      <c r="K583" s="105">
        <v>2563.5931428571421</v>
      </c>
      <c r="L583" t="s">
        <v>47</v>
      </c>
    </row>
    <row r="584" spans="1:12" x14ac:dyDescent="0.2">
      <c r="A584">
        <v>805</v>
      </c>
      <c r="B584">
        <v>2013</v>
      </c>
      <c r="C584">
        <v>4</v>
      </c>
      <c r="D584">
        <v>93109083</v>
      </c>
      <c r="E584">
        <v>9320528</v>
      </c>
      <c r="F584">
        <v>1077.3800000000001</v>
      </c>
      <c r="G584" t="s">
        <v>592</v>
      </c>
      <c r="H584" t="s">
        <v>104</v>
      </c>
      <c r="I584" t="s">
        <v>1460</v>
      </c>
      <c r="J584" s="143">
        <v>41365</v>
      </c>
      <c r="K584" s="105">
        <v>985.03314285714271</v>
      </c>
      <c r="L584" t="s">
        <v>46</v>
      </c>
    </row>
    <row r="585" spans="1:12" x14ac:dyDescent="0.2">
      <c r="A585">
        <v>805</v>
      </c>
      <c r="B585">
        <v>2013</v>
      </c>
      <c r="C585">
        <v>5</v>
      </c>
      <c r="D585">
        <v>93109091</v>
      </c>
      <c r="E585">
        <v>9320009</v>
      </c>
      <c r="F585">
        <v>1030.5999999999999</v>
      </c>
      <c r="G585" t="s">
        <v>491</v>
      </c>
      <c r="H585" t="s">
        <v>185</v>
      </c>
      <c r="I585" t="s">
        <v>756</v>
      </c>
      <c r="J585" s="143">
        <v>41395</v>
      </c>
      <c r="K585" s="105">
        <v>942.26285714285677</v>
      </c>
      <c r="L585" t="s">
        <v>78</v>
      </c>
    </row>
    <row r="586" spans="1:12" x14ac:dyDescent="0.2">
      <c r="A586">
        <v>805</v>
      </c>
      <c r="B586">
        <v>2013</v>
      </c>
      <c r="C586">
        <v>5</v>
      </c>
      <c r="D586">
        <v>93109093</v>
      </c>
      <c r="E586">
        <v>9320009</v>
      </c>
      <c r="F586">
        <v>1566.8</v>
      </c>
      <c r="G586" t="s">
        <v>491</v>
      </c>
      <c r="H586" t="s">
        <v>185</v>
      </c>
      <c r="I586" t="s">
        <v>757</v>
      </c>
      <c r="J586" s="143">
        <v>41395</v>
      </c>
      <c r="K586" s="105">
        <v>1432.5028571428568</v>
      </c>
      <c r="L586" t="s">
        <v>78</v>
      </c>
    </row>
    <row r="587" spans="1:12" x14ac:dyDescent="0.2">
      <c r="A587">
        <v>805</v>
      </c>
      <c r="B587">
        <v>2013</v>
      </c>
      <c r="C587">
        <v>5</v>
      </c>
      <c r="D587">
        <v>93109094</v>
      </c>
      <c r="E587">
        <v>9320009</v>
      </c>
      <c r="F587">
        <v>1252.8</v>
      </c>
      <c r="G587" t="s">
        <v>491</v>
      </c>
      <c r="H587" t="s">
        <v>185</v>
      </c>
      <c r="I587" t="s">
        <v>758</v>
      </c>
      <c r="J587" s="143">
        <v>41395</v>
      </c>
      <c r="K587" s="105">
        <v>1145.4171428571426</v>
      </c>
      <c r="L587" t="s">
        <v>78</v>
      </c>
    </row>
    <row r="588" spans="1:12" x14ac:dyDescent="0.2">
      <c r="A588">
        <v>805</v>
      </c>
      <c r="B588">
        <v>2013</v>
      </c>
      <c r="C588">
        <v>6</v>
      </c>
      <c r="D588">
        <v>93109098</v>
      </c>
      <c r="E588">
        <v>9320679</v>
      </c>
      <c r="F588">
        <v>14963.38</v>
      </c>
      <c r="G588" t="s">
        <v>592</v>
      </c>
      <c r="H588" t="s">
        <v>131</v>
      </c>
      <c r="I588" t="s">
        <v>593</v>
      </c>
      <c r="J588" s="143">
        <v>41426</v>
      </c>
      <c r="K588" s="105">
        <v>13680.804571428567</v>
      </c>
      <c r="L588" t="s">
        <v>77</v>
      </c>
    </row>
    <row r="589" spans="1:12" x14ac:dyDescent="0.2">
      <c r="A589">
        <v>805</v>
      </c>
      <c r="B589">
        <v>2013</v>
      </c>
      <c r="C589">
        <v>6</v>
      </c>
      <c r="D589">
        <v>93109099</v>
      </c>
      <c r="E589">
        <v>9320679</v>
      </c>
      <c r="F589">
        <v>24944.37</v>
      </c>
      <c r="G589" t="s">
        <v>529</v>
      </c>
      <c r="H589" t="s">
        <v>131</v>
      </c>
      <c r="I589" t="s">
        <v>594</v>
      </c>
      <c r="J589" s="143">
        <v>41426</v>
      </c>
      <c r="K589" s="105">
        <v>22806.281142857137</v>
      </c>
      <c r="L589" t="s">
        <v>77</v>
      </c>
    </row>
    <row r="590" spans="1:12" x14ac:dyDescent="0.2">
      <c r="A590">
        <v>805</v>
      </c>
      <c r="B590">
        <v>2013</v>
      </c>
      <c r="C590">
        <v>6</v>
      </c>
      <c r="D590">
        <v>93109101</v>
      </c>
      <c r="E590">
        <v>9320679</v>
      </c>
      <c r="F590">
        <v>20082.86</v>
      </c>
      <c r="G590" t="s">
        <v>595</v>
      </c>
      <c r="H590" t="s">
        <v>131</v>
      </c>
      <c r="I590" t="s">
        <v>596</v>
      </c>
      <c r="J590" s="143">
        <v>41426</v>
      </c>
      <c r="K590" s="105">
        <v>18361.471999999994</v>
      </c>
      <c r="L590" t="s">
        <v>77</v>
      </c>
    </row>
    <row r="591" spans="1:12" x14ac:dyDescent="0.2">
      <c r="A591">
        <v>805</v>
      </c>
      <c r="B591">
        <v>2013</v>
      </c>
      <c r="C591">
        <v>6</v>
      </c>
      <c r="D591">
        <v>93109102</v>
      </c>
      <c r="E591">
        <v>9320679</v>
      </c>
      <c r="F591">
        <v>21344.15</v>
      </c>
      <c r="G591" t="s">
        <v>597</v>
      </c>
      <c r="H591" t="s">
        <v>131</v>
      </c>
      <c r="I591" t="s">
        <v>598</v>
      </c>
      <c r="J591" s="143">
        <v>41426</v>
      </c>
      <c r="K591" s="105">
        <v>19514.651428571426</v>
      </c>
      <c r="L591" t="s">
        <v>77</v>
      </c>
    </row>
    <row r="592" spans="1:12" x14ac:dyDescent="0.2">
      <c r="A592">
        <v>805</v>
      </c>
      <c r="B592">
        <v>2013</v>
      </c>
      <c r="C592">
        <v>7</v>
      </c>
      <c r="D592">
        <v>93109110</v>
      </c>
      <c r="E592">
        <v>9320418</v>
      </c>
      <c r="F592">
        <v>609.49</v>
      </c>
      <c r="G592" t="s">
        <v>526</v>
      </c>
      <c r="H592" t="s">
        <v>150</v>
      </c>
      <c r="I592" t="s">
        <v>1482</v>
      </c>
      <c r="J592" s="143">
        <v>41456</v>
      </c>
      <c r="K592" s="105">
        <v>557.24799999999982</v>
      </c>
      <c r="L592" t="s">
        <v>46</v>
      </c>
    </row>
    <row r="593" spans="1:12" x14ac:dyDescent="0.2">
      <c r="A593">
        <v>805</v>
      </c>
      <c r="B593">
        <v>2013</v>
      </c>
      <c r="C593">
        <v>5</v>
      </c>
      <c r="D593">
        <v>93109114</v>
      </c>
      <c r="E593">
        <v>9320002</v>
      </c>
      <c r="F593">
        <v>165.6</v>
      </c>
      <c r="G593" t="s">
        <v>491</v>
      </c>
      <c r="H593" t="s">
        <v>233</v>
      </c>
      <c r="I593" t="s">
        <v>759</v>
      </c>
      <c r="J593" s="143">
        <v>41395</v>
      </c>
      <c r="K593" s="105">
        <v>151.40571428571423</v>
      </c>
      <c r="L593" t="s">
        <v>78</v>
      </c>
    </row>
    <row r="594" spans="1:12" x14ac:dyDescent="0.2">
      <c r="A594">
        <v>805</v>
      </c>
      <c r="B594">
        <v>2013</v>
      </c>
      <c r="C594">
        <v>5</v>
      </c>
      <c r="D594">
        <v>93109115</v>
      </c>
      <c r="E594">
        <v>9320009</v>
      </c>
      <c r="F594">
        <v>899.9</v>
      </c>
      <c r="G594" t="s">
        <v>491</v>
      </c>
      <c r="H594" t="s">
        <v>188</v>
      </c>
      <c r="I594" t="s">
        <v>760</v>
      </c>
      <c r="J594" s="143">
        <v>41395</v>
      </c>
      <c r="K594" s="105">
        <v>822.76571428571401</v>
      </c>
      <c r="L594" t="s">
        <v>78</v>
      </c>
    </row>
    <row r="595" spans="1:12" x14ac:dyDescent="0.2">
      <c r="A595">
        <v>805</v>
      </c>
      <c r="B595">
        <v>2013</v>
      </c>
      <c r="C595">
        <v>10</v>
      </c>
      <c r="D595">
        <v>93109137</v>
      </c>
      <c r="E595">
        <v>9320507</v>
      </c>
      <c r="F595">
        <v>1253.67</v>
      </c>
      <c r="G595" t="s">
        <v>604</v>
      </c>
      <c r="H595" t="s">
        <v>158</v>
      </c>
      <c r="I595" t="s">
        <v>815</v>
      </c>
      <c r="J595" s="143">
        <v>41548</v>
      </c>
      <c r="K595" s="105">
        <v>1146.2125714285712</v>
      </c>
      <c r="L595" t="s">
        <v>78</v>
      </c>
    </row>
    <row r="596" spans="1:12" x14ac:dyDescent="0.2">
      <c r="A596">
        <v>805</v>
      </c>
      <c r="B596">
        <v>2013</v>
      </c>
      <c r="C596">
        <v>4</v>
      </c>
      <c r="D596">
        <v>93109138</v>
      </c>
      <c r="E596">
        <v>9320009</v>
      </c>
      <c r="F596">
        <v>948.02</v>
      </c>
      <c r="G596" t="s">
        <v>491</v>
      </c>
      <c r="H596" t="s">
        <v>156</v>
      </c>
      <c r="I596" t="s">
        <v>745</v>
      </c>
      <c r="J596" s="143">
        <v>41365</v>
      </c>
      <c r="K596" s="105">
        <v>866.76114285714266</v>
      </c>
      <c r="L596" t="s">
        <v>78</v>
      </c>
    </row>
    <row r="597" spans="1:12" x14ac:dyDescent="0.2">
      <c r="A597">
        <v>805</v>
      </c>
      <c r="B597">
        <v>2013</v>
      </c>
      <c r="C597">
        <v>4</v>
      </c>
      <c r="D597">
        <v>93109140</v>
      </c>
      <c r="E597">
        <v>9320528</v>
      </c>
      <c r="F597">
        <v>350.87</v>
      </c>
      <c r="G597" t="s">
        <v>592</v>
      </c>
      <c r="H597" t="s">
        <v>104</v>
      </c>
      <c r="I597" t="s">
        <v>1461</v>
      </c>
      <c r="J597" s="143">
        <v>41365</v>
      </c>
      <c r="K597" s="105">
        <v>320.79542857142849</v>
      </c>
      <c r="L597" t="s">
        <v>46</v>
      </c>
    </row>
    <row r="598" spans="1:12" x14ac:dyDescent="0.2">
      <c r="A598">
        <v>805</v>
      </c>
      <c r="B598">
        <v>2013</v>
      </c>
      <c r="C598">
        <v>3</v>
      </c>
      <c r="D598">
        <v>93109146</v>
      </c>
      <c r="E598">
        <v>9320587</v>
      </c>
      <c r="F598">
        <v>341.84</v>
      </c>
      <c r="G598" t="s">
        <v>595</v>
      </c>
      <c r="H598" t="s">
        <v>192</v>
      </c>
      <c r="I598" t="s">
        <v>1440</v>
      </c>
      <c r="J598" s="143">
        <v>41334</v>
      </c>
      <c r="K598" s="105">
        <v>312.53942857142846</v>
      </c>
      <c r="L598" t="s">
        <v>46</v>
      </c>
    </row>
    <row r="599" spans="1:12" x14ac:dyDescent="0.2">
      <c r="A599">
        <v>805</v>
      </c>
      <c r="B599">
        <v>2013</v>
      </c>
      <c r="C599">
        <v>4</v>
      </c>
      <c r="D599">
        <v>93109147</v>
      </c>
      <c r="E599">
        <v>9320507</v>
      </c>
      <c r="F599">
        <v>825.55</v>
      </c>
      <c r="G599" t="s">
        <v>604</v>
      </c>
      <c r="H599" t="s">
        <v>192</v>
      </c>
      <c r="I599" t="s">
        <v>1462</v>
      </c>
      <c r="J599" s="143">
        <v>41365</v>
      </c>
      <c r="K599" s="105">
        <v>754.78857142857123</v>
      </c>
      <c r="L599" t="s">
        <v>46</v>
      </c>
    </row>
    <row r="600" spans="1:12" x14ac:dyDescent="0.2">
      <c r="A600">
        <v>805</v>
      </c>
      <c r="B600">
        <v>2013</v>
      </c>
      <c r="C600">
        <v>3</v>
      </c>
      <c r="D600">
        <v>93109148</v>
      </c>
      <c r="E600">
        <v>9320436</v>
      </c>
      <c r="F600">
        <v>868.27</v>
      </c>
      <c r="G600" t="s">
        <v>650</v>
      </c>
      <c r="H600" t="s">
        <v>192</v>
      </c>
      <c r="I600" t="s">
        <v>1441</v>
      </c>
      <c r="J600" s="143">
        <v>41334</v>
      </c>
      <c r="K600" s="105">
        <v>793.84685714285695</v>
      </c>
      <c r="L600" t="s">
        <v>46</v>
      </c>
    </row>
    <row r="601" spans="1:12" x14ac:dyDescent="0.2">
      <c r="A601">
        <v>805</v>
      </c>
      <c r="B601">
        <v>2013</v>
      </c>
      <c r="C601">
        <v>3</v>
      </c>
      <c r="D601">
        <v>93109148</v>
      </c>
      <c r="E601">
        <v>9320606</v>
      </c>
      <c r="F601">
        <v>1621.52</v>
      </c>
      <c r="G601" t="s">
        <v>650</v>
      </c>
      <c r="H601" t="s">
        <v>192</v>
      </c>
      <c r="I601" t="s">
        <v>1441</v>
      </c>
      <c r="J601" s="143">
        <v>41334</v>
      </c>
      <c r="K601" s="105">
        <v>1482.5325714285709</v>
      </c>
      <c r="L601" t="s">
        <v>46</v>
      </c>
    </row>
    <row r="602" spans="1:12" x14ac:dyDescent="0.2">
      <c r="A602">
        <v>805</v>
      </c>
      <c r="B602">
        <v>2013</v>
      </c>
      <c r="C602">
        <v>4</v>
      </c>
      <c r="D602">
        <v>93109163</v>
      </c>
      <c r="E602">
        <v>9320587</v>
      </c>
      <c r="F602">
        <v>480.12</v>
      </c>
      <c r="G602" t="s">
        <v>604</v>
      </c>
      <c r="H602" t="s">
        <v>178</v>
      </c>
      <c r="I602" t="s">
        <v>746</v>
      </c>
      <c r="J602" s="143">
        <v>41365</v>
      </c>
      <c r="K602" s="105">
        <v>438.96685714285701</v>
      </c>
      <c r="L602" t="s">
        <v>78</v>
      </c>
    </row>
    <row r="603" spans="1:12" x14ac:dyDescent="0.2">
      <c r="A603">
        <v>805</v>
      </c>
      <c r="B603">
        <v>2013</v>
      </c>
      <c r="C603">
        <v>6</v>
      </c>
      <c r="D603">
        <v>93109168</v>
      </c>
      <c r="E603">
        <v>9320679</v>
      </c>
      <c r="F603">
        <v>21533.73</v>
      </c>
      <c r="G603" t="s">
        <v>599</v>
      </c>
      <c r="H603" t="s">
        <v>131</v>
      </c>
      <c r="I603" t="s">
        <v>600</v>
      </c>
      <c r="J603" s="143">
        <v>41426</v>
      </c>
      <c r="K603" s="105">
        <v>19687.98171428571</v>
      </c>
      <c r="L603" t="s">
        <v>77</v>
      </c>
    </row>
    <row r="604" spans="1:12" x14ac:dyDescent="0.2">
      <c r="A604">
        <v>805</v>
      </c>
      <c r="B604">
        <v>2013</v>
      </c>
      <c r="C604">
        <v>5</v>
      </c>
      <c r="D604">
        <v>93109169</v>
      </c>
      <c r="E604">
        <v>9320289</v>
      </c>
      <c r="F604">
        <v>1206.25</v>
      </c>
      <c r="G604" t="s">
        <v>491</v>
      </c>
      <c r="H604" t="s">
        <v>129</v>
      </c>
      <c r="I604" t="s">
        <v>580</v>
      </c>
      <c r="J604" s="143">
        <v>41395</v>
      </c>
      <c r="K604" s="105">
        <v>1102.8571428571427</v>
      </c>
      <c r="L604" t="s">
        <v>77</v>
      </c>
    </row>
    <row r="605" spans="1:12" x14ac:dyDescent="0.2">
      <c r="A605">
        <v>805</v>
      </c>
      <c r="B605">
        <v>2013</v>
      </c>
      <c r="C605">
        <v>6</v>
      </c>
      <c r="D605">
        <v>93109169</v>
      </c>
      <c r="E605">
        <v>9320289</v>
      </c>
      <c r="F605">
        <v>1006.25</v>
      </c>
      <c r="G605" t="s">
        <v>491</v>
      </c>
      <c r="H605" t="s">
        <v>129</v>
      </c>
      <c r="I605" t="s">
        <v>580</v>
      </c>
      <c r="J605" s="143">
        <v>41426</v>
      </c>
      <c r="K605" s="105">
        <v>919.99999999999977</v>
      </c>
      <c r="L605" t="s">
        <v>77</v>
      </c>
    </row>
    <row r="606" spans="1:12" x14ac:dyDescent="0.2">
      <c r="A606">
        <v>805</v>
      </c>
      <c r="B606">
        <v>2013</v>
      </c>
      <c r="C606">
        <v>5</v>
      </c>
      <c r="D606">
        <v>93109171</v>
      </c>
      <c r="E606">
        <v>9320489</v>
      </c>
      <c r="F606">
        <v>3284.85</v>
      </c>
      <c r="G606" t="s">
        <v>503</v>
      </c>
      <c r="H606" t="s">
        <v>108</v>
      </c>
      <c r="I606" t="s">
        <v>1677</v>
      </c>
      <c r="J606" s="143">
        <v>41395</v>
      </c>
      <c r="K606" s="105">
        <v>3003.2914285714278</v>
      </c>
      <c r="L606" t="s">
        <v>47</v>
      </c>
    </row>
    <row r="607" spans="1:12" x14ac:dyDescent="0.2">
      <c r="A607">
        <v>805</v>
      </c>
      <c r="B607">
        <v>2013</v>
      </c>
      <c r="C607">
        <v>4</v>
      </c>
      <c r="D607">
        <v>93109173</v>
      </c>
      <c r="E607">
        <v>9320528</v>
      </c>
      <c r="F607">
        <v>605.72</v>
      </c>
      <c r="G607" t="s">
        <v>592</v>
      </c>
      <c r="H607" t="s">
        <v>104</v>
      </c>
      <c r="I607" t="s">
        <v>1463</v>
      </c>
      <c r="J607" s="143">
        <v>41365</v>
      </c>
      <c r="K607" s="105">
        <v>553.80114285714274</v>
      </c>
      <c r="L607" t="s">
        <v>46</v>
      </c>
    </row>
    <row r="608" spans="1:12" x14ac:dyDescent="0.2">
      <c r="A608">
        <v>805</v>
      </c>
      <c r="B608">
        <v>2013</v>
      </c>
      <c r="C608">
        <v>5</v>
      </c>
      <c r="D608">
        <v>93109176</v>
      </c>
      <c r="E608">
        <v>9320418</v>
      </c>
      <c r="F608">
        <v>1421.93</v>
      </c>
      <c r="G608" t="s">
        <v>526</v>
      </c>
      <c r="H608" t="s">
        <v>221</v>
      </c>
      <c r="I608" t="s">
        <v>761</v>
      </c>
      <c r="J608" s="143">
        <v>41395</v>
      </c>
      <c r="K608" s="105">
        <v>1300.0502857142853</v>
      </c>
      <c r="L608" t="s">
        <v>78</v>
      </c>
    </row>
    <row r="609" spans="1:12" x14ac:dyDescent="0.2">
      <c r="A609">
        <v>805</v>
      </c>
      <c r="B609">
        <v>2013</v>
      </c>
      <c r="C609">
        <v>5</v>
      </c>
      <c r="D609">
        <v>93109176</v>
      </c>
      <c r="E609">
        <v>9320622</v>
      </c>
      <c r="F609">
        <v>686.66</v>
      </c>
      <c r="G609" t="s">
        <v>526</v>
      </c>
      <c r="H609" t="s">
        <v>221</v>
      </c>
      <c r="I609" t="s">
        <v>761</v>
      </c>
      <c r="J609" s="143">
        <v>41395</v>
      </c>
      <c r="K609" s="105">
        <v>627.80342857142841</v>
      </c>
      <c r="L609" t="s">
        <v>78</v>
      </c>
    </row>
    <row r="610" spans="1:12" x14ac:dyDescent="0.2">
      <c r="A610">
        <v>805</v>
      </c>
      <c r="B610">
        <v>2013</v>
      </c>
      <c r="C610">
        <v>4</v>
      </c>
      <c r="D610">
        <v>93109177</v>
      </c>
      <c r="E610">
        <v>9320587</v>
      </c>
      <c r="F610">
        <v>1562.84</v>
      </c>
      <c r="G610" t="s">
        <v>529</v>
      </c>
      <c r="H610" t="s">
        <v>221</v>
      </c>
      <c r="I610" t="s">
        <v>747</v>
      </c>
      <c r="J610" s="143">
        <v>41365</v>
      </c>
      <c r="K610" s="105">
        <v>1428.8822857142852</v>
      </c>
      <c r="L610" t="s">
        <v>78</v>
      </c>
    </row>
    <row r="611" spans="1:12" x14ac:dyDescent="0.2">
      <c r="A611">
        <v>805</v>
      </c>
      <c r="B611">
        <v>2013</v>
      </c>
      <c r="C611">
        <v>10</v>
      </c>
      <c r="D611">
        <v>93109184</v>
      </c>
      <c r="E611">
        <v>9320679</v>
      </c>
      <c r="F611">
        <v>8045.65</v>
      </c>
      <c r="G611" t="s">
        <v>529</v>
      </c>
      <c r="H611" t="s">
        <v>131</v>
      </c>
      <c r="I611" t="s">
        <v>641</v>
      </c>
      <c r="J611" s="143">
        <v>41548</v>
      </c>
      <c r="K611" s="105">
        <v>7356.0228571428552</v>
      </c>
      <c r="L611" t="s">
        <v>77</v>
      </c>
    </row>
    <row r="612" spans="1:12" x14ac:dyDescent="0.2">
      <c r="A612">
        <v>805</v>
      </c>
      <c r="B612">
        <v>2013</v>
      </c>
      <c r="C612">
        <v>10</v>
      </c>
      <c r="D612">
        <v>93109187</v>
      </c>
      <c r="E612">
        <v>9320679</v>
      </c>
      <c r="F612">
        <v>14037.55</v>
      </c>
      <c r="G612" t="s">
        <v>642</v>
      </c>
      <c r="H612" t="s">
        <v>131</v>
      </c>
      <c r="I612" t="s">
        <v>643</v>
      </c>
      <c r="J612" s="143">
        <v>41548</v>
      </c>
      <c r="K612" s="105">
        <v>12834.331428571424</v>
      </c>
      <c r="L612" t="s">
        <v>77</v>
      </c>
    </row>
    <row r="613" spans="1:12" x14ac:dyDescent="0.2">
      <c r="A613">
        <v>805</v>
      </c>
      <c r="B613">
        <v>2013</v>
      </c>
      <c r="C613">
        <v>10</v>
      </c>
      <c r="D613">
        <v>93109188</v>
      </c>
      <c r="E613">
        <v>9320679</v>
      </c>
      <c r="F613">
        <v>6992.14</v>
      </c>
      <c r="G613" t="s">
        <v>526</v>
      </c>
      <c r="H613" t="s">
        <v>131</v>
      </c>
      <c r="I613" t="s">
        <v>644</v>
      </c>
      <c r="J613" s="143">
        <v>41548</v>
      </c>
      <c r="K613" s="105">
        <v>6392.8137142857131</v>
      </c>
      <c r="L613" t="s">
        <v>77</v>
      </c>
    </row>
    <row r="614" spans="1:12" x14ac:dyDescent="0.2">
      <c r="A614">
        <v>805</v>
      </c>
      <c r="B614">
        <v>2013</v>
      </c>
      <c r="C614">
        <v>10</v>
      </c>
      <c r="D614">
        <v>93109193</v>
      </c>
      <c r="E614">
        <v>9320679</v>
      </c>
      <c r="F614">
        <v>9648.23</v>
      </c>
      <c r="G614" t="s">
        <v>583</v>
      </c>
      <c r="H614" t="s">
        <v>131</v>
      </c>
      <c r="I614" t="s">
        <v>645</v>
      </c>
      <c r="J614" s="143">
        <v>41548</v>
      </c>
      <c r="K614" s="105">
        <v>8821.2388571428546</v>
      </c>
      <c r="L614" t="s">
        <v>77</v>
      </c>
    </row>
    <row r="615" spans="1:12" x14ac:dyDescent="0.2">
      <c r="A615">
        <v>805</v>
      </c>
      <c r="B615">
        <v>2013</v>
      </c>
      <c r="C615">
        <v>4</v>
      </c>
      <c r="D615">
        <v>93109203</v>
      </c>
      <c r="E615">
        <v>9320696</v>
      </c>
      <c r="F615">
        <v>12315.01</v>
      </c>
      <c r="G615" t="s">
        <v>748</v>
      </c>
      <c r="H615" t="s">
        <v>191</v>
      </c>
      <c r="I615" t="s">
        <v>749</v>
      </c>
      <c r="J615" s="143">
        <v>41365</v>
      </c>
      <c r="K615" s="105">
        <v>11259.437714285712</v>
      </c>
      <c r="L615" t="s">
        <v>78</v>
      </c>
    </row>
    <row r="616" spans="1:12" x14ac:dyDescent="0.2">
      <c r="A616">
        <v>805</v>
      </c>
      <c r="B616">
        <v>2013</v>
      </c>
      <c r="C616">
        <v>4</v>
      </c>
      <c r="D616">
        <v>93109204</v>
      </c>
      <c r="E616">
        <v>9320696</v>
      </c>
      <c r="F616">
        <v>11426.78</v>
      </c>
      <c r="G616" t="s">
        <v>698</v>
      </c>
      <c r="H616" t="s">
        <v>191</v>
      </c>
      <c r="I616" t="s">
        <v>750</v>
      </c>
      <c r="J616" s="143">
        <v>41365</v>
      </c>
      <c r="K616" s="105">
        <v>10447.341714285712</v>
      </c>
      <c r="L616" t="s">
        <v>78</v>
      </c>
    </row>
    <row r="617" spans="1:12" x14ac:dyDescent="0.2">
      <c r="A617">
        <v>805</v>
      </c>
      <c r="B617">
        <v>2013</v>
      </c>
      <c r="C617">
        <v>4</v>
      </c>
      <c r="D617">
        <v>93109211</v>
      </c>
      <c r="E617">
        <v>9320002</v>
      </c>
      <c r="F617">
        <v>631.35</v>
      </c>
      <c r="G617" t="s">
        <v>491</v>
      </c>
      <c r="H617" t="s">
        <v>178</v>
      </c>
      <c r="I617" t="s">
        <v>751</v>
      </c>
      <c r="J617" s="143">
        <v>41365</v>
      </c>
      <c r="K617" s="105">
        <v>577.23428571428553</v>
      </c>
      <c r="L617" t="s">
        <v>78</v>
      </c>
    </row>
    <row r="618" spans="1:12" x14ac:dyDescent="0.2">
      <c r="A618">
        <v>805</v>
      </c>
      <c r="B618">
        <v>2013</v>
      </c>
      <c r="C618">
        <v>5</v>
      </c>
      <c r="D618">
        <v>93109211</v>
      </c>
      <c r="E618">
        <v>9320009</v>
      </c>
      <c r="F618">
        <v>1955.6</v>
      </c>
      <c r="G618" t="s">
        <v>491</v>
      </c>
      <c r="H618" t="s">
        <v>178</v>
      </c>
      <c r="I618" t="s">
        <v>751</v>
      </c>
      <c r="J618" s="143">
        <v>41395</v>
      </c>
      <c r="K618" s="105">
        <v>1787.9771428571423</v>
      </c>
      <c r="L618" t="s">
        <v>78</v>
      </c>
    </row>
    <row r="619" spans="1:12" x14ac:dyDescent="0.2">
      <c r="A619">
        <v>805</v>
      </c>
      <c r="B619">
        <v>2013</v>
      </c>
      <c r="C619">
        <v>5</v>
      </c>
      <c r="D619">
        <v>93109211</v>
      </c>
      <c r="E619">
        <v>9320305</v>
      </c>
      <c r="F619">
        <v>403.9</v>
      </c>
      <c r="G619" t="s">
        <v>491</v>
      </c>
      <c r="H619" t="s">
        <v>178</v>
      </c>
      <c r="I619" t="s">
        <v>751</v>
      </c>
      <c r="J619" s="143">
        <v>41395</v>
      </c>
      <c r="K619" s="105">
        <v>369.27999999999986</v>
      </c>
      <c r="L619" t="s">
        <v>78</v>
      </c>
    </row>
    <row r="620" spans="1:12" x14ac:dyDescent="0.2">
      <c r="A620">
        <v>805</v>
      </c>
      <c r="B620">
        <v>2013</v>
      </c>
      <c r="C620">
        <v>5</v>
      </c>
      <c r="D620">
        <v>93109211</v>
      </c>
      <c r="E620">
        <v>9320531</v>
      </c>
      <c r="F620">
        <v>688.4</v>
      </c>
      <c r="G620" t="s">
        <v>491</v>
      </c>
      <c r="H620" t="s">
        <v>178</v>
      </c>
      <c r="I620" t="s">
        <v>751</v>
      </c>
      <c r="J620" s="143">
        <v>41395</v>
      </c>
      <c r="K620" s="105">
        <v>629.3942857142855</v>
      </c>
      <c r="L620" t="s">
        <v>78</v>
      </c>
    </row>
    <row r="621" spans="1:12" x14ac:dyDescent="0.2">
      <c r="A621">
        <v>805</v>
      </c>
      <c r="B621">
        <v>2013</v>
      </c>
      <c r="C621">
        <v>6</v>
      </c>
      <c r="D621">
        <v>93109211</v>
      </c>
      <c r="E621">
        <v>9320009</v>
      </c>
      <c r="F621">
        <v>1077.2</v>
      </c>
      <c r="G621" t="s">
        <v>491</v>
      </c>
      <c r="H621" t="s">
        <v>178</v>
      </c>
      <c r="I621" t="s">
        <v>751</v>
      </c>
      <c r="J621" s="143">
        <v>41426</v>
      </c>
      <c r="K621" s="105">
        <v>984.86857142857116</v>
      </c>
      <c r="L621" t="s">
        <v>78</v>
      </c>
    </row>
    <row r="622" spans="1:12" x14ac:dyDescent="0.2">
      <c r="A622">
        <v>805</v>
      </c>
      <c r="B622">
        <v>2013</v>
      </c>
      <c r="C622">
        <v>6</v>
      </c>
      <c r="D622">
        <v>93109211</v>
      </c>
      <c r="E622">
        <v>9320289</v>
      </c>
      <c r="F622">
        <v>10427</v>
      </c>
      <c r="G622" t="s">
        <v>491</v>
      </c>
      <c r="H622" t="s">
        <v>178</v>
      </c>
      <c r="I622" t="s">
        <v>751</v>
      </c>
      <c r="J622" s="143">
        <v>41426</v>
      </c>
      <c r="K622" s="105">
        <v>9533.2571428571409</v>
      </c>
      <c r="L622" t="s">
        <v>78</v>
      </c>
    </row>
    <row r="623" spans="1:12" x14ac:dyDescent="0.2">
      <c r="A623">
        <v>805</v>
      </c>
      <c r="B623">
        <v>2013</v>
      </c>
      <c r="C623">
        <v>8</v>
      </c>
      <c r="D623">
        <v>93109211</v>
      </c>
      <c r="E623">
        <v>9320009</v>
      </c>
      <c r="F623">
        <v>962</v>
      </c>
      <c r="G623" t="s">
        <v>491</v>
      </c>
      <c r="H623" t="s">
        <v>178</v>
      </c>
      <c r="I623" t="s">
        <v>751</v>
      </c>
      <c r="J623" s="143">
        <v>41487</v>
      </c>
      <c r="K623" s="105">
        <v>879.54285714285686</v>
      </c>
      <c r="L623" t="s">
        <v>78</v>
      </c>
    </row>
    <row r="624" spans="1:12" x14ac:dyDescent="0.2">
      <c r="A624">
        <v>805</v>
      </c>
      <c r="B624">
        <v>2013</v>
      </c>
      <c r="C624">
        <v>8</v>
      </c>
      <c r="D624">
        <v>93109211</v>
      </c>
      <c r="E624">
        <v>9320289</v>
      </c>
      <c r="F624">
        <v>3212</v>
      </c>
      <c r="G624" t="s">
        <v>491</v>
      </c>
      <c r="H624" t="s">
        <v>178</v>
      </c>
      <c r="I624" t="s">
        <v>751</v>
      </c>
      <c r="J624" s="143">
        <v>41487</v>
      </c>
      <c r="K624" s="105">
        <v>2936.6857142857134</v>
      </c>
      <c r="L624" t="s">
        <v>78</v>
      </c>
    </row>
    <row r="625" spans="1:12" x14ac:dyDescent="0.2">
      <c r="A625">
        <v>805</v>
      </c>
      <c r="B625">
        <v>2013</v>
      </c>
      <c r="C625">
        <v>9</v>
      </c>
      <c r="D625">
        <v>93109211</v>
      </c>
      <c r="E625">
        <v>9320009</v>
      </c>
      <c r="F625">
        <v>1558.4</v>
      </c>
      <c r="G625" t="s">
        <v>491</v>
      </c>
      <c r="H625" t="s">
        <v>178</v>
      </c>
      <c r="I625" t="s">
        <v>751</v>
      </c>
      <c r="J625" s="143">
        <v>41518</v>
      </c>
      <c r="K625" s="105">
        <v>1424.8228571428569</v>
      </c>
      <c r="L625" t="s">
        <v>78</v>
      </c>
    </row>
    <row r="626" spans="1:12" x14ac:dyDescent="0.2">
      <c r="A626">
        <v>805</v>
      </c>
      <c r="B626">
        <v>2013</v>
      </c>
      <c r="C626">
        <v>9</v>
      </c>
      <c r="D626">
        <v>93109211</v>
      </c>
      <c r="E626">
        <v>9320289</v>
      </c>
      <c r="F626">
        <v>4322</v>
      </c>
      <c r="G626" t="s">
        <v>491</v>
      </c>
      <c r="H626" t="s">
        <v>178</v>
      </c>
      <c r="I626" t="s">
        <v>751</v>
      </c>
      <c r="J626" s="143">
        <v>41518</v>
      </c>
      <c r="K626" s="105">
        <v>3951.5428571428561</v>
      </c>
      <c r="L626" t="s">
        <v>78</v>
      </c>
    </row>
    <row r="627" spans="1:12" x14ac:dyDescent="0.2">
      <c r="A627">
        <v>805</v>
      </c>
      <c r="B627">
        <v>2013</v>
      </c>
      <c r="C627">
        <v>9</v>
      </c>
      <c r="D627">
        <v>93109211</v>
      </c>
      <c r="E627">
        <v>9320756</v>
      </c>
      <c r="F627">
        <v>1879.2</v>
      </c>
      <c r="G627" t="s">
        <v>491</v>
      </c>
      <c r="H627" t="s">
        <v>178</v>
      </c>
      <c r="I627" t="s">
        <v>751</v>
      </c>
      <c r="J627" s="143">
        <v>41518</v>
      </c>
      <c r="K627" s="105">
        <v>1718.1257142857139</v>
      </c>
      <c r="L627" t="s">
        <v>78</v>
      </c>
    </row>
    <row r="628" spans="1:12" x14ac:dyDescent="0.2">
      <c r="A628">
        <v>805</v>
      </c>
      <c r="B628">
        <v>2013</v>
      </c>
      <c r="C628">
        <v>10</v>
      </c>
      <c r="D628">
        <v>93109211</v>
      </c>
      <c r="E628">
        <v>9320009</v>
      </c>
      <c r="F628">
        <v>674</v>
      </c>
      <c r="G628" t="s">
        <v>491</v>
      </c>
      <c r="H628" t="s">
        <v>178</v>
      </c>
      <c r="I628" t="s">
        <v>751</v>
      </c>
      <c r="J628" s="143">
        <v>41548</v>
      </c>
      <c r="K628" s="105">
        <v>616.22857142857129</v>
      </c>
      <c r="L628" t="s">
        <v>78</v>
      </c>
    </row>
    <row r="629" spans="1:12" x14ac:dyDescent="0.2">
      <c r="A629">
        <v>805</v>
      </c>
      <c r="B629">
        <v>2013</v>
      </c>
      <c r="C629">
        <v>10</v>
      </c>
      <c r="D629">
        <v>93109211</v>
      </c>
      <c r="E629">
        <v>9320289</v>
      </c>
      <c r="F629">
        <v>5240</v>
      </c>
      <c r="G629" t="s">
        <v>491</v>
      </c>
      <c r="H629" t="s">
        <v>178</v>
      </c>
      <c r="I629" t="s">
        <v>751</v>
      </c>
      <c r="J629" s="143">
        <v>41548</v>
      </c>
      <c r="K629" s="105">
        <v>4790.8571428571413</v>
      </c>
      <c r="L629" t="s">
        <v>78</v>
      </c>
    </row>
    <row r="630" spans="1:12" x14ac:dyDescent="0.2">
      <c r="A630">
        <v>805</v>
      </c>
      <c r="B630">
        <v>2013</v>
      </c>
      <c r="C630">
        <v>10</v>
      </c>
      <c r="D630">
        <v>93109211</v>
      </c>
      <c r="E630">
        <v>9320756</v>
      </c>
      <c r="F630">
        <v>3071.52</v>
      </c>
      <c r="G630" t="s">
        <v>491</v>
      </c>
      <c r="H630" t="s">
        <v>178</v>
      </c>
      <c r="I630" t="s">
        <v>751</v>
      </c>
      <c r="J630" s="143">
        <v>41548</v>
      </c>
      <c r="K630" s="105">
        <v>2808.2468571428562</v>
      </c>
      <c r="L630" t="s">
        <v>78</v>
      </c>
    </row>
    <row r="631" spans="1:12" x14ac:dyDescent="0.2">
      <c r="A631">
        <v>805</v>
      </c>
      <c r="B631">
        <v>2013</v>
      </c>
      <c r="C631">
        <v>10</v>
      </c>
      <c r="D631">
        <v>93109211</v>
      </c>
      <c r="E631">
        <v>9320766</v>
      </c>
      <c r="F631">
        <v>3975</v>
      </c>
      <c r="G631" t="s">
        <v>491</v>
      </c>
      <c r="H631" t="s">
        <v>178</v>
      </c>
      <c r="I631" t="s">
        <v>751</v>
      </c>
      <c r="J631" s="143">
        <v>41548</v>
      </c>
      <c r="K631" s="105">
        <v>3634.2857142857133</v>
      </c>
      <c r="L631" t="s">
        <v>78</v>
      </c>
    </row>
    <row r="632" spans="1:12" x14ac:dyDescent="0.2">
      <c r="A632">
        <v>805</v>
      </c>
      <c r="B632">
        <v>2013</v>
      </c>
      <c r="C632">
        <v>11</v>
      </c>
      <c r="D632">
        <v>93109211</v>
      </c>
      <c r="E632">
        <v>9320289</v>
      </c>
      <c r="F632">
        <v>8632.5</v>
      </c>
      <c r="G632" t="s">
        <v>491</v>
      </c>
      <c r="H632" t="s">
        <v>178</v>
      </c>
      <c r="I632" t="s">
        <v>751</v>
      </c>
      <c r="J632" s="143">
        <v>41579</v>
      </c>
      <c r="K632" s="105">
        <v>7892.5714285714266</v>
      </c>
      <c r="L632" t="s">
        <v>78</v>
      </c>
    </row>
    <row r="633" spans="1:12" x14ac:dyDescent="0.2">
      <c r="A633">
        <v>805</v>
      </c>
      <c r="B633">
        <v>2013</v>
      </c>
      <c r="C633">
        <v>12</v>
      </c>
      <c r="D633">
        <v>93109211</v>
      </c>
      <c r="E633">
        <v>9320009</v>
      </c>
      <c r="F633">
        <v>1108</v>
      </c>
      <c r="G633" t="s">
        <v>491</v>
      </c>
      <c r="H633" t="s">
        <v>178</v>
      </c>
      <c r="I633" t="s">
        <v>751</v>
      </c>
      <c r="J633" s="143">
        <v>41609</v>
      </c>
      <c r="K633" s="105">
        <v>1013.0285714285711</v>
      </c>
      <c r="L633" t="s">
        <v>78</v>
      </c>
    </row>
    <row r="634" spans="1:12" x14ac:dyDescent="0.2">
      <c r="A634">
        <v>805</v>
      </c>
      <c r="B634">
        <v>2013</v>
      </c>
      <c r="C634">
        <v>12</v>
      </c>
      <c r="D634">
        <v>93109211</v>
      </c>
      <c r="E634">
        <v>9320289</v>
      </c>
      <c r="F634">
        <v>3286</v>
      </c>
      <c r="G634" t="s">
        <v>491</v>
      </c>
      <c r="H634" t="s">
        <v>178</v>
      </c>
      <c r="I634" t="s">
        <v>751</v>
      </c>
      <c r="J634" s="143">
        <v>41609</v>
      </c>
      <c r="K634" s="105">
        <v>3004.3428571428562</v>
      </c>
      <c r="L634" t="s">
        <v>78</v>
      </c>
    </row>
    <row r="635" spans="1:12" x14ac:dyDescent="0.2">
      <c r="A635">
        <v>805</v>
      </c>
      <c r="B635">
        <v>2014</v>
      </c>
      <c r="C635">
        <v>1</v>
      </c>
      <c r="D635">
        <v>93109211</v>
      </c>
      <c r="E635">
        <v>9320009</v>
      </c>
      <c r="F635">
        <v>405.2</v>
      </c>
      <c r="G635" t="s">
        <v>491</v>
      </c>
      <c r="H635" t="s">
        <v>178</v>
      </c>
      <c r="I635" t="s">
        <v>751</v>
      </c>
      <c r="J635" s="143">
        <v>41640</v>
      </c>
      <c r="K635" s="105">
        <v>370.46857142857129</v>
      </c>
      <c r="L635" t="s">
        <v>78</v>
      </c>
    </row>
    <row r="636" spans="1:12" x14ac:dyDescent="0.2">
      <c r="A636">
        <v>805</v>
      </c>
      <c r="B636">
        <v>2014</v>
      </c>
      <c r="C636">
        <v>2</v>
      </c>
      <c r="D636">
        <v>93109211</v>
      </c>
      <c r="E636">
        <v>9320289</v>
      </c>
      <c r="F636">
        <v>6546.5</v>
      </c>
      <c r="G636" t="s">
        <v>491</v>
      </c>
      <c r="H636" t="s">
        <v>178</v>
      </c>
      <c r="I636" t="s">
        <v>751</v>
      </c>
      <c r="J636" s="143">
        <v>41671</v>
      </c>
      <c r="K636" s="105">
        <v>5985.3714285714268</v>
      </c>
      <c r="L636" t="s">
        <v>78</v>
      </c>
    </row>
    <row r="637" spans="1:12" x14ac:dyDescent="0.2">
      <c r="A637">
        <v>805</v>
      </c>
      <c r="B637">
        <v>2014</v>
      </c>
      <c r="C637">
        <v>3</v>
      </c>
      <c r="D637">
        <v>93109211</v>
      </c>
      <c r="E637">
        <v>9320009</v>
      </c>
      <c r="F637">
        <v>309.2</v>
      </c>
      <c r="G637" t="s">
        <v>491</v>
      </c>
      <c r="H637" t="s">
        <v>178</v>
      </c>
      <c r="I637" t="s">
        <v>751</v>
      </c>
      <c r="J637" s="143">
        <v>41699</v>
      </c>
      <c r="K637" s="105">
        <v>282.69714285714275</v>
      </c>
      <c r="L637" t="s">
        <v>78</v>
      </c>
    </row>
    <row r="638" spans="1:12" x14ac:dyDescent="0.2">
      <c r="A638">
        <v>805</v>
      </c>
      <c r="B638">
        <v>2014</v>
      </c>
      <c r="C638">
        <v>3</v>
      </c>
      <c r="D638">
        <v>93109211</v>
      </c>
      <c r="E638">
        <v>9320289</v>
      </c>
      <c r="F638">
        <v>2805</v>
      </c>
      <c r="G638" t="s">
        <v>491</v>
      </c>
      <c r="H638" t="s">
        <v>178</v>
      </c>
      <c r="I638" t="s">
        <v>751</v>
      </c>
      <c r="J638" s="143">
        <v>41699</v>
      </c>
      <c r="K638" s="105">
        <v>2564.571428571428</v>
      </c>
      <c r="L638" t="s">
        <v>78</v>
      </c>
    </row>
    <row r="639" spans="1:12" x14ac:dyDescent="0.2">
      <c r="A639">
        <v>805</v>
      </c>
      <c r="B639">
        <v>2014</v>
      </c>
      <c r="C639">
        <v>3</v>
      </c>
      <c r="D639">
        <v>93109211</v>
      </c>
      <c r="E639">
        <v>9320756</v>
      </c>
      <c r="F639">
        <v>9634.7999999999993</v>
      </c>
      <c r="G639" t="s">
        <v>491</v>
      </c>
      <c r="H639" t="s">
        <v>178</v>
      </c>
      <c r="I639" t="s">
        <v>751</v>
      </c>
      <c r="J639" s="143">
        <v>41699</v>
      </c>
      <c r="K639" s="105">
        <v>8808.9599999999973</v>
      </c>
      <c r="L639" t="s">
        <v>78</v>
      </c>
    </row>
    <row r="640" spans="1:12" x14ac:dyDescent="0.2">
      <c r="A640">
        <v>805</v>
      </c>
      <c r="B640">
        <v>2014</v>
      </c>
      <c r="C640">
        <v>3</v>
      </c>
      <c r="D640">
        <v>93109211</v>
      </c>
      <c r="E640">
        <v>9320784</v>
      </c>
      <c r="F640">
        <v>3200</v>
      </c>
      <c r="G640" t="s">
        <v>491</v>
      </c>
      <c r="H640" t="s">
        <v>178</v>
      </c>
      <c r="I640" t="s">
        <v>751</v>
      </c>
      <c r="J640" s="143">
        <v>41699</v>
      </c>
      <c r="K640" s="105">
        <v>2925.7142857142849</v>
      </c>
      <c r="L640" t="s">
        <v>78</v>
      </c>
    </row>
    <row r="641" spans="1:12" x14ac:dyDescent="0.2">
      <c r="A641">
        <v>805</v>
      </c>
      <c r="B641">
        <v>2014</v>
      </c>
      <c r="C641">
        <v>4</v>
      </c>
      <c r="D641">
        <v>93109211</v>
      </c>
      <c r="E641">
        <v>9320756</v>
      </c>
      <c r="F641">
        <v>4118.1000000000004</v>
      </c>
      <c r="G641" t="s">
        <v>491</v>
      </c>
      <c r="H641" t="s">
        <v>178</v>
      </c>
      <c r="I641" t="s">
        <v>751</v>
      </c>
      <c r="J641" s="143">
        <v>41730</v>
      </c>
      <c r="K641" s="105">
        <v>3765.1199999999994</v>
      </c>
      <c r="L641" t="s">
        <v>78</v>
      </c>
    </row>
    <row r="642" spans="1:12" x14ac:dyDescent="0.2">
      <c r="A642">
        <v>805</v>
      </c>
      <c r="B642">
        <v>2014</v>
      </c>
      <c r="C642">
        <v>5</v>
      </c>
      <c r="D642">
        <v>93111135</v>
      </c>
      <c r="E642">
        <v>9320436</v>
      </c>
      <c r="F642">
        <v>-586.42999999999995</v>
      </c>
      <c r="G642" t="s">
        <v>997</v>
      </c>
      <c r="H642" t="s">
        <v>234</v>
      </c>
      <c r="I642" t="s">
        <v>1739</v>
      </c>
      <c r="J642" s="143">
        <v>41760</v>
      </c>
      <c r="K642" s="105">
        <f>Table4[[#This Row],[Reg. CPB incl. Outlays]]*0.9142</f>
        <v>-536.11430599999994</v>
      </c>
      <c r="L642" t="s">
        <v>47</v>
      </c>
    </row>
    <row r="643" spans="1:12" x14ac:dyDescent="0.2">
      <c r="A643">
        <v>805</v>
      </c>
      <c r="B643">
        <v>2014</v>
      </c>
      <c r="C643">
        <v>5</v>
      </c>
      <c r="D643">
        <v>93111135</v>
      </c>
      <c r="E643">
        <v>9320632</v>
      </c>
      <c r="F643">
        <v>989.48</v>
      </c>
      <c r="G643" t="s">
        <v>997</v>
      </c>
      <c r="H643" t="s">
        <v>234</v>
      </c>
      <c r="I643" t="s">
        <v>1739</v>
      </c>
      <c r="J643" s="143">
        <v>41760</v>
      </c>
      <c r="K643" s="105">
        <f>Table4[[#This Row],[Reg. CPB incl. Outlays]]*0.9142</f>
        <v>904.58261600000003</v>
      </c>
      <c r="L643" t="s">
        <v>47</v>
      </c>
    </row>
    <row r="644" spans="1:12" x14ac:dyDescent="0.2">
      <c r="A644">
        <v>805</v>
      </c>
      <c r="B644">
        <v>2013</v>
      </c>
      <c r="C644">
        <v>5</v>
      </c>
      <c r="D644">
        <v>93109224</v>
      </c>
      <c r="E644">
        <v>9320587</v>
      </c>
      <c r="F644">
        <v>700.94</v>
      </c>
      <c r="G644" t="s">
        <v>595</v>
      </c>
      <c r="H644" t="s">
        <v>182</v>
      </c>
      <c r="I644" t="s">
        <v>1473</v>
      </c>
      <c r="J644" s="143">
        <v>41395</v>
      </c>
      <c r="K644" s="105">
        <v>640.85942857142845</v>
      </c>
      <c r="L644" t="s">
        <v>46</v>
      </c>
    </row>
    <row r="645" spans="1:12" x14ac:dyDescent="0.2">
      <c r="A645">
        <v>805</v>
      </c>
      <c r="B645">
        <v>2013</v>
      </c>
      <c r="C645">
        <v>5</v>
      </c>
      <c r="D645">
        <v>93109225</v>
      </c>
      <c r="E645">
        <v>9320289</v>
      </c>
      <c r="F645">
        <v>400</v>
      </c>
      <c r="G645" t="s">
        <v>581</v>
      </c>
      <c r="H645" t="s">
        <v>131</v>
      </c>
      <c r="I645" t="s">
        <v>582</v>
      </c>
      <c r="J645" s="143">
        <v>41395</v>
      </c>
      <c r="K645" s="105">
        <v>365.71428571428561</v>
      </c>
      <c r="L645" t="s">
        <v>77</v>
      </c>
    </row>
    <row r="646" spans="1:12" x14ac:dyDescent="0.2">
      <c r="A646">
        <v>805</v>
      </c>
      <c r="B646">
        <v>2013</v>
      </c>
      <c r="C646">
        <v>7</v>
      </c>
      <c r="D646">
        <v>93109226</v>
      </c>
      <c r="E646">
        <v>9320492</v>
      </c>
      <c r="F646">
        <v>822.16</v>
      </c>
      <c r="G646" t="s">
        <v>491</v>
      </c>
      <c r="H646" t="s">
        <v>245</v>
      </c>
      <c r="I646" t="s">
        <v>783</v>
      </c>
      <c r="J646" s="143">
        <v>41456</v>
      </c>
      <c r="K646" s="105">
        <v>751.68914285714266</v>
      </c>
      <c r="L646" t="s">
        <v>78</v>
      </c>
    </row>
    <row r="647" spans="1:12" x14ac:dyDescent="0.2">
      <c r="A647">
        <v>805</v>
      </c>
      <c r="B647">
        <v>2013</v>
      </c>
      <c r="C647">
        <v>5</v>
      </c>
      <c r="D647">
        <v>93109227</v>
      </c>
      <c r="E647">
        <v>9320587</v>
      </c>
      <c r="F647">
        <v>1417.69</v>
      </c>
      <c r="G647" t="s">
        <v>597</v>
      </c>
      <c r="H647" t="s">
        <v>132</v>
      </c>
      <c r="I647" t="s">
        <v>1474</v>
      </c>
      <c r="J647" s="143">
        <v>41395</v>
      </c>
      <c r="K647" s="105">
        <v>1296.1737142857139</v>
      </c>
      <c r="L647" t="s">
        <v>46</v>
      </c>
    </row>
    <row r="648" spans="1:12" x14ac:dyDescent="0.2">
      <c r="A648">
        <v>805</v>
      </c>
      <c r="B648">
        <v>2013</v>
      </c>
      <c r="C648">
        <v>8</v>
      </c>
      <c r="D648">
        <v>93109228</v>
      </c>
      <c r="E648">
        <v>9320749</v>
      </c>
      <c r="F648">
        <v>468.16</v>
      </c>
      <c r="G648" t="s">
        <v>648</v>
      </c>
      <c r="H648" t="s">
        <v>101</v>
      </c>
      <c r="I648" t="s">
        <v>1703</v>
      </c>
      <c r="J648" s="143">
        <v>41487</v>
      </c>
      <c r="K648" s="105">
        <v>428.03199999999993</v>
      </c>
      <c r="L648" t="s">
        <v>47</v>
      </c>
    </row>
    <row r="649" spans="1:12" x14ac:dyDescent="0.2">
      <c r="A649">
        <v>805</v>
      </c>
      <c r="B649">
        <v>2013</v>
      </c>
      <c r="C649">
        <v>5</v>
      </c>
      <c r="D649">
        <v>93109232</v>
      </c>
      <c r="E649">
        <v>9320528</v>
      </c>
      <c r="F649">
        <v>469.86</v>
      </c>
      <c r="G649" t="s">
        <v>592</v>
      </c>
      <c r="H649" t="s">
        <v>104</v>
      </c>
      <c r="I649" t="s">
        <v>1475</v>
      </c>
      <c r="J649" s="143">
        <v>41395</v>
      </c>
      <c r="K649" s="105">
        <v>429.58628571428562</v>
      </c>
      <c r="L649" t="s">
        <v>46</v>
      </c>
    </row>
    <row r="650" spans="1:12" x14ac:dyDescent="0.2">
      <c r="A650">
        <v>805</v>
      </c>
      <c r="B650">
        <v>2013</v>
      </c>
      <c r="C650">
        <v>5</v>
      </c>
      <c r="D650">
        <v>93109239</v>
      </c>
      <c r="E650">
        <v>9320289</v>
      </c>
      <c r="F650">
        <v>9525</v>
      </c>
      <c r="G650" t="s">
        <v>498</v>
      </c>
      <c r="H650" t="s">
        <v>143</v>
      </c>
      <c r="I650" t="s">
        <v>762</v>
      </c>
      <c r="J650" s="143">
        <v>41395</v>
      </c>
      <c r="K650" s="105">
        <v>8708.5714285714257</v>
      </c>
      <c r="L650" t="s">
        <v>78</v>
      </c>
    </row>
    <row r="651" spans="1:12" x14ac:dyDescent="0.2">
      <c r="A651">
        <v>805</v>
      </c>
      <c r="B651">
        <v>2013</v>
      </c>
      <c r="C651">
        <v>8</v>
      </c>
      <c r="D651">
        <v>93109240</v>
      </c>
      <c r="E651">
        <v>9320009</v>
      </c>
      <c r="F651">
        <v>1190.72</v>
      </c>
      <c r="G651" t="s">
        <v>491</v>
      </c>
      <c r="H651" t="s">
        <v>183</v>
      </c>
      <c r="I651" t="s">
        <v>788</v>
      </c>
      <c r="J651" s="143">
        <v>41487</v>
      </c>
      <c r="K651" s="105">
        <v>1088.6582857142855</v>
      </c>
      <c r="L651" t="s">
        <v>78</v>
      </c>
    </row>
    <row r="652" spans="1:12" x14ac:dyDescent="0.2">
      <c r="A652">
        <v>805</v>
      </c>
      <c r="B652">
        <v>2013</v>
      </c>
      <c r="C652">
        <v>6</v>
      </c>
      <c r="D652">
        <v>93109241</v>
      </c>
      <c r="E652">
        <v>9320489</v>
      </c>
      <c r="F652">
        <v>871.42</v>
      </c>
      <c r="G652" t="s">
        <v>1640</v>
      </c>
      <c r="H652" t="s">
        <v>181</v>
      </c>
      <c r="I652" t="s">
        <v>1684</v>
      </c>
      <c r="J652" s="143">
        <v>41426</v>
      </c>
      <c r="K652" s="105">
        <v>796.72685714285694</v>
      </c>
      <c r="L652" t="s">
        <v>47</v>
      </c>
    </row>
    <row r="653" spans="1:12" x14ac:dyDescent="0.2">
      <c r="A653">
        <v>805</v>
      </c>
      <c r="B653">
        <v>2013</v>
      </c>
      <c r="C653">
        <v>6</v>
      </c>
      <c r="D653">
        <v>93109241</v>
      </c>
      <c r="E653">
        <v>9320730</v>
      </c>
      <c r="F653">
        <v>4890.6400000000003</v>
      </c>
      <c r="G653" t="s">
        <v>1640</v>
      </c>
      <c r="H653" t="s">
        <v>181</v>
      </c>
      <c r="I653" t="s">
        <v>1684</v>
      </c>
      <c r="J653" s="143">
        <v>41426</v>
      </c>
      <c r="K653" s="105">
        <v>4471.4422857142845</v>
      </c>
      <c r="L653" t="s">
        <v>47</v>
      </c>
    </row>
    <row r="654" spans="1:12" x14ac:dyDescent="0.2">
      <c r="A654">
        <v>805</v>
      </c>
      <c r="B654">
        <v>2013</v>
      </c>
      <c r="C654">
        <v>5</v>
      </c>
      <c r="D654">
        <v>93109247</v>
      </c>
      <c r="E654">
        <v>9320009</v>
      </c>
      <c r="F654">
        <v>4297.8900000000003</v>
      </c>
      <c r="G654" t="s">
        <v>491</v>
      </c>
      <c r="H654" t="s">
        <v>178</v>
      </c>
      <c r="I654" t="s">
        <v>763</v>
      </c>
      <c r="J654" s="143">
        <v>41395</v>
      </c>
      <c r="K654" s="105">
        <v>3929.4994285714279</v>
      </c>
      <c r="L654" t="s">
        <v>78</v>
      </c>
    </row>
    <row r="655" spans="1:12" x14ac:dyDescent="0.2">
      <c r="A655">
        <v>805</v>
      </c>
      <c r="B655">
        <v>2013</v>
      </c>
      <c r="C655">
        <v>5</v>
      </c>
      <c r="D655">
        <v>93109251</v>
      </c>
      <c r="E655">
        <v>9320375</v>
      </c>
      <c r="F655">
        <v>1000</v>
      </c>
      <c r="G655" t="s">
        <v>491</v>
      </c>
      <c r="H655" t="s">
        <v>187</v>
      </c>
      <c r="I655" t="s">
        <v>764</v>
      </c>
      <c r="J655" s="143">
        <v>41395</v>
      </c>
      <c r="K655" s="105">
        <v>914.28571428571399</v>
      </c>
      <c r="L655" t="s">
        <v>78</v>
      </c>
    </row>
    <row r="656" spans="1:12" x14ac:dyDescent="0.2">
      <c r="A656">
        <v>805</v>
      </c>
      <c r="B656">
        <v>2013</v>
      </c>
      <c r="C656">
        <v>5</v>
      </c>
      <c r="D656">
        <v>93109255</v>
      </c>
      <c r="E656">
        <v>9320511</v>
      </c>
      <c r="F656">
        <v>609.70000000000005</v>
      </c>
      <c r="G656" t="s">
        <v>583</v>
      </c>
      <c r="H656" t="s">
        <v>154</v>
      </c>
      <c r="I656" t="s">
        <v>1476</v>
      </c>
      <c r="J656" s="143">
        <v>41395</v>
      </c>
      <c r="K656" s="105">
        <v>557.43999999999994</v>
      </c>
      <c r="L656" t="s">
        <v>46</v>
      </c>
    </row>
    <row r="657" spans="1:12" x14ac:dyDescent="0.2">
      <c r="A657">
        <v>805</v>
      </c>
      <c r="B657">
        <v>2013</v>
      </c>
      <c r="C657">
        <v>6</v>
      </c>
      <c r="D657">
        <v>93109258</v>
      </c>
      <c r="E657">
        <v>9320436</v>
      </c>
      <c r="F657">
        <v>1677.69</v>
      </c>
      <c r="G657" t="s">
        <v>581</v>
      </c>
      <c r="H657" t="s">
        <v>135</v>
      </c>
      <c r="I657" t="s">
        <v>1685</v>
      </c>
      <c r="J657" s="143">
        <v>41426</v>
      </c>
      <c r="K657" s="105">
        <v>1533.8879999999997</v>
      </c>
      <c r="L657" t="s">
        <v>47</v>
      </c>
    </row>
    <row r="658" spans="1:12" x14ac:dyDescent="0.2">
      <c r="A658">
        <v>805</v>
      </c>
      <c r="B658">
        <v>2013</v>
      </c>
      <c r="C658">
        <v>6</v>
      </c>
      <c r="D658">
        <v>93109259</v>
      </c>
      <c r="E658">
        <v>9320009</v>
      </c>
      <c r="F658">
        <v>3339.6</v>
      </c>
      <c r="G658" t="s">
        <v>491</v>
      </c>
      <c r="H658" t="s">
        <v>135</v>
      </c>
      <c r="I658" t="s">
        <v>1686</v>
      </c>
      <c r="J658" s="143">
        <v>41426</v>
      </c>
      <c r="K658" s="105">
        <v>3053.3485714285707</v>
      </c>
      <c r="L658" t="s">
        <v>47</v>
      </c>
    </row>
    <row r="659" spans="1:12" x14ac:dyDescent="0.2">
      <c r="A659">
        <v>805</v>
      </c>
      <c r="B659">
        <v>2013</v>
      </c>
      <c r="C659">
        <v>6</v>
      </c>
      <c r="D659">
        <v>93109259</v>
      </c>
      <c r="E659">
        <v>9320436</v>
      </c>
      <c r="F659">
        <v>162.56</v>
      </c>
      <c r="G659" t="s">
        <v>491</v>
      </c>
      <c r="H659" t="s">
        <v>135</v>
      </c>
      <c r="I659" t="s">
        <v>1686</v>
      </c>
      <c r="J659" s="143">
        <v>41426</v>
      </c>
      <c r="K659" s="105">
        <v>148.62628571428567</v>
      </c>
      <c r="L659" t="s">
        <v>47</v>
      </c>
    </row>
    <row r="660" spans="1:12" x14ac:dyDescent="0.2">
      <c r="A660">
        <v>805</v>
      </c>
      <c r="B660">
        <v>2013</v>
      </c>
      <c r="C660">
        <v>6</v>
      </c>
      <c r="D660">
        <v>93109260</v>
      </c>
      <c r="E660">
        <v>9320436</v>
      </c>
      <c r="F660">
        <v>137.55000000000001</v>
      </c>
      <c r="G660" t="s">
        <v>1510</v>
      </c>
      <c r="H660" t="s">
        <v>135</v>
      </c>
      <c r="I660" t="s">
        <v>1687</v>
      </c>
      <c r="J660" s="143">
        <v>41426</v>
      </c>
      <c r="K660" s="105">
        <v>125.75999999999998</v>
      </c>
      <c r="L660" t="s">
        <v>47</v>
      </c>
    </row>
    <row r="661" spans="1:12" x14ac:dyDescent="0.2">
      <c r="A661">
        <v>805</v>
      </c>
      <c r="B661">
        <v>2013</v>
      </c>
      <c r="C661">
        <v>6</v>
      </c>
      <c r="D661">
        <v>93109261</v>
      </c>
      <c r="E661">
        <v>9320436</v>
      </c>
      <c r="F661">
        <v>225.08</v>
      </c>
      <c r="G661" t="s">
        <v>1352</v>
      </c>
      <c r="H661" t="s">
        <v>135</v>
      </c>
      <c r="I661" t="s">
        <v>1688</v>
      </c>
      <c r="J661" s="143">
        <v>41426</v>
      </c>
      <c r="K661" s="105">
        <v>205.78742857142853</v>
      </c>
      <c r="L661" t="s">
        <v>47</v>
      </c>
    </row>
    <row r="662" spans="1:12" x14ac:dyDescent="0.2">
      <c r="A662">
        <v>805</v>
      </c>
      <c r="B662">
        <v>2013</v>
      </c>
      <c r="C662">
        <v>7</v>
      </c>
      <c r="D662">
        <v>93109261</v>
      </c>
      <c r="E662">
        <v>9320492</v>
      </c>
      <c r="F662">
        <v>1287.23</v>
      </c>
      <c r="G662" t="s">
        <v>1352</v>
      </c>
      <c r="H662" t="s">
        <v>135</v>
      </c>
      <c r="I662" t="s">
        <v>1688</v>
      </c>
      <c r="J662" s="143">
        <v>41456</v>
      </c>
      <c r="K662" s="105">
        <v>1176.8959999999997</v>
      </c>
      <c r="L662" t="s">
        <v>47</v>
      </c>
    </row>
    <row r="663" spans="1:12" x14ac:dyDescent="0.2">
      <c r="A663">
        <v>805</v>
      </c>
      <c r="B663">
        <v>2013</v>
      </c>
      <c r="C663">
        <v>6</v>
      </c>
      <c r="D663">
        <v>93109262</v>
      </c>
      <c r="E663">
        <v>9320436</v>
      </c>
      <c r="F663">
        <v>1638.1</v>
      </c>
      <c r="G663" t="s">
        <v>1284</v>
      </c>
      <c r="H663" t="s">
        <v>135</v>
      </c>
      <c r="I663" t="s">
        <v>1689</v>
      </c>
      <c r="J663" s="143">
        <v>41426</v>
      </c>
      <c r="K663" s="105">
        <v>1497.6914285714281</v>
      </c>
      <c r="L663" t="s">
        <v>47</v>
      </c>
    </row>
    <row r="664" spans="1:12" x14ac:dyDescent="0.2">
      <c r="A664">
        <v>805</v>
      </c>
      <c r="B664">
        <v>2013</v>
      </c>
      <c r="C664">
        <v>6</v>
      </c>
      <c r="D664">
        <v>93109262</v>
      </c>
      <c r="E664">
        <v>9320736</v>
      </c>
      <c r="F664">
        <v>1093.02</v>
      </c>
      <c r="G664" t="s">
        <v>1284</v>
      </c>
      <c r="H664" t="s">
        <v>135</v>
      </c>
      <c r="I664" t="s">
        <v>1689</v>
      </c>
      <c r="J664" s="143">
        <v>41426</v>
      </c>
      <c r="K664" s="105">
        <v>999.3325714285711</v>
      </c>
      <c r="L664" t="s">
        <v>47</v>
      </c>
    </row>
    <row r="665" spans="1:12" x14ac:dyDescent="0.2">
      <c r="A665">
        <v>805</v>
      </c>
      <c r="B665">
        <v>2013</v>
      </c>
      <c r="C665">
        <v>7</v>
      </c>
      <c r="D665">
        <v>93109262</v>
      </c>
      <c r="E665">
        <v>9320492</v>
      </c>
      <c r="F665">
        <v>822.16</v>
      </c>
      <c r="G665" t="s">
        <v>1284</v>
      </c>
      <c r="H665" t="s">
        <v>135</v>
      </c>
      <c r="I665" t="s">
        <v>1689</v>
      </c>
      <c r="J665" s="143">
        <v>41456</v>
      </c>
      <c r="K665" s="105">
        <v>751.68914285714266</v>
      </c>
      <c r="L665" t="s">
        <v>47</v>
      </c>
    </row>
    <row r="666" spans="1:12" x14ac:dyDescent="0.2">
      <c r="A666">
        <v>805</v>
      </c>
      <c r="B666">
        <v>2013</v>
      </c>
      <c r="C666">
        <v>6</v>
      </c>
      <c r="D666">
        <v>93109263</v>
      </c>
      <c r="E666">
        <v>9320436</v>
      </c>
      <c r="F666">
        <v>37.51</v>
      </c>
      <c r="G666" t="s">
        <v>997</v>
      </c>
      <c r="H666" t="s">
        <v>135</v>
      </c>
      <c r="I666" t="s">
        <v>1690</v>
      </c>
      <c r="J666" s="143">
        <v>41426</v>
      </c>
      <c r="K666" s="105">
        <v>34.294857142857133</v>
      </c>
      <c r="L666" t="s">
        <v>47</v>
      </c>
    </row>
    <row r="667" spans="1:12" x14ac:dyDescent="0.2">
      <c r="A667">
        <v>805</v>
      </c>
      <c r="B667">
        <v>2013</v>
      </c>
      <c r="C667">
        <v>7</v>
      </c>
      <c r="D667">
        <v>93109263</v>
      </c>
      <c r="E667">
        <v>9320492</v>
      </c>
      <c r="F667">
        <v>822.16</v>
      </c>
      <c r="G667" t="s">
        <v>997</v>
      </c>
      <c r="H667" t="s">
        <v>135</v>
      </c>
      <c r="I667" t="s">
        <v>1690</v>
      </c>
      <c r="J667" s="143">
        <v>41456</v>
      </c>
      <c r="K667" s="105">
        <v>751.68914285714266</v>
      </c>
      <c r="L667" t="s">
        <v>47</v>
      </c>
    </row>
    <row r="668" spans="1:12" x14ac:dyDescent="0.2">
      <c r="A668">
        <v>805</v>
      </c>
      <c r="B668">
        <v>2013</v>
      </c>
      <c r="C668">
        <v>6</v>
      </c>
      <c r="D668">
        <v>93109264</v>
      </c>
      <c r="E668">
        <v>9320436</v>
      </c>
      <c r="F668">
        <v>630.44000000000005</v>
      </c>
      <c r="G668" t="s">
        <v>503</v>
      </c>
      <c r="H668" t="s">
        <v>135</v>
      </c>
      <c r="I668" t="s">
        <v>1691</v>
      </c>
      <c r="J668" s="143">
        <v>41426</v>
      </c>
      <c r="K668" s="105">
        <v>576.40228571428565</v>
      </c>
      <c r="L668" t="s">
        <v>47</v>
      </c>
    </row>
    <row r="669" spans="1:12" x14ac:dyDescent="0.2">
      <c r="A669">
        <v>805</v>
      </c>
      <c r="B669">
        <v>2013</v>
      </c>
      <c r="C669">
        <v>7</v>
      </c>
      <c r="D669">
        <v>93109265</v>
      </c>
      <c r="E669">
        <v>9320492</v>
      </c>
      <c r="F669">
        <v>1136.77</v>
      </c>
      <c r="G669" t="s">
        <v>1491</v>
      </c>
      <c r="H669" t="s">
        <v>135</v>
      </c>
      <c r="I669" t="s">
        <v>1696</v>
      </c>
      <c r="J669" s="143">
        <v>41456</v>
      </c>
      <c r="K669" s="105">
        <v>1039.3325714285711</v>
      </c>
      <c r="L669" t="s">
        <v>47</v>
      </c>
    </row>
    <row r="670" spans="1:12" x14ac:dyDescent="0.2">
      <c r="A670">
        <v>805</v>
      </c>
      <c r="B670">
        <v>2013</v>
      </c>
      <c r="C670">
        <v>6</v>
      </c>
      <c r="D670">
        <v>93109269</v>
      </c>
      <c r="E670">
        <v>9320436</v>
      </c>
      <c r="F670">
        <v>126.09</v>
      </c>
      <c r="G670" t="s">
        <v>581</v>
      </c>
      <c r="H670" t="s">
        <v>108</v>
      </c>
      <c r="I670" t="s">
        <v>1692</v>
      </c>
      <c r="J670" s="143">
        <v>41426</v>
      </c>
      <c r="K670" s="105">
        <v>115.28228571428569</v>
      </c>
      <c r="L670" t="s">
        <v>47</v>
      </c>
    </row>
    <row r="671" spans="1:12" x14ac:dyDescent="0.2">
      <c r="A671">
        <v>805</v>
      </c>
      <c r="B671">
        <v>2013</v>
      </c>
      <c r="C671">
        <v>5</v>
      </c>
      <c r="D671">
        <v>93109281</v>
      </c>
      <c r="E671">
        <v>9320009</v>
      </c>
      <c r="F671">
        <v>2170</v>
      </c>
      <c r="G671" t="s">
        <v>491</v>
      </c>
      <c r="H671" t="s">
        <v>178</v>
      </c>
      <c r="I671" t="s">
        <v>765</v>
      </c>
      <c r="J671" s="143">
        <v>41395</v>
      </c>
      <c r="K671" s="105">
        <v>1983.9999999999995</v>
      </c>
      <c r="L671" t="s">
        <v>78</v>
      </c>
    </row>
    <row r="672" spans="1:12" x14ac:dyDescent="0.2">
      <c r="A672">
        <v>805</v>
      </c>
      <c r="B672">
        <v>2013</v>
      </c>
      <c r="C672">
        <v>5</v>
      </c>
      <c r="D672">
        <v>93109284</v>
      </c>
      <c r="E672">
        <v>9320009</v>
      </c>
      <c r="F672">
        <v>201.84</v>
      </c>
      <c r="G672" t="s">
        <v>491</v>
      </c>
      <c r="H672" t="s">
        <v>222</v>
      </c>
      <c r="I672" t="s">
        <v>766</v>
      </c>
      <c r="J672" s="143">
        <v>41395</v>
      </c>
      <c r="K672" s="105">
        <v>184.53942857142852</v>
      </c>
      <c r="L672" t="s">
        <v>78</v>
      </c>
    </row>
    <row r="673" spans="1:12" x14ac:dyDescent="0.2">
      <c r="A673">
        <v>805</v>
      </c>
      <c r="B673">
        <v>2013</v>
      </c>
      <c r="C673">
        <v>10</v>
      </c>
      <c r="D673">
        <v>93109284</v>
      </c>
      <c r="E673">
        <v>9320492</v>
      </c>
      <c r="F673">
        <v>535.5</v>
      </c>
      <c r="G673" t="s">
        <v>491</v>
      </c>
      <c r="H673" t="s">
        <v>222</v>
      </c>
      <c r="I673" t="s">
        <v>766</v>
      </c>
      <c r="J673" s="143">
        <v>41548</v>
      </c>
      <c r="K673" s="105">
        <v>489.59999999999985</v>
      </c>
      <c r="L673" t="s">
        <v>78</v>
      </c>
    </row>
    <row r="674" spans="1:12" x14ac:dyDescent="0.2">
      <c r="A674">
        <v>805</v>
      </c>
      <c r="B674">
        <v>2013</v>
      </c>
      <c r="C674">
        <v>7</v>
      </c>
      <c r="D674">
        <v>93109285</v>
      </c>
      <c r="E674">
        <v>9320009</v>
      </c>
      <c r="F674">
        <v>1236.95</v>
      </c>
      <c r="G674" t="s">
        <v>491</v>
      </c>
      <c r="H674" t="s">
        <v>183</v>
      </c>
      <c r="I674" t="s">
        <v>784</v>
      </c>
      <c r="J674" s="143">
        <v>41456</v>
      </c>
      <c r="K674" s="105">
        <v>1130.9257142857141</v>
      </c>
      <c r="L674" t="s">
        <v>78</v>
      </c>
    </row>
    <row r="675" spans="1:12" x14ac:dyDescent="0.2">
      <c r="A675">
        <v>805</v>
      </c>
      <c r="B675">
        <v>2013</v>
      </c>
      <c r="C675">
        <v>5</v>
      </c>
      <c r="D675">
        <v>93109287</v>
      </c>
      <c r="E675">
        <v>9320009</v>
      </c>
      <c r="F675">
        <v>990.81</v>
      </c>
      <c r="G675" t="s">
        <v>491</v>
      </c>
      <c r="H675" t="s">
        <v>156</v>
      </c>
      <c r="I675" t="s">
        <v>767</v>
      </c>
      <c r="J675" s="143">
        <v>41395</v>
      </c>
      <c r="K675" s="105">
        <v>905.88342857142823</v>
      </c>
      <c r="L675" t="s">
        <v>78</v>
      </c>
    </row>
    <row r="676" spans="1:12" x14ac:dyDescent="0.2">
      <c r="A676">
        <v>805</v>
      </c>
      <c r="B676">
        <v>2013</v>
      </c>
      <c r="C676">
        <v>5</v>
      </c>
      <c r="D676">
        <v>93109288</v>
      </c>
      <c r="E676">
        <v>9320009</v>
      </c>
      <c r="F676">
        <v>2469.66</v>
      </c>
      <c r="G676" t="s">
        <v>491</v>
      </c>
      <c r="H676" t="s">
        <v>183</v>
      </c>
      <c r="I676" t="s">
        <v>768</v>
      </c>
      <c r="J676" s="143">
        <v>41395</v>
      </c>
      <c r="K676" s="105">
        <v>2257.9748571428563</v>
      </c>
      <c r="L676" t="s">
        <v>78</v>
      </c>
    </row>
    <row r="677" spans="1:12" x14ac:dyDescent="0.2">
      <c r="A677">
        <v>805</v>
      </c>
      <c r="B677">
        <v>2013</v>
      </c>
      <c r="C677">
        <v>7</v>
      </c>
      <c r="D677">
        <v>93109300</v>
      </c>
      <c r="E677">
        <v>9320462</v>
      </c>
      <c r="F677">
        <v>5904.19</v>
      </c>
      <c r="G677" t="s">
        <v>503</v>
      </c>
      <c r="H677" t="s">
        <v>135</v>
      </c>
      <c r="I677" t="s">
        <v>1697</v>
      </c>
      <c r="J677" s="143">
        <v>41456</v>
      </c>
      <c r="K677" s="105">
        <v>5398.1165714285698</v>
      </c>
      <c r="L677" t="s">
        <v>47</v>
      </c>
    </row>
    <row r="678" spans="1:12" x14ac:dyDescent="0.2">
      <c r="A678">
        <v>805</v>
      </c>
      <c r="B678">
        <v>2013</v>
      </c>
      <c r="C678">
        <v>8</v>
      </c>
      <c r="D678">
        <v>93109314</v>
      </c>
      <c r="E678">
        <v>9320507</v>
      </c>
      <c r="F678">
        <v>3373.19</v>
      </c>
      <c r="G678" t="s">
        <v>604</v>
      </c>
      <c r="H678" t="s">
        <v>155</v>
      </c>
      <c r="I678" t="s">
        <v>789</v>
      </c>
      <c r="J678" s="143">
        <v>41487</v>
      </c>
      <c r="K678" s="105">
        <v>3084.0594285714278</v>
      </c>
      <c r="L678" t="s">
        <v>78</v>
      </c>
    </row>
    <row r="679" spans="1:12" x14ac:dyDescent="0.2">
      <c r="A679">
        <v>805</v>
      </c>
      <c r="B679">
        <v>2013</v>
      </c>
      <c r="C679">
        <v>5</v>
      </c>
      <c r="D679">
        <v>93109318</v>
      </c>
      <c r="E679">
        <v>9320511</v>
      </c>
      <c r="F679">
        <v>5047.55</v>
      </c>
      <c r="G679" t="s">
        <v>583</v>
      </c>
      <c r="H679" t="s">
        <v>131</v>
      </c>
      <c r="I679" t="s">
        <v>584</v>
      </c>
      <c r="J679" s="143">
        <v>41395</v>
      </c>
      <c r="K679" s="105">
        <v>4614.9028571428562</v>
      </c>
      <c r="L679" t="s">
        <v>77</v>
      </c>
    </row>
    <row r="680" spans="1:12" x14ac:dyDescent="0.2">
      <c r="A680">
        <v>805</v>
      </c>
      <c r="B680">
        <v>2013</v>
      </c>
      <c r="C680">
        <v>5</v>
      </c>
      <c r="D680">
        <v>93109318</v>
      </c>
      <c r="E680">
        <v>9320679</v>
      </c>
      <c r="F680">
        <v>17576.68</v>
      </c>
      <c r="G680" t="s">
        <v>583</v>
      </c>
      <c r="H680" t="s">
        <v>131</v>
      </c>
      <c r="I680" t="s">
        <v>584</v>
      </c>
      <c r="J680" s="143">
        <v>41395</v>
      </c>
      <c r="K680" s="105">
        <v>16070.107428571424</v>
      </c>
      <c r="L680" t="s">
        <v>77</v>
      </c>
    </row>
    <row r="681" spans="1:12" x14ac:dyDescent="0.2">
      <c r="A681">
        <v>805</v>
      </c>
      <c r="B681">
        <v>2013</v>
      </c>
      <c r="C681">
        <v>5</v>
      </c>
      <c r="D681">
        <v>93109336</v>
      </c>
      <c r="E681">
        <v>9320289</v>
      </c>
      <c r="F681">
        <v>1108.9000000000001</v>
      </c>
      <c r="G681" t="s">
        <v>491</v>
      </c>
      <c r="H681" t="s">
        <v>129</v>
      </c>
      <c r="I681" t="s">
        <v>585</v>
      </c>
      <c r="J681" s="143">
        <v>41395</v>
      </c>
      <c r="K681" s="105">
        <v>1013.8514285714284</v>
      </c>
      <c r="L681" t="s">
        <v>77</v>
      </c>
    </row>
    <row r="682" spans="1:12" x14ac:dyDescent="0.2">
      <c r="A682">
        <v>805</v>
      </c>
      <c r="B682">
        <v>2013</v>
      </c>
      <c r="C682">
        <v>5</v>
      </c>
      <c r="D682">
        <v>93109336</v>
      </c>
      <c r="E682">
        <v>9320375</v>
      </c>
      <c r="F682">
        <v>2259.4</v>
      </c>
      <c r="G682" t="s">
        <v>491</v>
      </c>
      <c r="H682" t="s">
        <v>129</v>
      </c>
      <c r="I682" t="s">
        <v>585</v>
      </c>
      <c r="J682" s="143">
        <v>41395</v>
      </c>
      <c r="K682" s="105">
        <v>2065.7371428571423</v>
      </c>
      <c r="L682" t="s">
        <v>77</v>
      </c>
    </row>
    <row r="683" spans="1:12" x14ac:dyDescent="0.2">
      <c r="A683">
        <v>805</v>
      </c>
      <c r="B683">
        <v>2013</v>
      </c>
      <c r="C683">
        <v>6</v>
      </c>
      <c r="D683">
        <v>93109336</v>
      </c>
      <c r="E683">
        <v>9320289</v>
      </c>
      <c r="F683">
        <v>1812</v>
      </c>
      <c r="G683" t="s">
        <v>491</v>
      </c>
      <c r="H683" t="s">
        <v>129</v>
      </c>
      <c r="I683" t="s">
        <v>585</v>
      </c>
      <c r="J683" s="143">
        <v>41426</v>
      </c>
      <c r="K683" s="105">
        <v>1656.6857142857139</v>
      </c>
      <c r="L683" t="s">
        <v>77</v>
      </c>
    </row>
    <row r="684" spans="1:12" x14ac:dyDescent="0.2">
      <c r="A684">
        <v>805</v>
      </c>
      <c r="B684">
        <v>2013</v>
      </c>
      <c r="C684">
        <v>7</v>
      </c>
      <c r="D684">
        <v>93109336</v>
      </c>
      <c r="E684">
        <v>9320289</v>
      </c>
      <c r="F684">
        <v>2413.6</v>
      </c>
      <c r="G684" t="s">
        <v>491</v>
      </c>
      <c r="H684" t="s">
        <v>129</v>
      </c>
      <c r="I684" t="s">
        <v>585</v>
      </c>
      <c r="J684" s="143">
        <v>41456</v>
      </c>
      <c r="K684" s="105">
        <v>2206.7199999999993</v>
      </c>
      <c r="L684" t="s">
        <v>77</v>
      </c>
    </row>
    <row r="685" spans="1:12" x14ac:dyDescent="0.2">
      <c r="A685">
        <v>805</v>
      </c>
      <c r="B685">
        <v>2013</v>
      </c>
      <c r="C685">
        <v>7</v>
      </c>
      <c r="D685">
        <v>93109336</v>
      </c>
      <c r="E685">
        <v>9320375</v>
      </c>
      <c r="F685">
        <v>4755.58</v>
      </c>
      <c r="G685" t="s">
        <v>491</v>
      </c>
      <c r="H685" t="s">
        <v>129</v>
      </c>
      <c r="I685" t="s">
        <v>585</v>
      </c>
      <c r="J685" s="143">
        <v>41456</v>
      </c>
      <c r="K685" s="105">
        <v>4347.9588571428558</v>
      </c>
      <c r="L685" t="s">
        <v>77</v>
      </c>
    </row>
    <row r="686" spans="1:12" x14ac:dyDescent="0.2">
      <c r="A686">
        <v>805</v>
      </c>
      <c r="B686">
        <v>2013</v>
      </c>
      <c r="C686">
        <v>8</v>
      </c>
      <c r="D686">
        <v>93109336</v>
      </c>
      <c r="E686">
        <v>9320375</v>
      </c>
      <c r="F686">
        <v>989.74</v>
      </c>
      <c r="G686" t="s">
        <v>491</v>
      </c>
      <c r="H686" t="s">
        <v>129</v>
      </c>
      <c r="I686" t="s">
        <v>585</v>
      </c>
      <c r="J686" s="143">
        <v>41487</v>
      </c>
      <c r="K686" s="105">
        <v>904.90514285714266</v>
      </c>
      <c r="L686" t="s">
        <v>77</v>
      </c>
    </row>
    <row r="687" spans="1:12" x14ac:dyDescent="0.2">
      <c r="A687">
        <v>805</v>
      </c>
      <c r="B687">
        <v>2013</v>
      </c>
      <c r="C687">
        <v>5</v>
      </c>
      <c r="D687">
        <v>93109348</v>
      </c>
      <c r="E687">
        <v>9320436</v>
      </c>
      <c r="F687">
        <v>358.04</v>
      </c>
      <c r="G687" t="s">
        <v>748</v>
      </c>
      <c r="H687" t="s">
        <v>223</v>
      </c>
      <c r="I687" t="s">
        <v>1477</v>
      </c>
      <c r="J687" s="143">
        <v>41395</v>
      </c>
      <c r="K687" s="105">
        <v>327.35085714285708</v>
      </c>
      <c r="L687" t="s">
        <v>46</v>
      </c>
    </row>
    <row r="688" spans="1:12" x14ac:dyDescent="0.2">
      <c r="A688">
        <v>805</v>
      </c>
      <c r="B688">
        <v>2013</v>
      </c>
      <c r="C688">
        <v>5</v>
      </c>
      <c r="D688">
        <v>93109348</v>
      </c>
      <c r="E688">
        <v>9320720</v>
      </c>
      <c r="F688">
        <v>872.99</v>
      </c>
      <c r="G688" t="s">
        <v>748</v>
      </c>
      <c r="H688" t="s">
        <v>223</v>
      </c>
      <c r="I688" t="s">
        <v>1477</v>
      </c>
      <c r="J688" s="143">
        <v>41395</v>
      </c>
      <c r="K688" s="105">
        <v>798.16228571428553</v>
      </c>
      <c r="L688" t="s">
        <v>46</v>
      </c>
    </row>
    <row r="689" spans="1:12" x14ac:dyDescent="0.2">
      <c r="A689">
        <v>805</v>
      </c>
      <c r="B689">
        <v>2013</v>
      </c>
      <c r="C689">
        <v>5</v>
      </c>
      <c r="D689">
        <v>93109359</v>
      </c>
      <c r="E689">
        <v>9320002</v>
      </c>
      <c r="F689">
        <v>645.45000000000005</v>
      </c>
      <c r="G689" t="s">
        <v>1005</v>
      </c>
      <c r="H689" t="s">
        <v>234</v>
      </c>
      <c r="I689" t="s">
        <v>1678</v>
      </c>
      <c r="J689" s="143">
        <v>41395</v>
      </c>
      <c r="K689" s="105">
        <v>590.12571428571414</v>
      </c>
      <c r="L689" t="s">
        <v>47</v>
      </c>
    </row>
    <row r="690" spans="1:12" x14ac:dyDescent="0.2">
      <c r="A690">
        <v>805</v>
      </c>
      <c r="B690">
        <v>2013</v>
      </c>
      <c r="C690">
        <v>5</v>
      </c>
      <c r="D690">
        <v>93109359</v>
      </c>
      <c r="E690">
        <v>9320509</v>
      </c>
      <c r="F690">
        <v>3279.01</v>
      </c>
      <c r="G690" t="s">
        <v>1005</v>
      </c>
      <c r="H690" t="s">
        <v>234</v>
      </c>
      <c r="I690" t="s">
        <v>1678</v>
      </c>
      <c r="J690" s="143">
        <v>41395</v>
      </c>
      <c r="K690" s="105">
        <v>2997.9519999999993</v>
      </c>
      <c r="L690" t="s">
        <v>47</v>
      </c>
    </row>
    <row r="691" spans="1:12" x14ac:dyDescent="0.2">
      <c r="A691">
        <v>805</v>
      </c>
      <c r="B691">
        <v>2013</v>
      </c>
      <c r="C691">
        <v>6</v>
      </c>
      <c r="D691">
        <v>93109359</v>
      </c>
      <c r="E691">
        <v>9320002</v>
      </c>
      <c r="F691">
        <v>-645.45000000000005</v>
      </c>
      <c r="G691" t="s">
        <v>1005</v>
      </c>
      <c r="H691" t="s">
        <v>234</v>
      </c>
      <c r="I691" t="s">
        <v>1678</v>
      </c>
      <c r="J691" s="143">
        <v>41426</v>
      </c>
      <c r="K691" s="105">
        <v>-590.12571428571414</v>
      </c>
      <c r="L691" t="s">
        <v>47</v>
      </c>
    </row>
    <row r="692" spans="1:12" x14ac:dyDescent="0.2">
      <c r="A692">
        <v>805</v>
      </c>
      <c r="B692">
        <v>2013</v>
      </c>
      <c r="C692">
        <v>6</v>
      </c>
      <c r="D692">
        <v>93109359</v>
      </c>
      <c r="E692">
        <v>9320689</v>
      </c>
      <c r="F692">
        <v>739.85</v>
      </c>
      <c r="G692" t="s">
        <v>1005</v>
      </c>
      <c r="H692" t="s">
        <v>234</v>
      </c>
      <c r="I692" t="s">
        <v>1678</v>
      </c>
      <c r="J692" s="143">
        <v>41426</v>
      </c>
      <c r="K692" s="105">
        <v>676.43428571428558</v>
      </c>
      <c r="L692" t="s">
        <v>47</v>
      </c>
    </row>
    <row r="693" spans="1:12" x14ac:dyDescent="0.2">
      <c r="A693">
        <v>805</v>
      </c>
      <c r="B693">
        <v>2013</v>
      </c>
      <c r="C693">
        <v>5</v>
      </c>
      <c r="D693">
        <v>93109376</v>
      </c>
      <c r="E693">
        <v>9320375</v>
      </c>
      <c r="F693">
        <v>1665.12</v>
      </c>
      <c r="G693" t="s">
        <v>491</v>
      </c>
      <c r="H693" t="s">
        <v>224</v>
      </c>
      <c r="I693" t="s">
        <v>769</v>
      </c>
      <c r="J693" s="143">
        <v>41395</v>
      </c>
      <c r="K693" s="105">
        <v>1522.3954285714281</v>
      </c>
      <c r="L693" t="s">
        <v>78</v>
      </c>
    </row>
    <row r="694" spans="1:12" x14ac:dyDescent="0.2">
      <c r="A694">
        <v>805</v>
      </c>
      <c r="B694">
        <v>2013</v>
      </c>
      <c r="C694">
        <v>5</v>
      </c>
      <c r="D694">
        <v>93109377</v>
      </c>
      <c r="E694">
        <v>9320720</v>
      </c>
      <c r="F694">
        <v>704.02</v>
      </c>
      <c r="G694" t="s">
        <v>698</v>
      </c>
      <c r="H694" t="s">
        <v>223</v>
      </c>
      <c r="I694" t="s">
        <v>1478</v>
      </c>
      <c r="J694" s="143">
        <v>41395</v>
      </c>
      <c r="K694" s="105">
        <v>643.67542857142837</v>
      </c>
      <c r="L694" t="s">
        <v>46</v>
      </c>
    </row>
    <row r="695" spans="1:12" x14ac:dyDescent="0.2">
      <c r="A695">
        <v>805</v>
      </c>
      <c r="B695">
        <v>2013</v>
      </c>
      <c r="C695">
        <v>5</v>
      </c>
      <c r="D695">
        <v>93109381</v>
      </c>
      <c r="E695">
        <v>9320009</v>
      </c>
      <c r="F695">
        <v>1169.75</v>
      </c>
      <c r="G695" t="s">
        <v>491</v>
      </c>
      <c r="H695" t="s">
        <v>156</v>
      </c>
      <c r="I695" t="s">
        <v>770</v>
      </c>
      <c r="J695" s="143">
        <v>41395</v>
      </c>
      <c r="K695" s="105">
        <v>1069.485714285714</v>
      </c>
      <c r="L695" t="s">
        <v>78</v>
      </c>
    </row>
    <row r="696" spans="1:12" x14ac:dyDescent="0.2">
      <c r="A696">
        <v>805</v>
      </c>
      <c r="B696">
        <v>2013</v>
      </c>
      <c r="C696">
        <v>9</v>
      </c>
      <c r="D696">
        <v>93109381</v>
      </c>
      <c r="E696">
        <v>9320289</v>
      </c>
      <c r="F696">
        <v>3240.5</v>
      </c>
      <c r="G696" t="s">
        <v>491</v>
      </c>
      <c r="H696" t="s">
        <v>156</v>
      </c>
      <c r="I696" t="s">
        <v>770</v>
      </c>
      <c r="J696" s="143">
        <v>41518</v>
      </c>
      <c r="K696" s="105">
        <v>2962.7428571428563</v>
      </c>
      <c r="L696" t="s">
        <v>78</v>
      </c>
    </row>
    <row r="697" spans="1:12" x14ac:dyDescent="0.2">
      <c r="A697">
        <v>805</v>
      </c>
      <c r="B697">
        <v>2013</v>
      </c>
      <c r="C697">
        <v>10</v>
      </c>
      <c r="D697">
        <v>93109381</v>
      </c>
      <c r="E697">
        <v>9320289</v>
      </c>
      <c r="F697">
        <v>934.5</v>
      </c>
      <c r="G697" t="s">
        <v>491</v>
      </c>
      <c r="H697" t="s">
        <v>156</v>
      </c>
      <c r="I697" t="s">
        <v>770</v>
      </c>
      <c r="J697" s="143">
        <v>41548</v>
      </c>
      <c r="K697" s="105">
        <v>854.39999999999975</v>
      </c>
      <c r="L697" t="s">
        <v>78</v>
      </c>
    </row>
    <row r="698" spans="1:12" x14ac:dyDescent="0.2">
      <c r="A698">
        <v>805</v>
      </c>
      <c r="B698">
        <v>2013</v>
      </c>
      <c r="C698">
        <v>11</v>
      </c>
      <c r="D698">
        <v>93109381</v>
      </c>
      <c r="E698">
        <v>9320289</v>
      </c>
      <c r="F698">
        <v>1199.5</v>
      </c>
      <c r="G698" t="s">
        <v>491</v>
      </c>
      <c r="H698" t="s">
        <v>156</v>
      </c>
      <c r="I698" t="s">
        <v>770</v>
      </c>
      <c r="J698" s="143">
        <v>41579</v>
      </c>
      <c r="K698" s="105">
        <v>1096.6857142857141</v>
      </c>
      <c r="L698" t="s">
        <v>78</v>
      </c>
    </row>
    <row r="699" spans="1:12" x14ac:dyDescent="0.2">
      <c r="A699">
        <v>805</v>
      </c>
      <c r="B699">
        <v>2014</v>
      </c>
      <c r="C699">
        <v>1</v>
      </c>
      <c r="D699">
        <v>93109381</v>
      </c>
      <c r="E699">
        <v>9320289</v>
      </c>
      <c r="F699">
        <v>772</v>
      </c>
      <c r="G699" t="s">
        <v>491</v>
      </c>
      <c r="H699" t="s">
        <v>156</v>
      </c>
      <c r="I699" t="s">
        <v>770</v>
      </c>
      <c r="J699" s="143">
        <v>41640</v>
      </c>
      <c r="K699" s="105">
        <v>705.82857142857119</v>
      </c>
      <c r="L699" t="s">
        <v>78</v>
      </c>
    </row>
    <row r="700" spans="1:12" x14ac:dyDescent="0.2">
      <c r="A700">
        <v>805</v>
      </c>
      <c r="B700">
        <v>2013</v>
      </c>
      <c r="C700">
        <v>5</v>
      </c>
      <c r="D700">
        <v>93109384</v>
      </c>
      <c r="E700">
        <v>9320511</v>
      </c>
      <c r="F700">
        <v>7152.29</v>
      </c>
      <c r="G700" t="s">
        <v>583</v>
      </c>
      <c r="H700" t="s">
        <v>155</v>
      </c>
      <c r="I700" t="s">
        <v>771</v>
      </c>
      <c r="J700" s="143">
        <v>41395</v>
      </c>
      <c r="K700" s="105">
        <v>6539.2365714285697</v>
      </c>
      <c r="L700" t="s">
        <v>78</v>
      </c>
    </row>
    <row r="701" spans="1:12" x14ac:dyDescent="0.2">
      <c r="A701">
        <v>805</v>
      </c>
      <c r="B701">
        <v>2013</v>
      </c>
      <c r="C701">
        <v>5</v>
      </c>
      <c r="D701">
        <v>93109384</v>
      </c>
      <c r="E701">
        <v>9320587</v>
      </c>
      <c r="F701">
        <v>1821.78</v>
      </c>
      <c r="G701" t="s">
        <v>583</v>
      </c>
      <c r="H701" t="s">
        <v>155</v>
      </c>
      <c r="I701" t="s">
        <v>771</v>
      </c>
      <c r="J701" s="143">
        <v>41395</v>
      </c>
      <c r="K701" s="105">
        <v>1665.627428571428</v>
      </c>
      <c r="L701" t="s">
        <v>78</v>
      </c>
    </row>
    <row r="702" spans="1:12" x14ac:dyDescent="0.2">
      <c r="A702">
        <v>805</v>
      </c>
      <c r="B702">
        <v>2013</v>
      </c>
      <c r="C702">
        <v>5</v>
      </c>
      <c r="D702">
        <v>93109384</v>
      </c>
      <c r="E702">
        <v>9320710</v>
      </c>
      <c r="F702">
        <v>1705.08</v>
      </c>
      <c r="G702" t="s">
        <v>583</v>
      </c>
      <c r="H702" t="s">
        <v>155</v>
      </c>
      <c r="I702" t="s">
        <v>771</v>
      </c>
      <c r="J702" s="143">
        <v>41395</v>
      </c>
      <c r="K702" s="105">
        <v>1558.9302857142852</v>
      </c>
      <c r="L702" t="s">
        <v>78</v>
      </c>
    </row>
    <row r="703" spans="1:12" x14ac:dyDescent="0.2">
      <c r="A703">
        <v>805</v>
      </c>
      <c r="B703">
        <v>2013</v>
      </c>
      <c r="C703">
        <v>5</v>
      </c>
      <c r="D703">
        <v>93109392</v>
      </c>
      <c r="E703">
        <v>9320009</v>
      </c>
      <c r="F703">
        <v>392</v>
      </c>
      <c r="G703" t="s">
        <v>491</v>
      </c>
      <c r="H703" t="s">
        <v>224</v>
      </c>
      <c r="I703" t="s">
        <v>772</v>
      </c>
      <c r="J703" s="143">
        <v>41395</v>
      </c>
      <c r="K703" s="105">
        <v>358.39999999999992</v>
      </c>
      <c r="L703" t="s">
        <v>78</v>
      </c>
    </row>
    <row r="704" spans="1:12" x14ac:dyDescent="0.2">
      <c r="A704">
        <v>805</v>
      </c>
      <c r="B704">
        <v>2013</v>
      </c>
      <c r="C704">
        <v>5</v>
      </c>
      <c r="D704">
        <v>93109394</v>
      </c>
      <c r="E704">
        <v>9320009</v>
      </c>
      <c r="F704">
        <v>1000</v>
      </c>
      <c r="G704" t="s">
        <v>491</v>
      </c>
      <c r="H704" t="s">
        <v>224</v>
      </c>
      <c r="I704" t="s">
        <v>773</v>
      </c>
      <c r="J704" s="143">
        <v>41395</v>
      </c>
      <c r="K704" s="105">
        <v>914.28571428571399</v>
      </c>
      <c r="L704" t="s">
        <v>78</v>
      </c>
    </row>
    <row r="705" spans="1:12" x14ac:dyDescent="0.2">
      <c r="A705">
        <v>805</v>
      </c>
      <c r="B705">
        <v>2013</v>
      </c>
      <c r="C705">
        <v>6</v>
      </c>
      <c r="D705">
        <v>93109394</v>
      </c>
      <c r="E705">
        <v>9320002</v>
      </c>
      <c r="F705">
        <v>806.16</v>
      </c>
      <c r="G705" t="s">
        <v>491</v>
      </c>
      <c r="H705" t="s">
        <v>224</v>
      </c>
      <c r="I705" t="s">
        <v>773</v>
      </c>
      <c r="J705" s="143">
        <v>41426</v>
      </c>
      <c r="K705" s="105">
        <v>737.06057142857117</v>
      </c>
      <c r="L705" t="s">
        <v>78</v>
      </c>
    </row>
    <row r="706" spans="1:12" x14ac:dyDescent="0.2">
      <c r="A706">
        <v>805</v>
      </c>
      <c r="B706">
        <v>2013</v>
      </c>
      <c r="C706">
        <v>6</v>
      </c>
      <c r="D706">
        <v>93109400</v>
      </c>
      <c r="E706">
        <v>9320507</v>
      </c>
      <c r="F706">
        <v>1627.83</v>
      </c>
      <c r="G706" t="s">
        <v>604</v>
      </c>
      <c r="H706" t="s">
        <v>182</v>
      </c>
      <c r="I706" t="s">
        <v>1479</v>
      </c>
      <c r="J706" s="143">
        <v>41426</v>
      </c>
      <c r="K706" s="105">
        <v>1488.3017142857138</v>
      </c>
      <c r="L706" t="s">
        <v>46</v>
      </c>
    </row>
    <row r="707" spans="1:12" x14ac:dyDescent="0.2">
      <c r="A707">
        <v>805</v>
      </c>
      <c r="B707">
        <v>2013</v>
      </c>
      <c r="C707">
        <v>6</v>
      </c>
      <c r="D707">
        <v>93109408</v>
      </c>
      <c r="E707">
        <v>9320635</v>
      </c>
      <c r="F707">
        <v>3509.61</v>
      </c>
      <c r="G707" t="s">
        <v>604</v>
      </c>
      <c r="H707" t="s">
        <v>234</v>
      </c>
      <c r="I707" t="s">
        <v>1693</v>
      </c>
      <c r="J707" s="143">
        <v>41426</v>
      </c>
      <c r="K707" s="105">
        <v>3208.786285714285</v>
      </c>
      <c r="L707" t="s">
        <v>47</v>
      </c>
    </row>
    <row r="708" spans="1:12" x14ac:dyDescent="0.2">
      <c r="A708">
        <v>805</v>
      </c>
      <c r="B708">
        <v>2013</v>
      </c>
      <c r="C708">
        <v>7</v>
      </c>
      <c r="D708">
        <v>93109408</v>
      </c>
      <c r="E708">
        <v>9320507</v>
      </c>
      <c r="F708">
        <v>1786.96</v>
      </c>
      <c r="G708" t="s">
        <v>604</v>
      </c>
      <c r="H708" t="s">
        <v>234</v>
      </c>
      <c r="I708" t="s">
        <v>1693</v>
      </c>
      <c r="J708" s="143">
        <v>41456</v>
      </c>
      <c r="K708" s="105">
        <v>1633.7919999999997</v>
      </c>
      <c r="L708" t="s">
        <v>47</v>
      </c>
    </row>
    <row r="709" spans="1:12" x14ac:dyDescent="0.2">
      <c r="A709">
        <v>805</v>
      </c>
      <c r="B709">
        <v>2013</v>
      </c>
      <c r="C709">
        <v>5</v>
      </c>
      <c r="D709">
        <v>93109409</v>
      </c>
      <c r="E709">
        <v>9320511</v>
      </c>
      <c r="F709">
        <v>1785.9</v>
      </c>
      <c r="G709" t="s">
        <v>583</v>
      </c>
      <c r="H709" t="s">
        <v>234</v>
      </c>
      <c r="I709" t="s">
        <v>1679</v>
      </c>
      <c r="J709" s="143">
        <v>41395</v>
      </c>
      <c r="K709" s="105">
        <v>1632.8228571428567</v>
      </c>
      <c r="L709" t="s">
        <v>47</v>
      </c>
    </row>
    <row r="710" spans="1:12" x14ac:dyDescent="0.2">
      <c r="A710">
        <v>805</v>
      </c>
      <c r="B710">
        <v>2013</v>
      </c>
      <c r="C710">
        <v>6</v>
      </c>
      <c r="D710">
        <v>93109410</v>
      </c>
      <c r="E710">
        <v>9320736</v>
      </c>
      <c r="F710">
        <v>9393.5400000000009</v>
      </c>
      <c r="G710" t="s">
        <v>498</v>
      </c>
      <c r="H710" t="s">
        <v>185</v>
      </c>
      <c r="I710" t="s">
        <v>777</v>
      </c>
      <c r="J710" s="143">
        <v>41426</v>
      </c>
      <c r="K710" s="105">
        <v>8588.3794285714266</v>
      </c>
      <c r="L710" t="s">
        <v>78</v>
      </c>
    </row>
    <row r="711" spans="1:12" x14ac:dyDescent="0.2">
      <c r="A711">
        <v>805</v>
      </c>
      <c r="B711">
        <v>2013</v>
      </c>
      <c r="C711">
        <v>7</v>
      </c>
      <c r="D711">
        <v>93109412</v>
      </c>
      <c r="E711">
        <v>9320492</v>
      </c>
      <c r="F711">
        <v>2624.34</v>
      </c>
      <c r="G711" t="s">
        <v>526</v>
      </c>
      <c r="H711" t="s">
        <v>135</v>
      </c>
      <c r="I711" t="s">
        <v>1698</v>
      </c>
      <c r="J711" s="143">
        <v>41456</v>
      </c>
      <c r="K711" s="105">
        <v>2399.396571428571</v>
      </c>
      <c r="L711" t="s">
        <v>47</v>
      </c>
    </row>
    <row r="712" spans="1:12" x14ac:dyDescent="0.2">
      <c r="A712">
        <v>805</v>
      </c>
      <c r="B712">
        <v>2013</v>
      </c>
      <c r="C712">
        <v>7</v>
      </c>
      <c r="D712">
        <v>93109414</v>
      </c>
      <c r="E712">
        <v>9320492</v>
      </c>
      <c r="F712">
        <v>2828.23</v>
      </c>
      <c r="G712" t="s">
        <v>625</v>
      </c>
      <c r="H712" t="s">
        <v>135</v>
      </c>
      <c r="I712" t="s">
        <v>1699</v>
      </c>
      <c r="J712" s="143">
        <v>41456</v>
      </c>
      <c r="K712" s="105">
        <v>2585.8102857142849</v>
      </c>
      <c r="L712" t="s">
        <v>47</v>
      </c>
    </row>
    <row r="713" spans="1:12" x14ac:dyDescent="0.2">
      <c r="A713">
        <v>805</v>
      </c>
      <c r="B713">
        <v>2013</v>
      </c>
      <c r="C713">
        <v>7</v>
      </c>
      <c r="D713">
        <v>93109415</v>
      </c>
      <c r="E713">
        <v>9320492</v>
      </c>
      <c r="F713">
        <v>3747.4</v>
      </c>
      <c r="G713" t="s">
        <v>1030</v>
      </c>
      <c r="H713" t="s">
        <v>135</v>
      </c>
      <c r="I713" t="s">
        <v>1700</v>
      </c>
      <c r="J713" s="143">
        <v>41456</v>
      </c>
      <c r="K713" s="105">
        <v>3426.1942857142849</v>
      </c>
      <c r="L713" t="s">
        <v>47</v>
      </c>
    </row>
    <row r="714" spans="1:12" x14ac:dyDescent="0.2">
      <c r="A714">
        <v>805</v>
      </c>
      <c r="B714">
        <v>2013</v>
      </c>
      <c r="C714">
        <v>6</v>
      </c>
      <c r="D714">
        <v>93109433</v>
      </c>
      <c r="E714">
        <v>9320375</v>
      </c>
      <c r="F714">
        <v>1710</v>
      </c>
      <c r="G714" t="s">
        <v>491</v>
      </c>
      <c r="H714" t="s">
        <v>129</v>
      </c>
      <c r="I714" t="s">
        <v>601</v>
      </c>
      <c r="J714" s="143">
        <v>41426</v>
      </c>
      <c r="K714" s="105">
        <v>1563.4285714285711</v>
      </c>
      <c r="L714" t="s">
        <v>77</v>
      </c>
    </row>
    <row r="715" spans="1:12" x14ac:dyDescent="0.2">
      <c r="A715">
        <v>805</v>
      </c>
      <c r="B715">
        <v>2013</v>
      </c>
      <c r="C715">
        <v>12</v>
      </c>
      <c r="D715">
        <v>93109433</v>
      </c>
      <c r="E715">
        <v>9320375</v>
      </c>
      <c r="F715">
        <v>1641.6</v>
      </c>
      <c r="G715" t="s">
        <v>491</v>
      </c>
      <c r="H715" t="s">
        <v>129</v>
      </c>
      <c r="I715" t="s">
        <v>601</v>
      </c>
      <c r="J715" s="143">
        <v>41609</v>
      </c>
      <c r="K715" s="105">
        <v>1500.8914285714282</v>
      </c>
      <c r="L715" t="s">
        <v>77</v>
      </c>
    </row>
    <row r="716" spans="1:12" x14ac:dyDescent="0.2">
      <c r="A716">
        <v>805</v>
      </c>
      <c r="B716">
        <v>2013</v>
      </c>
      <c r="C716">
        <v>5</v>
      </c>
      <c r="D716">
        <v>93109435</v>
      </c>
      <c r="E716">
        <v>9320289</v>
      </c>
      <c r="F716">
        <v>1082.5</v>
      </c>
      <c r="G716" t="s">
        <v>491</v>
      </c>
      <c r="H716" t="s">
        <v>129</v>
      </c>
      <c r="I716" t="s">
        <v>586</v>
      </c>
      <c r="J716" s="143">
        <v>41395</v>
      </c>
      <c r="K716" s="105">
        <v>989.71428571428544</v>
      </c>
      <c r="L716" t="s">
        <v>77</v>
      </c>
    </row>
    <row r="717" spans="1:12" x14ac:dyDescent="0.2">
      <c r="A717">
        <v>805</v>
      </c>
      <c r="B717">
        <v>2013</v>
      </c>
      <c r="C717">
        <v>5</v>
      </c>
      <c r="D717">
        <v>93109435</v>
      </c>
      <c r="E717">
        <v>9320375</v>
      </c>
      <c r="F717">
        <v>2217</v>
      </c>
      <c r="G717" t="s">
        <v>491</v>
      </c>
      <c r="H717" t="s">
        <v>129</v>
      </c>
      <c r="I717" t="s">
        <v>586</v>
      </c>
      <c r="J717" s="143">
        <v>41395</v>
      </c>
      <c r="K717" s="105">
        <v>2026.9714285714281</v>
      </c>
      <c r="L717" t="s">
        <v>77</v>
      </c>
    </row>
    <row r="718" spans="1:12" x14ac:dyDescent="0.2">
      <c r="A718">
        <v>805</v>
      </c>
      <c r="B718">
        <v>2013</v>
      </c>
      <c r="C718">
        <v>7</v>
      </c>
      <c r="D718">
        <v>93109436</v>
      </c>
      <c r="E718">
        <v>9320002</v>
      </c>
      <c r="F718">
        <v>846</v>
      </c>
      <c r="G718" t="s">
        <v>491</v>
      </c>
      <c r="H718" t="s">
        <v>178</v>
      </c>
      <c r="I718" t="s">
        <v>785</v>
      </c>
      <c r="J718" s="143">
        <v>41456</v>
      </c>
      <c r="K718" s="105">
        <v>773.48571428571404</v>
      </c>
      <c r="L718" t="s">
        <v>78</v>
      </c>
    </row>
    <row r="719" spans="1:12" x14ac:dyDescent="0.2">
      <c r="A719">
        <v>805</v>
      </c>
      <c r="B719">
        <v>2013</v>
      </c>
      <c r="C719">
        <v>7</v>
      </c>
      <c r="D719">
        <v>93109436</v>
      </c>
      <c r="E719">
        <v>9320739</v>
      </c>
      <c r="F719">
        <v>5067.0600000000004</v>
      </c>
      <c r="G719" t="s">
        <v>491</v>
      </c>
      <c r="H719" t="s">
        <v>178</v>
      </c>
      <c r="I719" t="s">
        <v>785</v>
      </c>
      <c r="J719" s="143">
        <v>41456</v>
      </c>
      <c r="K719" s="105">
        <v>4632.7405714285705</v>
      </c>
      <c r="L719" t="s">
        <v>78</v>
      </c>
    </row>
    <row r="720" spans="1:12" x14ac:dyDescent="0.2">
      <c r="A720">
        <v>805</v>
      </c>
      <c r="B720">
        <v>2013</v>
      </c>
      <c r="C720">
        <v>11</v>
      </c>
      <c r="D720">
        <v>93109436</v>
      </c>
      <c r="E720">
        <v>9320289</v>
      </c>
      <c r="F720">
        <v>1167.27</v>
      </c>
      <c r="G720" t="s">
        <v>491</v>
      </c>
      <c r="H720" t="s">
        <v>178</v>
      </c>
      <c r="I720" t="s">
        <v>785</v>
      </c>
      <c r="J720" s="143">
        <v>41579</v>
      </c>
      <c r="K720" s="105">
        <v>1067.2182857142855</v>
      </c>
      <c r="L720" t="s">
        <v>78</v>
      </c>
    </row>
    <row r="721" spans="1:12" x14ac:dyDescent="0.2">
      <c r="A721">
        <v>805</v>
      </c>
      <c r="B721">
        <v>2013</v>
      </c>
      <c r="C721">
        <v>5</v>
      </c>
      <c r="D721">
        <v>93109442</v>
      </c>
      <c r="E721">
        <v>9320528</v>
      </c>
      <c r="F721">
        <v>1998.46</v>
      </c>
      <c r="G721" t="s">
        <v>592</v>
      </c>
      <c r="H721" t="s">
        <v>158</v>
      </c>
      <c r="I721" t="s">
        <v>774</v>
      </c>
      <c r="J721" s="143">
        <v>41395</v>
      </c>
      <c r="K721" s="105">
        <v>1827.1634285714281</v>
      </c>
      <c r="L721" t="s">
        <v>78</v>
      </c>
    </row>
    <row r="722" spans="1:12" x14ac:dyDescent="0.2">
      <c r="A722">
        <v>805</v>
      </c>
      <c r="B722">
        <v>2013</v>
      </c>
      <c r="C722">
        <v>9</v>
      </c>
      <c r="D722">
        <v>93109444</v>
      </c>
      <c r="E722">
        <v>9320289</v>
      </c>
      <c r="F722">
        <v>6214</v>
      </c>
      <c r="G722" t="s">
        <v>491</v>
      </c>
      <c r="H722" t="s">
        <v>153</v>
      </c>
      <c r="I722" t="s">
        <v>796</v>
      </c>
      <c r="J722" s="143">
        <v>41518</v>
      </c>
      <c r="K722" s="105">
        <v>5681.3714285714268</v>
      </c>
      <c r="L722" t="s">
        <v>78</v>
      </c>
    </row>
    <row r="723" spans="1:12" x14ac:dyDescent="0.2">
      <c r="A723">
        <v>805</v>
      </c>
      <c r="B723">
        <v>2013</v>
      </c>
      <c r="C723">
        <v>5</v>
      </c>
      <c r="D723">
        <v>93109453</v>
      </c>
      <c r="E723">
        <v>9320566</v>
      </c>
      <c r="F723">
        <v>228.57</v>
      </c>
      <c r="G723" t="s">
        <v>549</v>
      </c>
      <c r="H723" t="s">
        <v>181</v>
      </c>
      <c r="I723" t="s">
        <v>1680</v>
      </c>
      <c r="J723" s="143">
        <v>41395</v>
      </c>
      <c r="K723" s="105">
        <v>208.97828571428565</v>
      </c>
      <c r="L723" t="s">
        <v>47</v>
      </c>
    </row>
    <row r="724" spans="1:12" x14ac:dyDescent="0.2">
      <c r="A724">
        <v>805</v>
      </c>
      <c r="B724">
        <v>2014</v>
      </c>
      <c r="C724">
        <v>3</v>
      </c>
      <c r="D724">
        <v>93109455</v>
      </c>
      <c r="E724">
        <v>9320528</v>
      </c>
      <c r="F724">
        <v>1053.1400000000001</v>
      </c>
      <c r="G724" t="s">
        <v>592</v>
      </c>
      <c r="H724" t="s">
        <v>181</v>
      </c>
      <c r="I724" t="s">
        <v>1733</v>
      </c>
      <c r="J724" s="143">
        <v>41699</v>
      </c>
      <c r="K724" s="105">
        <v>962.87085714285695</v>
      </c>
      <c r="L724" t="s">
        <v>47</v>
      </c>
    </row>
    <row r="725" spans="1:12" x14ac:dyDescent="0.2">
      <c r="A725">
        <v>805</v>
      </c>
      <c r="B725">
        <v>2013</v>
      </c>
      <c r="C725">
        <v>9</v>
      </c>
      <c r="D725">
        <v>93109457</v>
      </c>
      <c r="E725">
        <v>9320633</v>
      </c>
      <c r="F725">
        <v>1796.24</v>
      </c>
      <c r="G725" t="s">
        <v>625</v>
      </c>
      <c r="H725" t="s">
        <v>136</v>
      </c>
      <c r="I725" t="s">
        <v>626</v>
      </c>
      <c r="J725" s="143">
        <v>41518</v>
      </c>
      <c r="K725" s="105">
        <v>1642.2765714285711</v>
      </c>
      <c r="L725" t="s">
        <v>77</v>
      </c>
    </row>
    <row r="726" spans="1:12" x14ac:dyDescent="0.2">
      <c r="A726">
        <v>805</v>
      </c>
      <c r="B726">
        <v>2013</v>
      </c>
      <c r="C726">
        <v>6</v>
      </c>
      <c r="D726">
        <v>93109464</v>
      </c>
      <c r="E726">
        <v>9320009</v>
      </c>
      <c r="F726">
        <v>1185.31</v>
      </c>
      <c r="G726" t="s">
        <v>491</v>
      </c>
      <c r="H726" t="s">
        <v>156</v>
      </c>
      <c r="I726" t="s">
        <v>778</v>
      </c>
      <c r="J726" s="143">
        <v>41426</v>
      </c>
      <c r="K726" s="105">
        <v>1083.7119999999998</v>
      </c>
      <c r="L726" t="s">
        <v>78</v>
      </c>
    </row>
    <row r="727" spans="1:12" x14ac:dyDescent="0.2">
      <c r="A727">
        <v>805</v>
      </c>
      <c r="B727">
        <v>2013</v>
      </c>
      <c r="C727">
        <v>6</v>
      </c>
      <c r="D727">
        <v>93109470</v>
      </c>
      <c r="E727">
        <v>9320720</v>
      </c>
      <c r="F727">
        <v>2345.85</v>
      </c>
      <c r="G727" t="s">
        <v>748</v>
      </c>
      <c r="H727" t="s">
        <v>182</v>
      </c>
      <c r="I727" t="s">
        <v>1480</v>
      </c>
      <c r="J727" s="143">
        <v>41426</v>
      </c>
      <c r="K727" s="105">
        <v>2144.7771428571423</v>
      </c>
      <c r="L727" t="s">
        <v>46</v>
      </c>
    </row>
    <row r="728" spans="1:12" x14ac:dyDescent="0.2">
      <c r="A728">
        <v>805</v>
      </c>
      <c r="B728">
        <v>2013</v>
      </c>
      <c r="C728">
        <v>5</v>
      </c>
      <c r="D728">
        <v>93109478</v>
      </c>
      <c r="E728">
        <v>9320587</v>
      </c>
      <c r="F728">
        <v>482.21</v>
      </c>
      <c r="G728" t="s">
        <v>604</v>
      </c>
      <c r="H728" t="s">
        <v>181</v>
      </c>
      <c r="I728" t="s">
        <v>1681</v>
      </c>
      <c r="J728" s="143">
        <v>41395</v>
      </c>
      <c r="K728" s="105">
        <v>440.87771428571415</v>
      </c>
      <c r="L728" t="s">
        <v>47</v>
      </c>
    </row>
    <row r="729" spans="1:12" x14ac:dyDescent="0.2">
      <c r="A729">
        <v>805</v>
      </c>
      <c r="B729">
        <v>2013</v>
      </c>
      <c r="C729">
        <v>5</v>
      </c>
      <c r="D729">
        <v>93109479</v>
      </c>
      <c r="E729">
        <v>9320587</v>
      </c>
      <c r="F729">
        <v>482.2</v>
      </c>
      <c r="G729" t="s">
        <v>599</v>
      </c>
      <c r="H729" t="s">
        <v>181</v>
      </c>
      <c r="I729" t="s">
        <v>1682</v>
      </c>
      <c r="J729" s="143">
        <v>41395</v>
      </c>
      <c r="K729" s="105">
        <v>440.86857142857127</v>
      </c>
      <c r="L729" t="s">
        <v>47</v>
      </c>
    </row>
    <row r="730" spans="1:12" x14ac:dyDescent="0.2">
      <c r="A730">
        <v>805</v>
      </c>
      <c r="B730">
        <v>2013</v>
      </c>
      <c r="C730">
        <v>5</v>
      </c>
      <c r="D730">
        <v>93109480</v>
      </c>
      <c r="E730">
        <v>9320587</v>
      </c>
      <c r="F730">
        <v>578.65</v>
      </c>
      <c r="G730" t="s">
        <v>595</v>
      </c>
      <c r="H730" t="s">
        <v>181</v>
      </c>
      <c r="I730" t="s">
        <v>1683</v>
      </c>
      <c r="J730" s="143">
        <v>41395</v>
      </c>
      <c r="K730" s="105">
        <v>529.05142857142846</v>
      </c>
      <c r="L730" t="s">
        <v>47</v>
      </c>
    </row>
    <row r="731" spans="1:12" x14ac:dyDescent="0.2">
      <c r="A731">
        <v>805</v>
      </c>
      <c r="B731">
        <v>2013</v>
      </c>
      <c r="C731">
        <v>6</v>
      </c>
      <c r="D731">
        <v>93109488</v>
      </c>
      <c r="E731">
        <v>9320635</v>
      </c>
      <c r="F731">
        <v>1172.3</v>
      </c>
      <c r="G731" t="s">
        <v>648</v>
      </c>
      <c r="H731" t="s">
        <v>181</v>
      </c>
      <c r="I731" t="s">
        <v>1694</v>
      </c>
      <c r="J731" s="143">
        <v>41426</v>
      </c>
      <c r="K731" s="105">
        <v>1071.8171428571425</v>
      </c>
      <c r="L731" t="s">
        <v>47</v>
      </c>
    </row>
    <row r="732" spans="1:12" x14ac:dyDescent="0.2">
      <c r="A732">
        <v>805</v>
      </c>
      <c r="B732">
        <v>2013</v>
      </c>
      <c r="C732">
        <v>6</v>
      </c>
      <c r="D732">
        <v>93109497</v>
      </c>
      <c r="E732">
        <v>9320618</v>
      </c>
      <c r="F732">
        <v>1216.4000000000001</v>
      </c>
      <c r="G732" t="s">
        <v>498</v>
      </c>
      <c r="H732" t="s">
        <v>164</v>
      </c>
      <c r="I732" t="s">
        <v>779</v>
      </c>
      <c r="J732" s="143">
        <v>41426</v>
      </c>
      <c r="K732" s="105">
        <v>1112.1371428571426</v>
      </c>
      <c r="L732" t="s">
        <v>78</v>
      </c>
    </row>
    <row r="733" spans="1:12" x14ac:dyDescent="0.2">
      <c r="A733">
        <v>805</v>
      </c>
      <c r="B733">
        <v>2013</v>
      </c>
      <c r="C733">
        <v>6</v>
      </c>
      <c r="D733">
        <v>93109498</v>
      </c>
      <c r="E733">
        <v>9320009</v>
      </c>
      <c r="F733">
        <v>2317.2800000000002</v>
      </c>
      <c r="G733" t="s">
        <v>491</v>
      </c>
      <c r="H733" t="s">
        <v>129</v>
      </c>
      <c r="I733" t="s">
        <v>602</v>
      </c>
      <c r="J733" s="143">
        <v>41426</v>
      </c>
      <c r="K733" s="105">
        <v>2118.6559999999995</v>
      </c>
      <c r="L733" t="s">
        <v>77</v>
      </c>
    </row>
    <row r="734" spans="1:12" x14ac:dyDescent="0.2">
      <c r="A734">
        <v>805</v>
      </c>
      <c r="B734">
        <v>2013</v>
      </c>
      <c r="C734">
        <v>6</v>
      </c>
      <c r="D734">
        <v>93109498</v>
      </c>
      <c r="E734">
        <v>9320289</v>
      </c>
      <c r="F734">
        <v>5538.55</v>
      </c>
      <c r="G734" t="s">
        <v>491</v>
      </c>
      <c r="H734" t="s">
        <v>129</v>
      </c>
      <c r="I734" t="s">
        <v>602</v>
      </c>
      <c r="J734" s="143">
        <v>41426</v>
      </c>
      <c r="K734" s="105">
        <v>5063.8171428571413</v>
      </c>
      <c r="L734" t="s">
        <v>77</v>
      </c>
    </row>
    <row r="735" spans="1:12" x14ac:dyDescent="0.2">
      <c r="A735">
        <v>805</v>
      </c>
      <c r="B735">
        <v>2013</v>
      </c>
      <c r="C735">
        <v>9</v>
      </c>
      <c r="D735">
        <v>93109498</v>
      </c>
      <c r="E735">
        <v>9320733</v>
      </c>
      <c r="F735">
        <v>3580</v>
      </c>
      <c r="G735" t="s">
        <v>491</v>
      </c>
      <c r="H735" t="s">
        <v>129</v>
      </c>
      <c r="I735" t="s">
        <v>602</v>
      </c>
      <c r="J735" s="143">
        <v>41518</v>
      </c>
      <c r="K735" s="105">
        <v>3273.1428571428564</v>
      </c>
      <c r="L735" t="s">
        <v>77</v>
      </c>
    </row>
    <row r="736" spans="1:12" x14ac:dyDescent="0.2">
      <c r="A736">
        <v>805</v>
      </c>
      <c r="B736">
        <v>2013</v>
      </c>
      <c r="C736">
        <v>6</v>
      </c>
      <c r="D736">
        <v>93109501</v>
      </c>
      <c r="E736">
        <v>9320618</v>
      </c>
      <c r="F736">
        <v>956.7</v>
      </c>
      <c r="G736" t="s">
        <v>498</v>
      </c>
      <c r="H736" t="s">
        <v>164</v>
      </c>
      <c r="I736" t="s">
        <v>780</v>
      </c>
      <c r="J736" s="143">
        <v>41426</v>
      </c>
      <c r="K736" s="105">
        <v>874.69714285714269</v>
      </c>
      <c r="L736" t="s">
        <v>78</v>
      </c>
    </row>
    <row r="737" spans="1:12" x14ac:dyDescent="0.2">
      <c r="A737">
        <v>805</v>
      </c>
      <c r="B737">
        <v>2013</v>
      </c>
      <c r="C737">
        <v>6</v>
      </c>
      <c r="D737">
        <v>93109519</v>
      </c>
      <c r="E737">
        <v>9320528</v>
      </c>
      <c r="F737">
        <v>5461.99</v>
      </c>
      <c r="G737" t="s">
        <v>592</v>
      </c>
      <c r="H737" t="s">
        <v>181</v>
      </c>
      <c r="I737" t="s">
        <v>1695</v>
      </c>
      <c r="J737" s="143">
        <v>41426</v>
      </c>
      <c r="K737" s="105">
        <v>4993.8194285714271</v>
      </c>
      <c r="L737" t="s">
        <v>47</v>
      </c>
    </row>
    <row r="738" spans="1:12" x14ac:dyDescent="0.2">
      <c r="A738">
        <v>805</v>
      </c>
      <c r="B738">
        <v>2014</v>
      </c>
      <c r="C738">
        <v>3</v>
      </c>
      <c r="D738">
        <v>93109537</v>
      </c>
      <c r="E738">
        <v>9320528</v>
      </c>
      <c r="F738">
        <v>747.61</v>
      </c>
      <c r="G738" t="s">
        <v>592</v>
      </c>
      <c r="H738" t="s">
        <v>104</v>
      </c>
      <c r="I738" t="s">
        <v>1614</v>
      </c>
      <c r="J738" s="143">
        <v>41699</v>
      </c>
      <c r="K738" s="105">
        <v>683.52914285714269</v>
      </c>
      <c r="L738" t="s">
        <v>46</v>
      </c>
    </row>
    <row r="739" spans="1:12" x14ac:dyDescent="0.2">
      <c r="A739">
        <v>805</v>
      </c>
      <c r="B739">
        <v>2013</v>
      </c>
      <c r="C739">
        <v>6</v>
      </c>
      <c r="D739">
        <v>93109538</v>
      </c>
      <c r="E739">
        <v>9320679</v>
      </c>
      <c r="F739">
        <v>14306.66</v>
      </c>
      <c r="G739" t="s">
        <v>583</v>
      </c>
      <c r="H739" t="s">
        <v>131</v>
      </c>
      <c r="I739" t="s">
        <v>603</v>
      </c>
      <c r="J739" s="143">
        <v>41426</v>
      </c>
      <c r="K739" s="105">
        <v>13080.374857142853</v>
      </c>
      <c r="L739" t="s">
        <v>77</v>
      </c>
    </row>
    <row r="740" spans="1:12" x14ac:dyDescent="0.2">
      <c r="A740">
        <v>805</v>
      </c>
      <c r="B740">
        <v>2013</v>
      </c>
      <c r="C740">
        <v>6</v>
      </c>
      <c r="D740">
        <v>93109546</v>
      </c>
      <c r="E740">
        <v>9320679</v>
      </c>
      <c r="F740">
        <v>23234.080000000002</v>
      </c>
      <c r="G740" t="s">
        <v>604</v>
      </c>
      <c r="H740" t="s">
        <v>131</v>
      </c>
      <c r="I740" t="s">
        <v>605</v>
      </c>
      <c r="J740" s="143">
        <v>41426</v>
      </c>
      <c r="K740" s="105">
        <v>21242.587428571424</v>
      </c>
      <c r="L740" t="s">
        <v>77</v>
      </c>
    </row>
    <row r="741" spans="1:12" x14ac:dyDescent="0.2">
      <c r="A741">
        <v>805</v>
      </c>
      <c r="B741">
        <v>2013</v>
      </c>
      <c r="C741">
        <v>6</v>
      </c>
      <c r="D741">
        <v>93109564</v>
      </c>
      <c r="E741">
        <v>9320375</v>
      </c>
      <c r="F741">
        <v>1829.7</v>
      </c>
      <c r="G741" t="s">
        <v>491</v>
      </c>
      <c r="H741" t="s">
        <v>129</v>
      </c>
      <c r="I741" t="s">
        <v>606</v>
      </c>
      <c r="J741" s="143">
        <v>41426</v>
      </c>
      <c r="K741" s="105">
        <v>1672.8685714285709</v>
      </c>
      <c r="L741" t="s">
        <v>77</v>
      </c>
    </row>
    <row r="742" spans="1:12" x14ac:dyDescent="0.2">
      <c r="A742">
        <v>805</v>
      </c>
      <c r="B742">
        <v>2013</v>
      </c>
      <c r="C742">
        <v>7</v>
      </c>
      <c r="D742">
        <v>93109565</v>
      </c>
      <c r="E742">
        <v>9320507</v>
      </c>
      <c r="F742">
        <v>1335.46</v>
      </c>
      <c r="G742" t="s">
        <v>604</v>
      </c>
      <c r="H742" t="s">
        <v>134</v>
      </c>
      <c r="I742" t="s">
        <v>786</v>
      </c>
      <c r="J742" s="143">
        <v>41456</v>
      </c>
      <c r="K742" s="105">
        <v>1220.9919999999997</v>
      </c>
      <c r="L742" t="s">
        <v>78</v>
      </c>
    </row>
    <row r="743" spans="1:12" x14ac:dyDescent="0.2">
      <c r="A743">
        <v>805</v>
      </c>
      <c r="B743">
        <v>2013</v>
      </c>
      <c r="C743">
        <v>6</v>
      </c>
      <c r="D743">
        <v>93109566</v>
      </c>
      <c r="E743">
        <v>9320289</v>
      </c>
      <c r="F743">
        <v>1000</v>
      </c>
      <c r="G743" t="s">
        <v>491</v>
      </c>
      <c r="H743" t="s">
        <v>129</v>
      </c>
      <c r="I743" t="s">
        <v>607</v>
      </c>
      <c r="J743" s="143">
        <v>41426</v>
      </c>
      <c r="K743" s="105">
        <v>914.28571428571399</v>
      </c>
      <c r="L743" t="s">
        <v>77</v>
      </c>
    </row>
    <row r="744" spans="1:12" x14ac:dyDescent="0.2">
      <c r="A744">
        <v>805</v>
      </c>
      <c r="B744">
        <v>2013</v>
      </c>
      <c r="C744">
        <v>10</v>
      </c>
      <c r="D744">
        <v>93109581</v>
      </c>
      <c r="E744">
        <v>9320679</v>
      </c>
      <c r="F744">
        <v>761.22</v>
      </c>
      <c r="G744" t="s">
        <v>592</v>
      </c>
      <c r="H744" t="s">
        <v>136</v>
      </c>
      <c r="I744" t="s">
        <v>646</v>
      </c>
      <c r="J744" s="143">
        <v>41548</v>
      </c>
      <c r="K744" s="105">
        <v>695.97257142857131</v>
      </c>
      <c r="L744" t="s">
        <v>77</v>
      </c>
    </row>
    <row r="745" spans="1:12" x14ac:dyDescent="0.2">
      <c r="A745">
        <v>805</v>
      </c>
      <c r="B745">
        <v>2013</v>
      </c>
      <c r="C745">
        <v>10</v>
      </c>
      <c r="D745">
        <v>93109583</v>
      </c>
      <c r="E745">
        <v>9320679</v>
      </c>
      <c r="F745">
        <v>816.73</v>
      </c>
      <c r="G745" t="s">
        <v>597</v>
      </c>
      <c r="H745" t="s">
        <v>136</v>
      </c>
      <c r="I745" t="s">
        <v>647</v>
      </c>
      <c r="J745" s="143">
        <v>41548</v>
      </c>
      <c r="K745" s="105">
        <v>746.72457142857127</v>
      </c>
      <c r="L745" t="s">
        <v>77</v>
      </c>
    </row>
    <row r="746" spans="1:12" x14ac:dyDescent="0.2">
      <c r="A746">
        <v>805</v>
      </c>
      <c r="B746">
        <v>2013</v>
      </c>
      <c r="C746">
        <v>10</v>
      </c>
      <c r="D746">
        <v>93109584</v>
      </c>
      <c r="E746">
        <v>9320679</v>
      </c>
      <c r="F746">
        <v>2387.16</v>
      </c>
      <c r="G746" t="s">
        <v>648</v>
      </c>
      <c r="H746" t="s">
        <v>136</v>
      </c>
      <c r="I746" t="s">
        <v>649</v>
      </c>
      <c r="J746" s="143">
        <v>41548</v>
      </c>
      <c r="K746" s="105">
        <v>2182.5462857142852</v>
      </c>
      <c r="L746" t="s">
        <v>77</v>
      </c>
    </row>
    <row r="747" spans="1:12" x14ac:dyDescent="0.2">
      <c r="A747">
        <v>805</v>
      </c>
      <c r="B747">
        <v>2013</v>
      </c>
      <c r="C747">
        <v>10</v>
      </c>
      <c r="D747">
        <v>93109585</v>
      </c>
      <c r="E747">
        <v>9320679</v>
      </c>
      <c r="F747">
        <v>626.36</v>
      </c>
      <c r="G747" t="s">
        <v>650</v>
      </c>
      <c r="H747" t="s">
        <v>136</v>
      </c>
      <c r="I747" t="s">
        <v>651</v>
      </c>
      <c r="J747" s="143">
        <v>41548</v>
      </c>
      <c r="K747" s="105">
        <v>572.67199999999991</v>
      </c>
      <c r="L747" t="s">
        <v>77</v>
      </c>
    </row>
    <row r="748" spans="1:12" x14ac:dyDescent="0.2">
      <c r="A748">
        <v>805</v>
      </c>
      <c r="B748">
        <v>2013</v>
      </c>
      <c r="C748">
        <v>8</v>
      </c>
      <c r="D748">
        <v>93109588</v>
      </c>
      <c r="E748">
        <v>9320009</v>
      </c>
      <c r="F748">
        <v>2705.6</v>
      </c>
      <c r="G748" t="s">
        <v>491</v>
      </c>
      <c r="H748" t="s">
        <v>158</v>
      </c>
      <c r="I748" t="s">
        <v>790</v>
      </c>
      <c r="J748" s="143">
        <v>41487</v>
      </c>
      <c r="K748" s="105">
        <v>2473.6914285714279</v>
      </c>
      <c r="L748" t="s">
        <v>78</v>
      </c>
    </row>
    <row r="749" spans="1:12" x14ac:dyDescent="0.2">
      <c r="A749">
        <v>805</v>
      </c>
      <c r="B749">
        <v>2013</v>
      </c>
      <c r="C749">
        <v>8</v>
      </c>
      <c r="D749">
        <v>93109595</v>
      </c>
      <c r="E749">
        <v>9320009</v>
      </c>
      <c r="F749">
        <v>1111.4000000000001</v>
      </c>
      <c r="G749" t="s">
        <v>491</v>
      </c>
      <c r="H749" t="s">
        <v>156</v>
      </c>
      <c r="I749" t="s">
        <v>791</v>
      </c>
      <c r="J749" s="143">
        <v>41487</v>
      </c>
      <c r="K749" s="105">
        <v>1016.1371428571426</v>
      </c>
      <c r="L749" t="s">
        <v>78</v>
      </c>
    </row>
    <row r="750" spans="1:12" x14ac:dyDescent="0.2">
      <c r="A750">
        <v>805</v>
      </c>
      <c r="B750">
        <v>2013</v>
      </c>
      <c r="C750">
        <v>6</v>
      </c>
      <c r="D750">
        <v>93109606</v>
      </c>
      <c r="E750">
        <v>9320009</v>
      </c>
      <c r="F750">
        <v>4507.24</v>
      </c>
      <c r="G750" t="s">
        <v>491</v>
      </c>
      <c r="H750" t="s">
        <v>183</v>
      </c>
      <c r="I750" t="s">
        <v>781</v>
      </c>
      <c r="J750" s="143">
        <v>41426</v>
      </c>
      <c r="K750" s="105">
        <v>4120.905142857142</v>
      </c>
      <c r="L750" t="s">
        <v>78</v>
      </c>
    </row>
    <row r="751" spans="1:12" x14ac:dyDescent="0.2">
      <c r="A751">
        <v>805</v>
      </c>
      <c r="B751">
        <v>2013</v>
      </c>
      <c r="C751">
        <v>6</v>
      </c>
      <c r="D751">
        <v>93109634</v>
      </c>
      <c r="E751">
        <v>9320289</v>
      </c>
      <c r="F751">
        <v>4522.3599999999997</v>
      </c>
      <c r="G751" t="s">
        <v>491</v>
      </c>
      <c r="H751" t="s">
        <v>131</v>
      </c>
      <c r="I751" t="s">
        <v>608</v>
      </c>
      <c r="J751" s="143">
        <v>41426</v>
      </c>
      <c r="K751" s="105">
        <v>4134.7291428571416</v>
      </c>
      <c r="L751" t="s">
        <v>77</v>
      </c>
    </row>
    <row r="752" spans="1:12" x14ac:dyDescent="0.2">
      <c r="A752">
        <v>805</v>
      </c>
      <c r="B752">
        <v>2013</v>
      </c>
      <c r="C752">
        <v>6</v>
      </c>
      <c r="D752">
        <v>93109634</v>
      </c>
      <c r="E752">
        <v>9320294</v>
      </c>
      <c r="F752">
        <v>5792.1</v>
      </c>
      <c r="G752" t="s">
        <v>491</v>
      </c>
      <c r="H752" t="s">
        <v>131</v>
      </c>
      <c r="I752" t="s">
        <v>608</v>
      </c>
      <c r="J752" s="143">
        <v>41426</v>
      </c>
      <c r="K752" s="105">
        <v>5295.6342857142845</v>
      </c>
      <c r="L752" t="s">
        <v>77</v>
      </c>
    </row>
    <row r="753" spans="1:12" x14ac:dyDescent="0.2">
      <c r="A753">
        <v>805</v>
      </c>
      <c r="B753">
        <v>2013</v>
      </c>
      <c r="C753">
        <v>6</v>
      </c>
      <c r="D753">
        <v>93109634</v>
      </c>
      <c r="E753">
        <v>9320375</v>
      </c>
      <c r="F753">
        <v>2166.3000000000002</v>
      </c>
      <c r="G753" t="s">
        <v>491</v>
      </c>
      <c r="H753" t="s">
        <v>131</v>
      </c>
      <c r="I753" t="s">
        <v>608</v>
      </c>
      <c r="J753" s="143">
        <v>41426</v>
      </c>
      <c r="K753" s="105">
        <v>1980.6171428571424</v>
      </c>
      <c r="L753" t="s">
        <v>77</v>
      </c>
    </row>
    <row r="754" spans="1:12" x14ac:dyDescent="0.2">
      <c r="A754">
        <v>805</v>
      </c>
      <c r="B754">
        <v>2013</v>
      </c>
      <c r="C754">
        <v>6</v>
      </c>
      <c r="D754">
        <v>93109636</v>
      </c>
      <c r="E754">
        <v>9320289</v>
      </c>
      <c r="F754">
        <v>910</v>
      </c>
      <c r="G754" t="s">
        <v>491</v>
      </c>
      <c r="H754" t="s">
        <v>129</v>
      </c>
      <c r="I754" t="s">
        <v>609</v>
      </c>
      <c r="J754" s="143">
        <v>41426</v>
      </c>
      <c r="K754" s="105">
        <v>831.99999999999977</v>
      </c>
      <c r="L754" t="s">
        <v>77</v>
      </c>
    </row>
    <row r="755" spans="1:12" x14ac:dyDescent="0.2">
      <c r="A755">
        <v>805</v>
      </c>
      <c r="B755">
        <v>2013</v>
      </c>
      <c r="C755">
        <v>7</v>
      </c>
      <c r="D755">
        <v>93109636</v>
      </c>
      <c r="E755">
        <v>9320375</v>
      </c>
      <c r="F755">
        <v>1797.25</v>
      </c>
      <c r="G755" t="s">
        <v>491</v>
      </c>
      <c r="H755" t="s">
        <v>129</v>
      </c>
      <c r="I755" t="s">
        <v>609</v>
      </c>
      <c r="J755" s="143">
        <v>41456</v>
      </c>
      <c r="K755" s="105">
        <v>1643.1999999999996</v>
      </c>
      <c r="L755" t="s">
        <v>77</v>
      </c>
    </row>
    <row r="756" spans="1:12" x14ac:dyDescent="0.2">
      <c r="A756">
        <v>805</v>
      </c>
      <c r="B756">
        <v>2013</v>
      </c>
      <c r="C756">
        <v>8</v>
      </c>
      <c r="D756">
        <v>93109636</v>
      </c>
      <c r="E756">
        <v>9320375</v>
      </c>
      <c r="F756">
        <v>4634.88</v>
      </c>
      <c r="G756" t="s">
        <v>491</v>
      </c>
      <c r="H756" t="s">
        <v>129</v>
      </c>
      <c r="I756" t="s">
        <v>609</v>
      </c>
      <c r="J756" s="143">
        <v>41487</v>
      </c>
      <c r="K756" s="105">
        <v>4237.6045714285701</v>
      </c>
      <c r="L756" t="s">
        <v>77</v>
      </c>
    </row>
    <row r="757" spans="1:12" x14ac:dyDescent="0.2">
      <c r="A757">
        <v>805</v>
      </c>
      <c r="B757">
        <v>2013</v>
      </c>
      <c r="C757">
        <v>9</v>
      </c>
      <c r="D757">
        <v>93109636</v>
      </c>
      <c r="E757">
        <v>9320002</v>
      </c>
      <c r="F757">
        <v>2137.7800000000002</v>
      </c>
      <c r="G757" t="s">
        <v>491</v>
      </c>
      <c r="H757" t="s">
        <v>129</v>
      </c>
      <c r="I757" t="s">
        <v>609</v>
      </c>
      <c r="J757" s="143">
        <v>41518</v>
      </c>
      <c r="K757" s="105">
        <v>1954.5417142857139</v>
      </c>
      <c r="L757" t="s">
        <v>77</v>
      </c>
    </row>
    <row r="758" spans="1:12" x14ac:dyDescent="0.2">
      <c r="A758">
        <v>805</v>
      </c>
      <c r="B758">
        <v>2013</v>
      </c>
      <c r="C758">
        <v>9</v>
      </c>
      <c r="D758">
        <v>93109636</v>
      </c>
      <c r="E758">
        <v>9320289</v>
      </c>
      <c r="F758">
        <v>4136.5</v>
      </c>
      <c r="G758" t="s">
        <v>491</v>
      </c>
      <c r="H758" t="s">
        <v>129</v>
      </c>
      <c r="I758" t="s">
        <v>609</v>
      </c>
      <c r="J758" s="143">
        <v>41518</v>
      </c>
      <c r="K758" s="105">
        <v>3781.9428571428562</v>
      </c>
      <c r="L758" t="s">
        <v>77</v>
      </c>
    </row>
    <row r="759" spans="1:12" x14ac:dyDescent="0.2">
      <c r="A759">
        <v>805</v>
      </c>
      <c r="B759">
        <v>2013</v>
      </c>
      <c r="C759">
        <v>10</v>
      </c>
      <c r="D759">
        <v>93109640</v>
      </c>
      <c r="E759">
        <v>9320289</v>
      </c>
      <c r="F759">
        <v>1256.8</v>
      </c>
      <c r="G759" t="s">
        <v>491</v>
      </c>
      <c r="H759" t="s">
        <v>129</v>
      </c>
      <c r="I759" t="s">
        <v>652</v>
      </c>
      <c r="J759" s="143">
        <v>41548</v>
      </c>
      <c r="K759" s="105">
        <v>1149.0742857142855</v>
      </c>
      <c r="L759" t="s">
        <v>77</v>
      </c>
    </row>
    <row r="760" spans="1:12" x14ac:dyDescent="0.2">
      <c r="A760">
        <v>805</v>
      </c>
      <c r="B760">
        <v>2013</v>
      </c>
      <c r="C760">
        <v>10</v>
      </c>
      <c r="D760">
        <v>93109640</v>
      </c>
      <c r="E760">
        <v>9320294</v>
      </c>
      <c r="F760">
        <v>2120.7600000000002</v>
      </c>
      <c r="G760" t="s">
        <v>491</v>
      </c>
      <c r="H760" t="s">
        <v>129</v>
      </c>
      <c r="I760" t="s">
        <v>652</v>
      </c>
      <c r="J760" s="143">
        <v>41548</v>
      </c>
      <c r="K760" s="105">
        <v>1938.980571428571</v>
      </c>
      <c r="L760" t="s">
        <v>77</v>
      </c>
    </row>
    <row r="761" spans="1:12" x14ac:dyDescent="0.2">
      <c r="A761">
        <v>805</v>
      </c>
      <c r="B761">
        <v>2013</v>
      </c>
      <c r="C761">
        <v>11</v>
      </c>
      <c r="D761">
        <v>93109640</v>
      </c>
      <c r="E761">
        <v>9320375</v>
      </c>
      <c r="F761">
        <v>800</v>
      </c>
      <c r="G761" t="s">
        <v>491</v>
      </c>
      <c r="H761" t="s">
        <v>129</v>
      </c>
      <c r="I761" t="s">
        <v>652</v>
      </c>
      <c r="J761" s="143">
        <v>41579</v>
      </c>
      <c r="K761" s="105">
        <v>731.42857142857122</v>
      </c>
      <c r="L761" t="s">
        <v>77</v>
      </c>
    </row>
    <row r="762" spans="1:12" x14ac:dyDescent="0.2">
      <c r="A762">
        <v>805</v>
      </c>
      <c r="B762">
        <v>2014</v>
      </c>
      <c r="C762">
        <v>3</v>
      </c>
      <c r="D762">
        <v>93109640</v>
      </c>
      <c r="E762">
        <v>9320002</v>
      </c>
      <c r="F762">
        <v>826.35</v>
      </c>
      <c r="G762" t="s">
        <v>491</v>
      </c>
      <c r="H762" t="s">
        <v>129</v>
      </c>
      <c r="I762" t="s">
        <v>652</v>
      </c>
      <c r="J762" s="143">
        <v>41699</v>
      </c>
      <c r="K762" s="105">
        <v>755.51999999999987</v>
      </c>
      <c r="L762" t="s">
        <v>77</v>
      </c>
    </row>
    <row r="763" spans="1:12" x14ac:dyDescent="0.2">
      <c r="A763">
        <v>805</v>
      </c>
      <c r="B763">
        <v>2013</v>
      </c>
      <c r="C763">
        <v>8</v>
      </c>
      <c r="D763">
        <v>93109641</v>
      </c>
      <c r="E763">
        <v>9320009</v>
      </c>
      <c r="F763">
        <v>3201.5</v>
      </c>
      <c r="G763" t="s">
        <v>491</v>
      </c>
      <c r="H763" t="s">
        <v>149</v>
      </c>
      <c r="I763" t="s">
        <v>792</v>
      </c>
      <c r="J763" s="143">
        <v>41487</v>
      </c>
      <c r="K763" s="105">
        <v>2927.0857142857135</v>
      </c>
      <c r="L763" t="s">
        <v>78</v>
      </c>
    </row>
    <row r="764" spans="1:12" x14ac:dyDescent="0.2">
      <c r="A764">
        <v>805</v>
      </c>
      <c r="B764">
        <v>2013</v>
      </c>
      <c r="C764">
        <v>9</v>
      </c>
      <c r="D764">
        <v>93109643</v>
      </c>
      <c r="E764">
        <v>9320755</v>
      </c>
      <c r="F764">
        <v>1622</v>
      </c>
      <c r="G764" t="s">
        <v>498</v>
      </c>
      <c r="H764" t="s">
        <v>178</v>
      </c>
      <c r="I764" t="s">
        <v>797</v>
      </c>
      <c r="J764" s="143">
        <v>41518</v>
      </c>
      <c r="K764" s="105">
        <v>1482.9714285714281</v>
      </c>
      <c r="L764" t="s">
        <v>78</v>
      </c>
    </row>
    <row r="765" spans="1:12" x14ac:dyDescent="0.2">
      <c r="A765">
        <v>805</v>
      </c>
      <c r="B765">
        <v>2013</v>
      </c>
      <c r="C765">
        <v>11</v>
      </c>
      <c r="D765">
        <v>93109643</v>
      </c>
      <c r="E765">
        <v>9320289</v>
      </c>
      <c r="F765">
        <v>2212.73</v>
      </c>
      <c r="G765" t="s">
        <v>498</v>
      </c>
      <c r="H765" t="s">
        <v>178</v>
      </c>
      <c r="I765" t="s">
        <v>797</v>
      </c>
      <c r="J765" s="143">
        <v>41579</v>
      </c>
      <c r="K765" s="105">
        <v>2023.0674285714281</v>
      </c>
      <c r="L765" t="s">
        <v>78</v>
      </c>
    </row>
    <row r="766" spans="1:12" x14ac:dyDescent="0.2">
      <c r="A766">
        <v>805</v>
      </c>
      <c r="B766">
        <v>2013</v>
      </c>
      <c r="C766">
        <v>7</v>
      </c>
      <c r="D766">
        <v>93109648</v>
      </c>
      <c r="E766">
        <v>9320436</v>
      </c>
      <c r="F766">
        <v>1122.25</v>
      </c>
      <c r="G766" t="s">
        <v>581</v>
      </c>
      <c r="H766" t="s">
        <v>132</v>
      </c>
      <c r="I766" t="s">
        <v>1483</v>
      </c>
      <c r="J766" s="143">
        <v>41456</v>
      </c>
      <c r="K766" s="105">
        <v>1026.0571428571425</v>
      </c>
      <c r="L766" t="s">
        <v>46</v>
      </c>
    </row>
    <row r="767" spans="1:12" x14ac:dyDescent="0.2">
      <c r="A767">
        <v>805</v>
      </c>
      <c r="B767">
        <v>2013</v>
      </c>
      <c r="C767">
        <v>7</v>
      </c>
      <c r="D767">
        <v>93109648</v>
      </c>
      <c r="E767">
        <v>9320622</v>
      </c>
      <c r="F767">
        <v>38.369999999999997</v>
      </c>
      <c r="G767" t="s">
        <v>581</v>
      </c>
      <c r="H767" t="s">
        <v>132</v>
      </c>
      <c r="I767" t="s">
        <v>1483</v>
      </c>
      <c r="J767" s="143">
        <v>41456</v>
      </c>
      <c r="K767" s="105">
        <v>35.081142857142844</v>
      </c>
      <c r="L767" t="s">
        <v>46</v>
      </c>
    </row>
    <row r="768" spans="1:12" x14ac:dyDescent="0.2">
      <c r="A768">
        <v>805</v>
      </c>
      <c r="B768">
        <v>2013</v>
      </c>
      <c r="C768">
        <v>9</v>
      </c>
      <c r="D768">
        <v>93109648</v>
      </c>
      <c r="E768">
        <v>9320521</v>
      </c>
      <c r="F768">
        <v>280.79000000000002</v>
      </c>
      <c r="G768" t="s">
        <v>581</v>
      </c>
      <c r="H768" t="s">
        <v>132</v>
      </c>
      <c r="I768" t="s">
        <v>1483</v>
      </c>
      <c r="J768" s="143">
        <v>41518</v>
      </c>
      <c r="K768" s="105">
        <v>256.72228571428565</v>
      </c>
      <c r="L768" t="s">
        <v>46</v>
      </c>
    </row>
    <row r="769" spans="1:12" x14ac:dyDescent="0.2">
      <c r="A769">
        <v>805</v>
      </c>
      <c r="B769">
        <v>2013</v>
      </c>
      <c r="C769">
        <v>9</v>
      </c>
      <c r="D769">
        <v>93109648</v>
      </c>
      <c r="E769">
        <v>9320622</v>
      </c>
      <c r="F769">
        <v>39.31</v>
      </c>
      <c r="G769" t="s">
        <v>581</v>
      </c>
      <c r="H769" t="s">
        <v>132</v>
      </c>
      <c r="I769" t="s">
        <v>1483</v>
      </c>
      <c r="J769" s="143">
        <v>41518</v>
      </c>
      <c r="K769" s="105">
        <v>35.940571428571424</v>
      </c>
      <c r="L769" t="s">
        <v>46</v>
      </c>
    </row>
    <row r="770" spans="1:12" x14ac:dyDescent="0.2">
      <c r="A770">
        <v>805</v>
      </c>
      <c r="B770">
        <v>2014</v>
      </c>
      <c r="C770">
        <v>4</v>
      </c>
      <c r="D770">
        <v>93109649</v>
      </c>
      <c r="E770">
        <v>9320566</v>
      </c>
      <c r="F770">
        <v>456.42</v>
      </c>
      <c r="G770" t="s">
        <v>549</v>
      </c>
      <c r="H770" t="s">
        <v>132</v>
      </c>
      <c r="I770" t="s">
        <v>1639</v>
      </c>
      <c r="J770" s="143">
        <v>41730</v>
      </c>
      <c r="K770" s="105">
        <v>417.29828571428561</v>
      </c>
      <c r="L770" t="s">
        <v>46</v>
      </c>
    </row>
    <row r="771" spans="1:12" x14ac:dyDescent="0.2">
      <c r="A771">
        <v>805</v>
      </c>
      <c r="B771">
        <v>2013</v>
      </c>
      <c r="C771">
        <v>7</v>
      </c>
      <c r="D771">
        <v>93109651</v>
      </c>
      <c r="E771">
        <v>9320289</v>
      </c>
      <c r="F771">
        <v>2255.65</v>
      </c>
      <c r="G771" t="s">
        <v>604</v>
      </c>
      <c r="H771" t="s">
        <v>132</v>
      </c>
      <c r="I771" t="s">
        <v>1484</v>
      </c>
      <c r="J771" s="143">
        <v>41456</v>
      </c>
      <c r="K771" s="105">
        <v>2062.3085714285708</v>
      </c>
      <c r="L771" t="s">
        <v>46</v>
      </c>
    </row>
    <row r="772" spans="1:12" x14ac:dyDescent="0.2">
      <c r="A772">
        <v>805</v>
      </c>
      <c r="B772">
        <v>2013</v>
      </c>
      <c r="C772">
        <v>7</v>
      </c>
      <c r="D772">
        <v>93109652</v>
      </c>
      <c r="E772">
        <v>9320511</v>
      </c>
      <c r="F772">
        <v>710.35</v>
      </c>
      <c r="G772" t="s">
        <v>583</v>
      </c>
      <c r="H772" t="s">
        <v>132</v>
      </c>
      <c r="I772" t="s">
        <v>1485</v>
      </c>
      <c r="J772" s="143">
        <v>41456</v>
      </c>
      <c r="K772" s="105">
        <v>649.46285714285693</v>
      </c>
      <c r="L772" t="s">
        <v>46</v>
      </c>
    </row>
    <row r="773" spans="1:12" x14ac:dyDescent="0.2">
      <c r="A773">
        <v>805</v>
      </c>
      <c r="B773">
        <v>2013</v>
      </c>
      <c r="C773">
        <v>8</v>
      </c>
      <c r="D773">
        <v>93109655</v>
      </c>
      <c r="E773">
        <v>9320702</v>
      </c>
      <c r="F773">
        <v>807.9</v>
      </c>
      <c r="G773" t="s">
        <v>642</v>
      </c>
      <c r="H773" t="s">
        <v>132</v>
      </c>
      <c r="I773" t="s">
        <v>1488</v>
      </c>
      <c r="J773" s="143">
        <v>41487</v>
      </c>
      <c r="K773" s="105">
        <v>738.65142857142837</v>
      </c>
      <c r="L773" t="s">
        <v>46</v>
      </c>
    </row>
    <row r="774" spans="1:12" x14ac:dyDescent="0.2">
      <c r="A774">
        <v>805</v>
      </c>
      <c r="B774">
        <v>2013</v>
      </c>
      <c r="C774">
        <v>6</v>
      </c>
      <c r="D774">
        <v>93109659</v>
      </c>
      <c r="E774">
        <v>9320528</v>
      </c>
      <c r="F774">
        <v>260.51</v>
      </c>
      <c r="G774" t="s">
        <v>592</v>
      </c>
      <c r="H774" t="s">
        <v>104</v>
      </c>
      <c r="I774" t="s">
        <v>1481</v>
      </c>
      <c r="J774" s="143">
        <v>41426</v>
      </c>
      <c r="K774" s="105">
        <v>238.18057142857137</v>
      </c>
      <c r="L774" t="s">
        <v>46</v>
      </c>
    </row>
    <row r="775" spans="1:12" x14ac:dyDescent="0.2">
      <c r="A775">
        <v>805</v>
      </c>
      <c r="B775">
        <v>2013</v>
      </c>
      <c r="C775">
        <v>9</v>
      </c>
      <c r="D775">
        <v>93109665</v>
      </c>
      <c r="E775">
        <v>9320702</v>
      </c>
      <c r="F775">
        <v>114.56</v>
      </c>
      <c r="G775" t="s">
        <v>491</v>
      </c>
      <c r="H775" t="s">
        <v>129</v>
      </c>
      <c r="I775" t="s">
        <v>627</v>
      </c>
      <c r="J775" s="143">
        <v>41518</v>
      </c>
      <c r="K775" s="105">
        <v>104.7405714285714</v>
      </c>
      <c r="L775" t="s">
        <v>77</v>
      </c>
    </row>
    <row r="776" spans="1:12" x14ac:dyDescent="0.2">
      <c r="A776">
        <v>805</v>
      </c>
      <c r="B776">
        <v>2013</v>
      </c>
      <c r="C776">
        <v>9</v>
      </c>
      <c r="D776">
        <v>93109676</v>
      </c>
      <c r="E776">
        <v>9320528</v>
      </c>
      <c r="F776">
        <v>443.98</v>
      </c>
      <c r="G776" t="s">
        <v>592</v>
      </c>
      <c r="H776" t="s">
        <v>104</v>
      </c>
      <c r="I776" t="s">
        <v>1504</v>
      </c>
      <c r="J776" s="143">
        <v>41518</v>
      </c>
      <c r="K776" s="105">
        <v>405.92457142857131</v>
      </c>
      <c r="L776" t="s">
        <v>46</v>
      </c>
    </row>
    <row r="777" spans="1:12" x14ac:dyDescent="0.2">
      <c r="A777">
        <v>805</v>
      </c>
      <c r="B777">
        <v>2013</v>
      </c>
      <c r="C777">
        <v>11</v>
      </c>
      <c r="D777">
        <v>93109697</v>
      </c>
      <c r="E777">
        <v>9320488</v>
      </c>
      <c r="F777">
        <v>1267.8</v>
      </c>
      <c r="G777" t="s">
        <v>1111</v>
      </c>
      <c r="H777" t="s">
        <v>132</v>
      </c>
      <c r="I777" t="s">
        <v>1567</v>
      </c>
      <c r="J777" s="143">
        <v>41579</v>
      </c>
      <c r="K777" s="105">
        <v>1159.1314285714282</v>
      </c>
      <c r="L777" t="s">
        <v>46</v>
      </c>
    </row>
    <row r="778" spans="1:12" x14ac:dyDescent="0.2">
      <c r="A778">
        <v>805</v>
      </c>
      <c r="B778">
        <v>2013</v>
      </c>
      <c r="C778">
        <v>10</v>
      </c>
      <c r="D778">
        <v>93109699</v>
      </c>
      <c r="E778">
        <v>9320765</v>
      </c>
      <c r="F778">
        <v>527.07000000000005</v>
      </c>
      <c r="G778" t="s">
        <v>1224</v>
      </c>
      <c r="H778" t="s">
        <v>132</v>
      </c>
      <c r="I778" t="s">
        <v>1537</v>
      </c>
      <c r="J778" s="143">
        <v>41548</v>
      </c>
      <c r="K778" s="105">
        <v>481.89257142857133</v>
      </c>
      <c r="L778" t="s">
        <v>46</v>
      </c>
    </row>
    <row r="779" spans="1:12" x14ac:dyDescent="0.2">
      <c r="A779">
        <v>805</v>
      </c>
      <c r="B779">
        <v>2013</v>
      </c>
      <c r="C779">
        <v>8</v>
      </c>
      <c r="D779">
        <v>93109704</v>
      </c>
      <c r="E779">
        <v>9320720</v>
      </c>
      <c r="F779">
        <v>836.73</v>
      </c>
      <c r="G779" t="s">
        <v>1489</v>
      </c>
      <c r="H779" t="s">
        <v>132</v>
      </c>
      <c r="I779" t="s">
        <v>1490</v>
      </c>
      <c r="J779" s="143">
        <v>41487</v>
      </c>
      <c r="K779" s="105">
        <v>765.01028571428549</v>
      </c>
      <c r="L779" t="s">
        <v>46</v>
      </c>
    </row>
    <row r="780" spans="1:12" x14ac:dyDescent="0.2">
      <c r="A780">
        <v>805</v>
      </c>
      <c r="B780">
        <v>2013</v>
      </c>
      <c r="C780">
        <v>7</v>
      </c>
      <c r="D780">
        <v>93109716</v>
      </c>
      <c r="E780">
        <v>9320507</v>
      </c>
      <c r="F780">
        <v>61.78</v>
      </c>
      <c r="G780" t="s">
        <v>604</v>
      </c>
      <c r="H780" t="s">
        <v>246</v>
      </c>
      <c r="I780" t="s">
        <v>1486</v>
      </c>
      <c r="J780" s="143">
        <v>41456</v>
      </c>
      <c r="K780" s="105">
        <v>56.484571428571414</v>
      </c>
      <c r="L780" t="s">
        <v>46</v>
      </c>
    </row>
    <row r="781" spans="1:12" x14ac:dyDescent="0.2">
      <c r="A781">
        <v>805</v>
      </c>
      <c r="B781">
        <v>2013</v>
      </c>
      <c r="C781">
        <v>7</v>
      </c>
      <c r="D781">
        <v>93109718</v>
      </c>
      <c r="E781">
        <v>9320289</v>
      </c>
      <c r="F781">
        <v>1160.32</v>
      </c>
      <c r="G781" t="s">
        <v>491</v>
      </c>
      <c r="H781" t="s">
        <v>129</v>
      </c>
      <c r="I781" t="s">
        <v>611</v>
      </c>
      <c r="J781" s="143">
        <v>41456</v>
      </c>
      <c r="K781" s="105">
        <v>1060.8639999999996</v>
      </c>
      <c r="L781" t="s">
        <v>77</v>
      </c>
    </row>
    <row r="782" spans="1:12" x14ac:dyDescent="0.2">
      <c r="A782">
        <v>805</v>
      </c>
      <c r="B782">
        <v>2013</v>
      </c>
      <c r="C782">
        <v>8</v>
      </c>
      <c r="D782">
        <v>93109718</v>
      </c>
      <c r="E782">
        <v>9320294</v>
      </c>
      <c r="F782">
        <v>1476</v>
      </c>
      <c r="G782" t="s">
        <v>491</v>
      </c>
      <c r="H782" t="s">
        <v>129</v>
      </c>
      <c r="I782" t="s">
        <v>611</v>
      </c>
      <c r="J782" s="143">
        <v>41487</v>
      </c>
      <c r="K782" s="105">
        <v>1349.4857142857138</v>
      </c>
      <c r="L782" t="s">
        <v>77</v>
      </c>
    </row>
    <row r="783" spans="1:12" x14ac:dyDescent="0.2">
      <c r="A783">
        <v>805</v>
      </c>
      <c r="B783">
        <v>2014</v>
      </c>
      <c r="C783">
        <v>2</v>
      </c>
      <c r="D783">
        <v>93109719</v>
      </c>
      <c r="E783">
        <v>9320294</v>
      </c>
      <c r="F783">
        <v>2793.21</v>
      </c>
      <c r="G783" t="s">
        <v>491</v>
      </c>
      <c r="H783" t="s">
        <v>129</v>
      </c>
      <c r="I783" t="s">
        <v>692</v>
      </c>
      <c r="J783" s="143">
        <v>41671</v>
      </c>
      <c r="K783" s="105">
        <v>2553.7919999999995</v>
      </c>
      <c r="L783" t="s">
        <v>77</v>
      </c>
    </row>
    <row r="784" spans="1:12" x14ac:dyDescent="0.2">
      <c r="A784">
        <v>805</v>
      </c>
      <c r="B784">
        <v>2014</v>
      </c>
      <c r="C784">
        <v>2</v>
      </c>
      <c r="D784">
        <v>93109719</v>
      </c>
      <c r="E784">
        <v>9320375</v>
      </c>
      <c r="F784">
        <v>800</v>
      </c>
      <c r="G784" t="s">
        <v>491</v>
      </c>
      <c r="H784" t="s">
        <v>129</v>
      </c>
      <c r="I784" t="s">
        <v>692</v>
      </c>
      <c r="J784" s="143">
        <v>41671</v>
      </c>
      <c r="K784" s="105">
        <v>731.42857142857122</v>
      </c>
      <c r="L784" t="s">
        <v>77</v>
      </c>
    </row>
    <row r="785" spans="1:12" x14ac:dyDescent="0.2">
      <c r="A785">
        <v>805</v>
      </c>
      <c r="B785">
        <v>2014</v>
      </c>
      <c r="C785">
        <v>3</v>
      </c>
      <c r="D785">
        <v>93109719</v>
      </c>
      <c r="E785">
        <v>9320289</v>
      </c>
      <c r="F785">
        <v>2427.25</v>
      </c>
      <c r="G785" t="s">
        <v>491</v>
      </c>
      <c r="H785" t="s">
        <v>129</v>
      </c>
      <c r="I785" t="s">
        <v>692</v>
      </c>
      <c r="J785" s="143">
        <v>41699</v>
      </c>
      <c r="K785" s="105">
        <v>2219.1999999999994</v>
      </c>
      <c r="L785" t="s">
        <v>77</v>
      </c>
    </row>
    <row r="786" spans="1:12" x14ac:dyDescent="0.2">
      <c r="A786">
        <v>805</v>
      </c>
      <c r="B786">
        <v>2013</v>
      </c>
      <c r="C786">
        <v>10</v>
      </c>
      <c r="D786">
        <v>93109725</v>
      </c>
      <c r="E786">
        <v>9320002</v>
      </c>
      <c r="F786">
        <v>3412.95</v>
      </c>
      <c r="G786" t="s">
        <v>491</v>
      </c>
      <c r="H786" t="s">
        <v>129</v>
      </c>
      <c r="I786" t="s">
        <v>653</v>
      </c>
      <c r="J786" s="143">
        <v>41548</v>
      </c>
      <c r="K786" s="105">
        <v>3120.4114285714277</v>
      </c>
      <c r="L786" t="s">
        <v>77</v>
      </c>
    </row>
    <row r="787" spans="1:12" x14ac:dyDescent="0.2">
      <c r="A787">
        <v>805</v>
      </c>
      <c r="B787">
        <v>2013</v>
      </c>
      <c r="C787">
        <v>10</v>
      </c>
      <c r="D787">
        <v>93109725</v>
      </c>
      <c r="E787">
        <v>9320289</v>
      </c>
      <c r="F787">
        <v>1075</v>
      </c>
      <c r="G787" t="s">
        <v>491</v>
      </c>
      <c r="H787" t="s">
        <v>129</v>
      </c>
      <c r="I787" t="s">
        <v>653</v>
      </c>
      <c r="J787" s="143">
        <v>41548</v>
      </c>
      <c r="K787" s="105">
        <v>982.85714285714255</v>
      </c>
      <c r="L787" t="s">
        <v>77</v>
      </c>
    </row>
    <row r="788" spans="1:12" x14ac:dyDescent="0.2">
      <c r="A788">
        <v>805</v>
      </c>
      <c r="B788">
        <v>2013</v>
      </c>
      <c r="C788">
        <v>10</v>
      </c>
      <c r="D788">
        <v>93109725</v>
      </c>
      <c r="E788">
        <v>9320375</v>
      </c>
      <c r="F788">
        <v>4988.03</v>
      </c>
      <c r="G788" t="s">
        <v>491</v>
      </c>
      <c r="H788" t="s">
        <v>129</v>
      </c>
      <c r="I788" t="s">
        <v>653</v>
      </c>
      <c r="J788" s="143">
        <v>41548</v>
      </c>
      <c r="K788" s="105">
        <v>4560.4845714285702</v>
      </c>
      <c r="L788" t="s">
        <v>77</v>
      </c>
    </row>
    <row r="789" spans="1:12" x14ac:dyDescent="0.2">
      <c r="A789">
        <v>805</v>
      </c>
      <c r="B789">
        <v>2013</v>
      </c>
      <c r="C789">
        <v>11</v>
      </c>
      <c r="D789">
        <v>93109725</v>
      </c>
      <c r="E789">
        <v>9320289</v>
      </c>
      <c r="F789">
        <v>2081.6</v>
      </c>
      <c r="G789" t="s">
        <v>491</v>
      </c>
      <c r="H789" t="s">
        <v>129</v>
      </c>
      <c r="I789" t="s">
        <v>653</v>
      </c>
      <c r="J789" s="143">
        <v>41579</v>
      </c>
      <c r="K789" s="105">
        <v>1903.1771428571421</v>
      </c>
      <c r="L789" t="s">
        <v>77</v>
      </c>
    </row>
    <row r="790" spans="1:12" x14ac:dyDescent="0.2">
      <c r="A790">
        <v>805</v>
      </c>
      <c r="B790">
        <v>2013</v>
      </c>
      <c r="C790">
        <v>9</v>
      </c>
      <c r="D790">
        <v>93109731</v>
      </c>
      <c r="E790">
        <v>9320736</v>
      </c>
      <c r="F790">
        <v>1794.23</v>
      </c>
      <c r="G790" t="s">
        <v>503</v>
      </c>
      <c r="H790" t="s">
        <v>154</v>
      </c>
      <c r="I790" t="s">
        <v>1505</v>
      </c>
      <c r="J790" s="143">
        <v>41518</v>
      </c>
      <c r="K790" s="105">
        <v>1640.4388571428567</v>
      </c>
      <c r="L790" t="s">
        <v>46</v>
      </c>
    </row>
    <row r="791" spans="1:12" x14ac:dyDescent="0.2">
      <c r="A791">
        <v>805</v>
      </c>
      <c r="B791">
        <v>2013</v>
      </c>
      <c r="C791">
        <v>9</v>
      </c>
      <c r="D791">
        <v>93109732</v>
      </c>
      <c r="E791">
        <v>9320736</v>
      </c>
      <c r="F791">
        <v>1036.0999999999999</v>
      </c>
      <c r="G791" t="s">
        <v>997</v>
      </c>
      <c r="H791" t="s">
        <v>154</v>
      </c>
      <c r="I791" t="s">
        <v>1506</v>
      </c>
      <c r="J791" s="143">
        <v>41518</v>
      </c>
      <c r="K791" s="105">
        <v>947.29142857142824</v>
      </c>
      <c r="L791" t="s">
        <v>46</v>
      </c>
    </row>
    <row r="792" spans="1:12" x14ac:dyDescent="0.2">
      <c r="A792">
        <v>805</v>
      </c>
      <c r="B792">
        <v>2013</v>
      </c>
      <c r="C792">
        <v>8</v>
      </c>
      <c r="D792">
        <v>93109733</v>
      </c>
      <c r="E792">
        <v>9320502</v>
      </c>
      <c r="F792">
        <v>1574.55</v>
      </c>
      <c r="G792" t="s">
        <v>1491</v>
      </c>
      <c r="H792" t="s">
        <v>154</v>
      </c>
      <c r="I792" t="s">
        <v>1492</v>
      </c>
      <c r="J792" s="143">
        <v>41487</v>
      </c>
      <c r="K792" s="105">
        <v>1439.588571428571</v>
      </c>
      <c r="L792" t="s">
        <v>46</v>
      </c>
    </row>
    <row r="793" spans="1:12" x14ac:dyDescent="0.2">
      <c r="A793">
        <v>805</v>
      </c>
      <c r="B793">
        <v>2013</v>
      </c>
      <c r="C793">
        <v>9</v>
      </c>
      <c r="D793">
        <v>93109733</v>
      </c>
      <c r="E793">
        <v>9320736</v>
      </c>
      <c r="F793">
        <v>3790.63</v>
      </c>
      <c r="G793" t="s">
        <v>1491</v>
      </c>
      <c r="H793" t="s">
        <v>154</v>
      </c>
      <c r="I793" t="s">
        <v>1492</v>
      </c>
      <c r="J793" s="143">
        <v>41518</v>
      </c>
      <c r="K793" s="105">
        <v>3465.7188571428565</v>
      </c>
      <c r="L793" t="s">
        <v>46</v>
      </c>
    </row>
    <row r="794" spans="1:12" x14ac:dyDescent="0.2">
      <c r="A794">
        <v>805</v>
      </c>
      <c r="B794">
        <v>2013</v>
      </c>
      <c r="C794">
        <v>9</v>
      </c>
      <c r="D794">
        <v>93109734</v>
      </c>
      <c r="E794">
        <v>9320736</v>
      </c>
      <c r="F794">
        <v>1389.9</v>
      </c>
      <c r="G794" t="s">
        <v>491</v>
      </c>
      <c r="H794" t="s">
        <v>154</v>
      </c>
      <c r="I794" t="s">
        <v>1507</v>
      </c>
      <c r="J794" s="143">
        <v>41518</v>
      </c>
      <c r="K794" s="105">
        <v>1270.765714285714</v>
      </c>
      <c r="L794" t="s">
        <v>46</v>
      </c>
    </row>
    <row r="795" spans="1:12" x14ac:dyDescent="0.2">
      <c r="A795">
        <v>805</v>
      </c>
      <c r="B795">
        <v>2013</v>
      </c>
      <c r="C795">
        <v>8</v>
      </c>
      <c r="D795">
        <v>93109753</v>
      </c>
      <c r="E795">
        <v>9320294</v>
      </c>
      <c r="F795">
        <v>3537.87</v>
      </c>
      <c r="G795" t="s">
        <v>491</v>
      </c>
      <c r="H795" t="s">
        <v>129</v>
      </c>
      <c r="I795" t="s">
        <v>615</v>
      </c>
      <c r="J795" s="143">
        <v>41487</v>
      </c>
      <c r="K795" s="105">
        <v>3234.6239999999989</v>
      </c>
      <c r="L795" t="s">
        <v>77</v>
      </c>
    </row>
    <row r="796" spans="1:12" x14ac:dyDescent="0.2">
      <c r="A796">
        <v>805</v>
      </c>
      <c r="B796">
        <v>2013</v>
      </c>
      <c r="C796">
        <v>8</v>
      </c>
      <c r="D796">
        <v>93109753</v>
      </c>
      <c r="E796">
        <v>9320375</v>
      </c>
      <c r="F796">
        <v>18322.95</v>
      </c>
      <c r="G796" t="s">
        <v>491</v>
      </c>
      <c r="H796" t="s">
        <v>129</v>
      </c>
      <c r="I796" t="s">
        <v>615</v>
      </c>
      <c r="J796" s="143">
        <v>41487</v>
      </c>
      <c r="K796" s="105">
        <v>16752.411428571424</v>
      </c>
      <c r="L796" t="s">
        <v>77</v>
      </c>
    </row>
    <row r="797" spans="1:12" x14ac:dyDescent="0.2">
      <c r="A797">
        <v>805</v>
      </c>
      <c r="B797">
        <v>2013</v>
      </c>
      <c r="C797">
        <v>9</v>
      </c>
      <c r="D797">
        <v>93109753</v>
      </c>
      <c r="E797">
        <v>9320289</v>
      </c>
      <c r="F797">
        <v>6759</v>
      </c>
      <c r="G797" t="s">
        <v>491</v>
      </c>
      <c r="H797" t="s">
        <v>129</v>
      </c>
      <c r="I797" t="s">
        <v>615</v>
      </c>
      <c r="J797" s="143">
        <v>41518</v>
      </c>
      <c r="K797" s="105">
        <v>6179.6571428571415</v>
      </c>
      <c r="L797" t="s">
        <v>77</v>
      </c>
    </row>
    <row r="798" spans="1:12" x14ac:dyDescent="0.2">
      <c r="A798">
        <v>805</v>
      </c>
      <c r="B798">
        <v>2013</v>
      </c>
      <c r="C798">
        <v>9</v>
      </c>
      <c r="D798">
        <v>93109754</v>
      </c>
      <c r="E798">
        <v>9320009</v>
      </c>
      <c r="F798">
        <v>1973.84</v>
      </c>
      <c r="G798" t="s">
        <v>491</v>
      </c>
      <c r="H798" t="s">
        <v>156</v>
      </c>
      <c r="I798" t="s">
        <v>798</v>
      </c>
      <c r="J798" s="143">
        <v>41518</v>
      </c>
      <c r="K798" s="105">
        <v>1804.6537142857137</v>
      </c>
      <c r="L798" t="s">
        <v>78</v>
      </c>
    </row>
    <row r="799" spans="1:12" x14ac:dyDescent="0.2">
      <c r="A799">
        <v>805</v>
      </c>
      <c r="B799">
        <v>2013</v>
      </c>
      <c r="C799">
        <v>12</v>
      </c>
      <c r="D799">
        <v>93109754</v>
      </c>
      <c r="E799">
        <v>9320009</v>
      </c>
      <c r="F799">
        <v>1859.4</v>
      </c>
      <c r="G799" t="s">
        <v>491</v>
      </c>
      <c r="H799" t="s">
        <v>156</v>
      </c>
      <c r="I799" t="s">
        <v>798</v>
      </c>
      <c r="J799" s="143">
        <v>41609</v>
      </c>
      <c r="K799" s="105">
        <v>1700.0228571428568</v>
      </c>
      <c r="L799" t="s">
        <v>78</v>
      </c>
    </row>
    <row r="800" spans="1:12" x14ac:dyDescent="0.2">
      <c r="A800">
        <v>805</v>
      </c>
      <c r="B800">
        <v>2013</v>
      </c>
      <c r="C800">
        <v>12</v>
      </c>
      <c r="D800">
        <v>93109754</v>
      </c>
      <c r="E800">
        <v>9320289</v>
      </c>
      <c r="F800">
        <v>570.5</v>
      </c>
      <c r="G800" t="s">
        <v>491</v>
      </c>
      <c r="H800" t="s">
        <v>156</v>
      </c>
      <c r="I800" t="s">
        <v>798</v>
      </c>
      <c r="J800" s="143">
        <v>41609</v>
      </c>
      <c r="K800" s="105">
        <v>521.59999999999991</v>
      </c>
      <c r="L800" t="s">
        <v>78</v>
      </c>
    </row>
    <row r="801" spans="1:12" x14ac:dyDescent="0.2">
      <c r="A801">
        <v>805</v>
      </c>
      <c r="B801">
        <v>2014</v>
      </c>
      <c r="C801">
        <v>2</v>
      </c>
      <c r="D801">
        <v>93109754</v>
      </c>
      <c r="E801">
        <v>9320289</v>
      </c>
      <c r="F801">
        <v>629</v>
      </c>
      <c r="G801" t="s">
        <v>491</v>
      </c>
      <c r="H801" t="s">
        <v>156</v>
      </c>
      <c r="I801" t="s">
        <v>798</v>
      </c>
      <c r="J801" s="143">
        <v>41671</v>
      </c>
      <c r="K801" s="105">
        <v>575.08571428571418</v>
      </c>
      <c r="L801" t="s">
        <v>78</v>
      </c>
    </row>
    <row r="802" spans="1:12" x14ac:dyDescent="0.2">
      <c r="A802">
        <v>805</v>
      </c>
      <c r="B802">
        <v>2013</v>
      </c>
      <c r="C802">
        <v>8</v>
      </c>
      <c r="D802">
        <v>93109756</v>
      </c>
      <c r="E802">
        <v>9320618</v>
      </c>
      <c r="F802">
        <v>986.1</v>
      </c>
      <c r="G802" t="s">
        <v>498</v>
      </c>
      <c r="H802" t="s">
        <v>164</v>
      </c>
      <c r="I802" t="s">
        <v>793</v>
      </c>
      <c r="J802" s="143">
        <v>41487</v>
      </c>
      <c r="K802" s="105">
        <v>901.57714285714258</v>
      </c>
      <c r="L802" t="s">
        <v>78</v>
      </c>
    </row>
    <row r="803" spans="1:12" x14ac:dyDescent="0.2">
      <c r="A803">
        <v>805</v>
      </c>
      <c r="B803">
        <v>2013</v>
      </c>
      <c r="C803">
        <v>7</v>
      </c>
      <c r="D803">
        <v>93109757</v>
      </c>
      <c r="E803">
        <v>9320289</v>
      </c>
      <c r="F803">
        <v>1000</v>
      </c>
      <c r="G803" t="s">
        <v>491</v>
      </c>
      <c r="H803" t="s">
        <v>129</v>
      </c>
      <c r="I803" t="s">
        <v>612</v>
      </c>
      <c r="J803" s="143">
        <v>41456</v>
      </c>
      <c r="K803" s="105">
        <v>914.28571428571399</v>
      </c>
      <c r="L803" t="s">
        <v>77</v>
      </c>
    </row>
    <row r="804" spans="1:12" x14ac:dyDescent="0.2">
      <c r="A804">
        <v>805</v>
      </c>
      <c r="B804">
        <v>2013</v>
      </c>
      <c r="C804">
        <v>7</v>
      </c>
      <c r="D804">
        <v>93109757</v>
      </c>
      <c r="E804">
        <v>9320375</v>
      </c>
      <c r="F804">
        <v>800</v>
      </c>
      <c r="G804" t="s">
        <v>491</v>
      </c>
      <c r="H804" t="s">
        <v>129</v>
      </c>
      <c r="I804" t="s">
        <v>612</v>
      </c>
      <c r="J804" s="143">
        <v>41456</v>
      </c>
      <c r="K804" s="105">
        <v>731.42857142857122</v>
      </c>
      <c r="L804" t="s">
        <v>77</v>
      </c>
    </row>
    <row r="805" spans="1:12" x14ac:dyDescent="0.2">
      <c r="A805">
        <v>805</v>
      </c>
      <c r="B805">
        <v>2013</v>
      </c>
      <c r="C805">
        <v>10</v>
      </c>
      <c r="D805">
        <v>93109757</v>
      </c>
      <c r="E805">
        <v>9320294</v>
      </c>
      <c r="F805">
        <v>1000</v>
      </c>
      <c r="G805" t="s">
        <v>491</v>
      </c>
      <c r="H805" t="s">
        <v>129</v>
      </c>
      <c r="I805" t="s">
        <v>612</v>
      </c>
      <c r="J805" s="143">
        <v>41548</v>
      </c>
      <c r="K805" s="105">
        <v>914.28571428571399</v>
      </c>
      <c r="L805" t="s">
        <v>77</v>
      </c>
    </row>
    <row r="806" spans="1:12" x14ac:dyDescent="0.2">
      <c r="A806">
        <v>805</v>
      </c>
      <c r="B806">
        <v>2013</v>
      </c>
      <c r="C806">
        <v>9</v>
      </c>
      <c r="D806">
        <v>93109762</v>
      </c>
      <c r="E806">
        <v>9320511</v>
      </c>
      <c r="F806">
        <v>1000.73</v>
      </c>
      <c r="G806" t="s">
        <v>583</v>
      </c>
      <c r="H806" t="s">
        <v>131</v>
      </c>
      <c r="I806" t="s">
        <v>628</v>
      </c>
      <c r="J806" s="143">
        <v>41518</v>
      </c>
      <c r="K806" s="105">
        <v>914.95314285714267</v>
      </c>
      <c r="L806" t="s">
        <v>77</v>
      </c>
    </row>
    <row r="807" spans="1:12" x14ac:dyDescent="0.2">
      <c r="A807">
        <v>805</v>
      </c>
      <c r="B807">
        <v>2013</v>
      </c>
      <c r="C807">
        <v>9</v>
      </c>
      <c r="D807">
        <v>93109762</v>
      </c>
      <c r="E807">
        <v>9320679</v>
      </c>
      <c r="F807">
        <v>2432.7399999999998</v>
      </c>
      <c r="G807" t="s">
        <v>583</v>
      </c>
      <c r="H807" t="s">
        <v>131</v>
      </c>
      <c r="I807" t="s">
        <v>628</v>
      </c>
      <c r="J807" s="143">
        <v>41518</v>
      </c>
      <c r="K807" s="105">
        <v>2224.2194285714277</v>
      </c>
      <c r="L807" t="s">
        <v>77</v>
      </c>
    </row>
    <row r="808" spans="1:12" x14ac:dyDescent="0.2">
      <c r="A808">
        <v>805</v>
      </c>
      <c r="B808">
        <v>2013</v>
      </c>
      <c r="C808">
        <v>10</v>
      </c>
      <c r="D808">
        <v>93109774</v>
      </c>
      <c r="E808">
        <v>9320603</v>
      </c>
      <c r="F808">
        <v>2550.19</v>
      </c>
      <c r="G808" t="s">
        <v>1538</v>
      </c>
      <c r="H808" t="s">
        <v>177</v>
      </c>
      <c r="I808" t="s">
        <v>1539</v>
      </c>
      <c r="J808" s="143">
        <v>41548</v>
      </c>
      <c r="K808" s="105">
        <v>2331.6022857142852</v>
      </c>
      <c r="L808" t="s">
        <v>46</v>
      </c>
    </row>
    <row r="809" spans="1:12" x14ac:dyDescent="0.2">
      <c r="A809">
        <v>805</v>
      </c>
      <c r="B809">
        <v>2013</v>
      </c>
      <c r="C809">
        <v>7</v>
      </c>
      <c r="D809">
        <v>93109776</v>
      </c>
      <c r="E809">
        <v>9320645</v>
      </c>
      <c r="F809">
        <v>462.59</v>
      </c>
      <c r="G809" t="s">
        <v>1030</v>
      </c>
      <c r="H809" t="s">
        <v>177</v>
      </c>
      <c r="I809" t="s">
        <v>1487</v>
      </c>
      <c r="J809" s="143">
        <v>41456</v>
      </c>
      <c r="K809" s="105">
        <v>422.93942857142844</v>
      </c>
      <c r="L809" t="s">
        <v>46</v>
      </c>
    </row>
    <row r="810" spans="1:12" x14ac:dyDescent="0.2">
      <c r="A810">
        <v>805</v>
      </c>
      <c r="B810">
        <v>2013</v>
      </c>
      <c r="C810">
        <v>8</v>
      </c>
      <c r="D810">
        <v>93109778</v>
      </c>
      <c r="E810">
        <v>9320490</v>
      </c>
      <c r="F810">
        <v>3069</v>
      </c>
      <c r="G810" t="s">
        <v>1111</v>
      </c>
      <c r="H810" t="s">
        <v>177</v>
      </c>
      <c r="I810" t="s">
        <v>1493</v>
      </c>
      <c r="J810" s="143">
        <v>41487</v>
      </c>
      <c r="K810" s="105">
        <v>2805.9428571428562</v>
      </c>
      <c r="L810" t="s">
        <v>46</v>
      </c>
    </row>
    <row r="811" spans="1:12" x14ac:dyDescent="0.2">
      <c r="A811">
        <v>805</v>
      </c>
      <c r="B811">
        <v>2013</v>
      </c>
      <c r="C811">
        <v>9</v>
      </c>
      <c r="D811">
        <v>93109779</v>
      </c>
      <c r="E811">
        <v>9320528</v>
      </c>
      <c r="F811">
        <v>3315.54</v>
      </c>
      <c r="G811" t="s">
        <v>592</v>
      </c>
      <c r="H811" t="s">
        <v>161</v>
      </c>
      <c r="I811" t="s">
        <v>1508</v>
      </c>
      <c r="J811" s="143">
        <v>41518</v>
      </c>
      <c r="K811" s="105">
        <v>3031.3508571428561</v>
      </c>
      <c r="L811" t="s">
        <v>46</v>
      </c>
    </row>
    <row r="812" spans="1:12" x14ac:dyDescent="0.2">
      <c r="A812">
        <v>805</v>
      </c>
      <c r="B812">
        <v>2013</v>
      </c>
      <c r="C812">
        <v>8</v>
      </c>
      <c r="D812">
        <v>93109781</v>
      </c>
      <c r="E812">
        <v>9320749</v>
      </c>
      <c r="F812">
        <v>856.98</v>
      </c>
      <c r="G812" t="s">
        <v>648</v>
      </c>
      <c r="H812" t="s">
        <v>101</v>
      </c>
      <c r="I812" t="s">
        <v>1704</v>
      </c>
      <c r="J812" s="143">
        <v>41487</v>
      </c>
      <c r="K812" s="105">
        <v>783.52457142857122</v>
      </c>
      <c r="L812" t="s">
        <v>47</v>
      </c>
    </row>
    <row r="813" spans="1:12" x14ac:dyDescent="0.2">
      <c r="A813">
        <v>805</v>
      </c>
      <c r="B813">
        <v>2013</v>
      </c>
      <c r="C813">
        <v>8</v>
      </c>
      <c r="D813">
        <v>93109792</v>
      </c>
      <c r="E813">
        <v>9320418</v>
      </c>
      <c r="F813">
        <v>998.05</v>
      </c>
      <c r="G813" t="s">
        <v>625</v>
      </c>
      <c r="H813" t="s">
        <v>104</v>
      </c>
      <c r="I813" t="s">
        <v>1494</v>
      </c>
      <c r="J813" s="143">
        <v>41487</v>
      </c>
      <c r="K813" s="105">
        <v>912.5028571428569</v>
      </c>
      <c r="L813" t="s">
        <v>46</v>
      </c>
    </row>
    <row r="814" spans="1:12" x14ac:dyDescent="0.2">
      <c r="A814">
        <v>805</v>
      </c>
      <c r="B814">
        <v>2013</v>
      </c>
      <c r="C814">
        <v>8</v>
      </c>
      <c r="D814">
        <v>93109792</v>
      </c>
      <c r="E814">
        <v>9320622</v>
      </c>
      <c r="F814">
        <v>382.66</v>
      </c>
      <c r="G814" t="s">
        <v>625</v>
      </c>
      <c r="H814" t="s">
        <v>104</v>
      </c>
      <c r="I814" t="s">
        <v>1494</v>
      </c>
      <c r="J814" s="143">
        <v>41487</v>
      </c>
      <c r="K814" s="105">
        <v>349.86057142857135</v>
      </c>
      <c r="L814" t="s">
        <v>46</v>
      </c>
    </row>
    <row r="815" spans="1:12" x14ac:dyDescent="0.2">
      <c r="A815">
        <v>805</v>
      </c>
      <c r="B815">
        <v>2013</v>
      </c>
      <c r="C815">
        <v>9</v>
      </c>
      <c r="D815">
        <v>93109797</v>
      </c>
      <c r="E815">
        <v>9320009</v>
      </c>
      <c r="F815">
        <v>1840.56</v>
      </c>
      <c r="G815" t="s">
        <v>491</v>
      </c>
      <c r="H815" t="s">
        <v>158</v>
      </c>
      <c r="I815" t="s">
        <v>799</v>
      </c>
      <c r="J815" s="143">
        <v>41518</v>
      </c>
      <c r="K815" s="105">
        <v>1682.7977142857137</v>
      </c>
      <c r="L815" t="s">
        <v>78</v>
      </c>
    </row>
    <row r="816" spans="1:12" x14ac:dyDescent="0.2">
      <c r="A816">
        <v>805</v>
      </c>
      <c r="B816">
        <v>2013</v>
      </c>
      <c r="C816">
        <v>10</v>
      </c>
      <c r="D816">
        <v>93109797</v>
      </c>
      <c r="E816">
        <v>9320009</v>
      </c>
      <c r="F816">
        <v>6483.56</v>
      </c>
      <c r="G816" t="s">
        <v>491</v>
      </c>
      <c r="H816" t="s">
        <v>158</v>
      </c>
      <c r="I816" t="s">
        <v>799</v>
      </c>
      <c r="J816" s="143">
        <v>41548</v>
      </c>
      <c r="K816" s="105">
        <v>5927.8262857142845</v>
      </c>
      <c r="L816" t="s">
        <v>78</v>
      </c>
    </row>
    <row r="817" spans="1:12" x14ac:dyDescent="0.2">
      <c r="A817">
        <v>805</v>
      </c>
      <c r="B817">
        <v>2013</v>
      </c>
      <c r="C817">
        <v>12</v>
      </c>
      <c r="D817">
        <v>93109797</v>
      </c>
      <c r="E817">
        <v>9320009</v>
      </c>
      <c r="F817">
        <v>1410.97</v>
      </c>
      <c r="G817" t="s">
        <v>491</v>
      </c>
      <c r="H817" t="s">
        <v>158</v>
      </c>
      <c r="I817" t="s">
        <v>799</v>
      </c>
      <c r="J817" s="143">
        <v>41609</v>
      </c>
      <c r="K817" s="105">
        <v>1290.0297142857139</v>
      </c>
      <c r="L817" t="s">
        <v>78</v>
      </c>
    </row>
    <row r="818" spans="1:12" x14ac:dyDescent="0.2">
      <c r="A818">
        <v>805</v>
      </c>
      <c r="B818">
        <v>2014</v>
      </c>
      <c r="C818">
        <v>1</v>
      </c>
      <c r="D818">
        <v>93109797</v>
      </c>
      <c r="E818">
        <v>9320009</v>
      </c>
      <c r="F818">
        <v>2397.04</v>
      </c>
      <c r="G818" t="s">
        <v>491</v>
      </c>
      <c r="H818" t="s">
        <v>158</v>
      </c>
      <c r="I818" t="s">
        <v>799</v>
      </c>
      <c r="J818" s="143">
        <v>41640</v>
      </c>
      <c r="K818" s="105">
        <v>2191.5794285714278</v>
      </c>
      <c r="L818" t="s">
        <v>78</v>
      </c>
    </row>
    <row r="819" spans="1:12" x14ac:dyDescent="0.2">
      <c r="A819">
        <v>805</v>
      </c>
      <c r="B819">
        <v>2014</v>
      </c>
      <c r="C819">
        <v>3</v>
      </c>
      <c r="D819">
        <v>93109797</v>
      </c>
      <c r="E819">
        <v>9320009</v>
      </c>
      <c r="F819">
        <v>4031.83</v>
      </c>
      <c r="G819" t="s">
        <v>491</v>
      </c>
      <c r="H819" t="s">
        <v>158</v>
      </c>
      <c r="I819" t="s">
        <v>799</v>
      </c>
      <c r="J819" s="143">
        <v>41699</v>
      </c>
      <c r="K819" s="105">
        <v>3686.2445714285705</v>
      </c>
      <c r="L819" t="s">
        <v>78</v>
      </c>
    </row>
    <row r="820" spans="1:12" x14ac:dyDescent="0.2">
      <c r="A820">
        <v>805</v>
      </c>
      <c r="B820">
        <v>2014</v>
      </c>
      <c r="C820">
        <v>4</v>
      </c>
      <c r="D820">
        <v>93109797</v>
      </c>
      <c r="E820">
        <v>9320009</v>
      </c>
      <c r="F820">
        <v>2948.83</v>
      </c>
      <c r="G820" t="s">
        <v>491</v>
      </c>
      <c r="H820" t="s">
        <v>158</v>
      </c>
      <c r="I820" t="s">
        <v>799</v>
      </c>
      <c r="J820" s="143">
        <v>41730</v>
      </c>
      <c r="K820" s="105">
        <v>2696.0731428571421</v>
      </c>
      <c r="L820" t="s">
        <v>78</v>
      </c>
    </row>
    <row r="821" spans="1:12" x14ac:dyDescent="0.2">
      <c r="A821">
        <v>805</v>
      </c>
      <c r="B821">
        <v>2013</v>
      </c>
      <c r="C821">
        <v>9</v>
      </c>
      <c r="D821">
        <v>93109798</v>
      </c>
      <c r="E821">
        <v>9320736</v>
      </c>
      <c r="F821">
        <v>2046.94</v>
      </c>
      <c r="G821" t="s">
        <v>1284</v>
      </c>
      <c r="H821" t="s">
        <v>154</v>
      </c>
      <c r="I821" t="s">
        <v>1509</v>
      </c>
      <c r="J821" s="143">
        <v>41518</v>
      </c>
      <c r="K821" s="105">
        <v>1871.4879999999996</v>
      </c>
      <c r="L821" t="s">
        <v>46</v>
      </c>
    </row>
    <row r="822" spans="1:12" x14ac:dyDescent="0.2">
      <c r="A822">
        <v>805</v>
      </c>
      <c r="B822">
        <v>2013</v>
      </c>
      <c r="C822">
        <v>9</v>
      </c>
      <c r="D822">
        <v>93109799</v>
      </c>
      <c r="E822">
        <v>9320736</v>
      </c>
      <c r="F822">
        <v>2560.7800000000002</v>
      </c>
      <c r="G822" t="s">
        <v>1510</v>
      </c>
      <c r="H822" t="s">
        <v>154</v>
      </c>
      <c r="I822" t="s">
        <v>1511</v>
      </c>
      <c r="J822" s="143">
        <v>41518</v>
      </c>
      <c r="K822" s="105">
        <v>2341.2845714285709</v>
      </c>
      <c r="L822" t="s">
        <v>46</v>
      </c>
    </row>
    <row r="823" spans="1:12" x14ac:dyDescent="0.2">
      <c r="A823">
        <v>805</v>
      </c>
      <c r="B823">
        <v>2013</v>
      </c>
      <c r="C823">
        <v>9</v>
      </c>
      <c r="D823">
        <v>93109800</v>
      </c>
      <c r="E823">
        <v>9320736</v>
      </c>
      <c r="F823">
        <v>2097.48</v>
      </c>
      <c r="G823" t="s">
        <v>1352</v>
      </c>
      <c r="H823" t="s">
        <v>154</v>
      </c>
      <c r="I823" t="s">
        <v>1512</v>
      </c>
      <c r="J823" s="143">
        <v>41518</v>
      </c>
      <c r="K823" s="105">
        <v>1917.6959999999995</v>
      </c>
      <c r="L823" t="s">
        <v>46</v>
      </c>
    </row>
    <row r="824" spans="1:12" x14ac:dyDescent="0.2">
      <c r="A824">
        <v>805</v>
      </c>
      <c r="B824">
        <v>2013</v>
      </c>
      <c r="C824">
        <v>8</v>
      </c>
      <c r="D824">
        <v>93109801</v>
      </c>
      <c r="E824">
        <v>9320622</v>
      </c>
      <c r="F824">
        <v>282.81</v>
      </c>
      <c r="G824" t="s">
        <v>625</v>
      </c>
      <c r="H824" t="s">
        <v>154</v>
      </c>
      <c r="I824" t="s">
        <v>1495</v>
      </c>
      <c r="J824" s="143">
        <v>41487</v>
      </c>
      <c r="K824" s="105">
        <v>258.56914285714277</v>
      </c>
      <c r="L824" t="s">
        <v>46</v>
      </c>
    </row>
    <row r="825" spans="1:12" x14ac:dyDescent="0.2">
      <c r="A825">
        <v>805</v>
      </c>
      <c r="B825">
        <v>2013</v>
      </c>
      <c r="C825">
        <v>9</v>
      </c>
      <c r="D825">
        <v>93109801</v>
      </c>
      <c r="E825">
        <v>9320736</v>
      </c>
      <c r="F825">
        <v>3352.61</v>
      </c>
      <c r="G825" t="s">
        <v>625</v>
      </c>
      <c r="H825" t="s">
        <v>154</v>
      </c>
      <c r="I825" t="s">
        <v>1495</v>
      </c>
      <c r="J825" s="143">
        <v>41518</v>
      </c>
      <c r="K825" s="105">
        <v>3065.243428571428</v>
      </c>
      <c r="L825" t="s">
        <v>46</v>
      </c>
    </row>
    <row r="826" spans="1:12" x14ac:dyDescent="0.2">
      <c r="A826">
        <v>805</v>
      </c>
      <c r="B826">
        <v>2013</v>
      </c>
      <c r="C826">
        <v>9</v>
      </c>
      <c r="D826">
        <v>93109802</v>
      </c>
      <c r="E826">
        <v>9320736</v>
      </c>
      <c r="F826">
        <v>2847.19</v>
      </c>
      <c r="G826" t="s">
        <v>1030</v>
      </c>
      <c r="H826" t="s">
        <v>154</v>
      </c>
      <c r="I826" t="s">
        <v>1513</v>
      </c>
      <c r="J826" s="143">
        <v>41518</v>
      </c>
      <c r="K826" s="105">
        <v>2603.1451428571422</v>
      </c>
      <c r="L826" t="s">
        <v>46</v>
      </c>
    </row>
    <row r="827" spans="1:12" x14ac:dyDescent="0.2">
      <c r="A827">
        <v>805</v>
      </c>
      <c r="B827">
        <v>2013</v>
      </c>
      <c r="C827">
        <v>9</v>
      </c>
      <c r="D827">
        <v>93109803</v>
      </c>
      <c r="E827">
        <v>9320736</v>
      </c>
      <c r="F827">
        <v>1954.28</v>
      </c>
      <c r="G827" t="s">
        <v>526</v>
      </c>
      <c r="H827" t="s">
        <v>154</v>
      </c>
      <c r="I827" t="s">
        <v>1514</v>
      </c>
      <c r="J827" s="143">
        <v>41518</v>
      </c>
      <c r="K827" s="105">
        <v>1786.7702857142851</v>
      </c>
      <c r="L827" t="s">
        <v>46</v>
      </c>
    </row>
    <row r="828" spans="1:12" x14ac:dyDescent="0.2">
      <c r="A828">
        <v>805</v>
      </c>
      <c r="B828">
        <v>2013</v>
      </c>
      <c r="C828">
        <v>9</v>
      </c>
      <c r="D828">
        <v>93109808</v>
      </c>
      <c r="E828">
        <v>9320009</v>
      </c>
      <c r="F828">
        <v>1127</v>
      </c>
      <c r="G828" t="s">
        <v>491</v>
      </c>
      <c r="H828" t="s">
        <v>185</v>
      </c>
      <c r="I828" t="s">
        <v>800</v>
      </c>
      <c r="J828" s="143">
        <v>41518</v>
      </c>
      <c r="K828" s="105">
        <v>1030.3999999999996</v>
      </c>
      <c r="L828" t="s">
        <v>78</v>
      </c>
    </row>
    <row r="829" spans="1:12" x14ac:dyDescent="0.2">
      <c r="A829">
        <v>805</v>
      </c>
      <c r="B829">
        <v>2013</v>
      </c>
      <c r="C829">
        <v>12</v>
      </c>
      <c r="D829">
        <v>93109808</v>
      </c>
      <c r="E829">
        <v>9320009</v>
      </c>
      <c r="F829">
        <v>847.8</v>
      </c>
      <c r="G829" t="s">
        <v>491</v>
      </c>
      <c r="H829" t="s">
        <v>185</v>
      </c>
      <c r="I829" t="s">
        <v>800</v>
      </c>
      <c r="J829" s="143">
        <v>41609</v>
      </c>
      <c r="K829" s="105">
        <v>775.13142857142827</v>
      </c>
      <c r="L829" t="s">
        <v>78</v>
      </c>
    </row>
    <row r="830" spans="1:12" x14ac:dyDescent="0.2">
      <c r="A830">
        <v>805</v>
      </c>
      <c r="B830">
        <v>2013</v>
      </c>
      <c r="C830">
        <v>11</v>
      </c>
      <c r="D830">
        <v>93109813</v>
      </c>
      <c r="E830">
        <v>9320375</v>
      </c>
      <c r="F830">
        <v>2205</v>
      </c>
      <c r="G830" t="s">
        <v>491</v>
      </c>
      <c r="H830" t="s">
        <v>129</v>
      </c>
      <c r="I830" t="s">
        <v>658</v>
      </c>
      <c r="J830" s="143">
        <v>41579</v>
      </c>
      <c r="K830" s="105">
        <v>2015.9999999999995</v>
      </c>
      <c r="L830" t="s">
        <v>77</v>
      </c>
    </row>
    <row r="831" spans="1:12" x14ac:dyDescent="0.2">
      <c r="A831">
        <v>805</v>
      </c>
      <c r="B831">
        <v>2013</v>
      </c>
      <c r="C831">
        <v>12</v>
      </c>
      <c r="D831">
        <v>93109813</v>
      </c>
      <c r="E831">
        <v>9320375</v>
      </c>
      <c r="F831">
        <v>997.5</v>
      </c>
      <c r="G831" t="s">
        <v>491</v>
      </c>
      <c r="H831" t="s">
        <v>129</v>
      </c>
      <c r="I831" t="s">
        <v>658</v>
      </c>
      <c r="J831" s="143">
        <v>41609</v>
      </c>
      <c r="K831" s="105">
        <v>911.99999999999977</v>
      </c>
      <c r="L831" t="s">
        <v>77</v>
      </c>
    </row>
    <row r="832" spans="1:12" x14ac:dyDescent="0.2">
      <c r="A832">
        <v>805</v>
      </c>
      <c r="B832">
        <v>2014</v>
      </c>
      <c r="C832">
        <v>1</v>
      </c>
      <c r="D832">
        <v>93109813</v>
      </c>
      <c r="E832">
        <v>9320375</v>
      </c>
      <c r="F832">
        <v>1277.5</v>
      </c>
      <c r="G832" t="s">
        <v>491</v>
      </c>
      <c r="H832" t="s">
        <v>129</v>
      </c>
      <c r="I832" t="s">
        <v>658</v>
      </c>
      <c r="J832" s="143">
        <v>41640</v>
      </c>
      <c r="K832" s="105">
        <v>1167.9999999999998</v>
      </c>
      <c r="L832" t="s">
        <v>77</v>
      </c>
    </row>
    <row r="833" spans="1:12" x14ac:dyDescent="0.2">
      <c r="A833">
        <v>805</v>
      </c>
      <c r="B833">
        <v>2014</v>
      </c>
      <c r="C833">
        <v>2</v>
      </c>
      <c r="D833">
        <v>93109813</v>
      </c>
      <c r="E833">
        <v>9320375</v>
      </c>
      <c r="F833">
        <v>1067.5</v>
      </c>
      <c r="G833" t="s">
        <v>491</v>
      </c>
      <c r="H833" t="s">
        <v>129</v>
      </c>
      <c r="I833" t="s">
        <v>658</v>
      </c>
      <c r="J833" s="143">
        <v>41671</v>
      </c>
      <c r="K833" s="105">
        <v>975.99999999999977</v>
      </c>
      <c r="L833" t="s">
        <v>77</v>
      </c>
    </row>
    <row r="834" spans="1:12" x14ac:dyDescent="0.2">
      <c r="A834">
        <v>805</v>
      </c>
      <c r="B834">
        <v>2014</v>
      </c>
      <c r="C834">
        <v>4</v>
      </c>
      <c r="D834">
        <v>93109813</v>
      </c>
      <c r="E834">
        <v>9320375</v>
      </c>
      <c r="F834">
        <v>1015</v>
      </c>
      <c r="G834" t="s">
        <v>491</v>
      </c>
      <c r="H834" t="s">
        <v>129</v>
      </c>
      <c r="I834" t="s">
        <v>658</v>
      </c>
      <c r="J834" s="143">
        <v>41730</v>
      </c>
      <c r="K834" s="105">
        <v>927.99999999999977</v>
      </c>
      <c r="L834" t="s">
        <v>77</v>
      </c>
    </row>
    <row r="835" spans="1:12" x14ac:dyDescent="0.2">
      <c r="A835">
        <v>805</v>
      </c>
      <c r="B835">
        <v>2014</v>
      </c>
      <c r="C835">
        <v>5</v>
      </c>
      <c r="D835">
        <v>93111181</v>
      </c>
      <c r="E835">
        <v>9320632</v>
      </c>
      <c r="F835" s="103">
        <v>34924.68</v>
      </c>
      <c r="G835" t="s">
        <v>1005</v>
      </c>
      <c r="H835" t="s">
        <v>135</v>
      </c>
      <c r="I835" t="s">
        <v>2132</v>
      </c>
      <c r="J835" s="143">
        <v>41760</v>
      </c>
      <c r="K835" s="105">
        <f>Table4[[#This Row],[Reg. CPB incl. Outlays]]*0.9142</f>
        <v>31928.142456000001</v>
      </c>
      <c r="L835" t="s">
        <v>47</v>
      </c>
    </row>
    <row r="836" spans="1:12" x14ac:dyDescent="0.2">
      <c r="A836">
        <v>805</v>
      </c>
      <c r="B836">
        <v>2013</v>
      </c>
      <c r="C836">
        <v>7</v>
      </c>
      <c r="D836">
        <v>93109819</v>
      </c>
      <c r="E836">
        <v>9320289</v>
      </c>
      <c r="F836">
        <v>5483</v>
      </c>
      <c r="G836" t="s">
        <v>491</v>
      </c>
      <c r="H836" t="s">
        <v>129</v>
      </c>
      <c r="I836" t="s">
        <v>613</v>
      </c>
      <c r="J836" s="143">
        <v>41456</v>
      </c>
      <c r="K836" s="105">
        <v>5013.0285714285701</v>
      </c>
      <c r="L836" t="s">
        <v>77</v>
      </c>
    </row>
    <row r="837" spans="1:12" x14ac:dyDescent="0.2">
      <c r="A837">
        <v>805</v>
      </c>
      <c r="B837">
        <v>2013</v>
      </c>
      <c r="C837">
        <v>8</v>
      </c>
      <c r="D837">
        <v>93109819</v>
      </c>
      <c r="E837">
        <v>9320294</v>
      </c>
      <c r="F837">
        <v>3047.4</v>
      </c>
      <c r="G837" t="s">
        <v>491</v>
      </c>
      <c r="H837" t="s">
        <v>129</v>
      </c>
      <c r="I837" t="s">
        <v>613</v>
      </c>
      <c r="J837" s="143">
        <v>41487</v>
      </c>
      <c r="K837" s="105">
        <v>2786.1942857142849</v>
      </c>
      <c r="L837" t="s">
        <v>77</v>
      </c>
    </row>
    <row r="838" spans="1:12" x14ac:dyDescent="0.2">
      <c r="A838">
        <v>805</v>
      </c>
      <c r="B838">
        <v>2013</v>
      </c>
      <c r="C838">
        <v>8</v>
      </c>
      <c r="D838">
        <v>93109819</v>
      </c>
      <c r="E838">
        <v>9320375</v>
      </c>
      <c r="F838">
        <v>3262.5</v>
      </c>
      <c r="G838" t="s">
        <v>491</v>
      </c>
      <c r="H838" t="s">
        <v>129</v>
      </c>
      <c r="I838" t="s">
        <v>613</v>
      </c>
      <c r="J838" s="143">
        <v>41487</v>
      </c>
      <c r="K838" s="105">
        <v>2982.8571428571422</v>
      </c>
      <c r="L838" t="s">
        <v>77</v>
      </c>
    </row>
    <row r="839" spans="1:12" x14ac:dyDescent="0.2">
      <c r="A839">
        <v>805</v>
      </c>
      <c r="B839">
        <v>2014</v>
      </c>
      <c r="C839">
        <v>5</v>
      </c>
      <c r="D839">
        <v>93111183</v>
      </c>
      <c r="E839">
        <v>9320622</v>
      </c>
      <c r="F839" s="103">
        <v>2641.09</v>
      </c>
      <c r="G839" t="s">
        <v>1284</v>
      </c>
      <c r="H839" t="s">
        <v>135</v>
      </c>
      <c r="I839" t="s">
        <v>2133</v>
      </c>
      <c r="J839" s="143">
        <v>41760</v>
      </c>
      <c r="K839" s="105">
        <f>Table4[[#This Row],[Reg. CPB incl. Outlays]]*0.9142</f>
        <v>2414.4844780000003</v>
      </c>
      <c r="L839" t="s">
        <v>47</v>
      </c>
    </row>
    <row r="840" spans="1:12" x14ac:dyDescent="0.2">
      <c r="A840">
        <v>805</v>
      </c>
      <c r="B840">
        <v>2013</v>
      </c>
      <c r="C840">
        <v>10</v>
      </c>
      <c r="D840">
        <v>93109826</v>
      </c>
      <c r="E840">
        <v>9320587</v>
      </c>
      <c r="F840">
        <v>1839.98</v>
      </c>
      <c r="G840" t="s">
        <v>597</v>
      </c>
      <c r="H840" t="s">
        <v>247</v>
      </c>
      <c r="I840" t="s">
        <v>816</v>
      </c>
      <c r="J840" s="143">
        <v>41548</v>
      </c>
      <c r="K840" s="105">
        <v>1682.2674285714281</v>
      </c>
      <c r="L840" t="s">
        <v>78</v>
      </c>
    </row>
    <row r="841" spans="1:12" x14ac:dyDescent="0.2">
      <c r="A841">
        <v>805</v>
      </c>
      <c r="B841">
        <v>2013</v>
      </c>
      <c r="C841">
        <v>12</v>
      </c>
      <c r="D841">
        <v>93109826</v>
      </c>
      <c r="E841">
        <v>9320587</v>
      </c>
      <c r="F841">
        <v>549.5</v>
      </c>
      <c r="G841" t="s">
        <v>597</v>
      </c>
      <c r="H841" t="s">
        <v>247</v>
      </c>
      <c r="I841" t="s">
        <v>816</v>
      </c>
      <c r="J841" s="143">
        <v>41609</v>
      </c>
      <c r="K841" s="105">
        <v>502.39999999999986</v>
      </c>
      <c r="L841" t="s">
        <v>78</v>
      </c>
    </row>
    <row r="842" spans="1:12" x14ac:dyDescent="0.2">
      <c r="A842">
        <v>805</v>
      </c>
      <c r="B842">
        <v>2014</v>
      </c>
      <c r="C842">
        <v>2</v>
      </c>
      <c r="D842">
        <v>93109826</v>
      </c>
      <c r="E842">
        <v>9320587</v>
      </c>
      <c r="F842">
        <v>571.57000000000005</v>
      </c>
      <c r="G842" t="s">
        <v>597</v>
      </c>
      <c r="H842" t="s">
        <v>247</v>
      </c>
      <c r="I842" t="s">
        <v>816</v>
      </c>
      <c r="J842" s="143">
        <v>41671</v>
      </c>
      <c r="K842" s="105">
        <v>522.57828571428558</v>
      </c>
      <c r="L842" t="s">
        <v>78</v>
      </c>
    </row>
    <row r="843" spans="1:12" x14ac:dyDescent="0.2">
      <c r="A843">
        <v>805</v>
      </c>
      <c r="B843">
        <v>2014</v>
      </c>
      <c r="C843">
        <v>3</v>
      </c>
      <c r="D843">
        <v>93109826</v>
      </c>
      <c r="E843">
        <v>9320587</v>
      </c>
      <c r="F843">
        <v>1568.3</v>
      </c>
      <c r="G843" t="s">
        <v>597</v>
      </c>
      <c r="H843" t="s">
        <v>247</v>
      </c>
      <c r="I843" t="s">
        <v>816</v>
      </c>
      <c r="J843" s="143">
        <v>41699</v>
      </c>
      <c r="K843" s="105">
        <v>1433.8742857142852</v>
      </c>
      <c r="L843" t="s">
        <v>78</v>
      </c>
    </row>
    <row r="844" spans="1:12" x14ac:dyDescent="0.2">
      <c r="A844">
        <v>805</v>
      </c>
      <c r="B844">
        <v>2014</v>
      </c>
      <c r="C844">
        <v>5</v>
      </c>
      <c r="D844">
        <v>93111186</v>
      </c>
      <c r="E844">
        <v>9320566</v>
      </c>
      <c r="F844" s="103">
        <v>1513.5</v>
      </c>
      <c r="G844" t="s">
        <v>549</v>
      </c>
      <c r="H844" t="s">
        <v>135</v>
      </c>
      <c r="I844" t="s">
        <v>2134</v>
      </c>
      <c r="J844" s="143">
        <v>41760</v>
      </c>
      <c r="K844" s="105">
        <f>Table4[[#This Row],[Reg. CPB incl. Outlays]]*0.9142</f>
        <v>1383.6417000000001</v>
      </c>
      <c r="L844" t="s">
        <v>47</v>
      </c>
    </row>
    <row r="845" spans="1:12" x14ac:dyDescent="0.2">
      <c r="A845">
        <v>805</v>
      </c>
      <c r="B845">
        <v>2014</v>
      </c>
      <c r="C845">
        <v>5</v>
      </c>
      <c r="D845">
        <v>93111187</v>
      </c>
      <c r="E845">
        <v>9320509</v>
      </c>
      <c r="F845" s="103">
        <v>19942.89</v>
      </c>
      <c r="G845" t="s">
        <v>491</v>
      </c>
      <c r="H845" t="s">
        <v>135</v>
      </c>
      <c r="I845" t="s">
        <v>2135</v>
      </c>
      <c r="J845" s="143">
        <v>41760</v>
      </c>
      <c r="K845" s="105">
        <f>Table4[[#This Row],[Reg. CPB incl. Outlays]]*0.9142</f>
        <v>18231.790037999999</v>
      </c>
      <c r="L845" t="s">
        <v>47</v>
      </c>
    </row>
    <row r="846" spans="1:12" x14ac:dyDescent="0.2">
      <c r="A846">
        <v>805</v>
      </c>
      <c r="B846">
        <v>2013</v>
      </c>
      <c r="C846">
        <v>9</v>
      </c>
      <c r="D846">
        <v>93109832</v>
      </c>
      <c r="E846">
        <v>9320635</v>
      </c>
      <c r="F846">
        <v>1145.6199999999999</v>
      </c>
      <c r="G846" t="s">
        <v>648</v>
      </c>
      <c r="H846" t="s">
        <v>247</v>
      </c>
      <c r="I846" t="s">
        <v>801</v>
      </c>
      <c r="J846" s="143">
        <v>41518</v>
      </c>
      <c r="K846" s="105">
        <v>1047.4239999999995</v>
      </c>
      <c r="L846" t="s">
        <v>78</v>
      </c>
    </row>
    <row r="847" spans="1:12" x14ac:dyDescent="0.2">
      <c r="A847">
        <v>805</v>
      </c>
      <c r="B847">
        <v>2013</v>
      </c>
      <c r="C847">
        <v>10</v>
      </c>
      <c r="D847">
        <v>93109832</v>
      </c>
      <c r="E847">
        <v>9320635</v>
      </c>
      <c r="F847">
        <v>540.86</v>
      </c>
      <c r="G847" t="s">
        <v>648</v>
      </c>
      <c r="H847" t="s">
        <v>247</v>
      </c>
      <c r="I847" t="s">
        <v>801</v>
      </c>
      <c r="J847" s="143">
        <v>41548</v>
      </c>
      <c r="K847" s="105">
        <v>494.50057142857133</v>
      </c>
      <c r="L847" t="s">
        <v>78</v>
      </c>
    </row>
    <row r="848" spans="1:12" x14ac:dyDescent="0.2">
      <c r="A848">
        <v>805</v>
      </c>
      <c r="B848">
        <v>2013</v>
      </c>
      <c r="C848">
        <v>11</v>
      </c>
      <c r="D848">
        <v>93109832</v>
      </c>
      <c r="E848">
        <v>9320635</v>
      </c>
      <c r="F848">
        <v>438.55</v>
      </c>
      <c r="G848" t="s">
        <v>648</v>
      </c>
      <c r="H848" t="s">
        <v>247</v>
      </c>
      <c r="I848" t="s">
        <v>801</v>
      </c>
      <c r="J848" s="143">
        <v>41579</v>
      </c>
      <c r="K848" s="105">
        <v>400.95999999999992</v>
      </c>
      <c r="L848" t="s">
        <v>78</v>
      </c>
    </row>
    <row r="849" spans="1:12" x14ac:dyDescent="0.2">
      <c r="A849">
        <v>805</v>
      </c>
      <c r="B849">
        <v>2013</v>
      </c>
      <c r="C849">
        <v>12</v>
      </c>
      <c r="D849">
        <v>93109832</v>
      </c>
      <c r="E849">
        <v>9320635</v>
      </c>
      <c r="F849">
        <v>456.09</v>
      </c>
      <c r="G849" t="s">
        <v>648</v>
      </c>
      <c r="H849" t="s">
        <v>247</v>
      </c>
      <c r="I849" t="s">
        <v>801</v>
      </c>
      <c r="J849" s="143">
        <v>41609</v>
      </c>
      <c r="K849" s="105">
        <v>416.99657142857131</v>
      </c>
      <c r="L849" t="s">
        <v>78</v>
      </c>
    </row>
    <row r="850" spans="1:12" x14ac:dyDescent="0.2">
      <c r="A850">
        <v>805</v>
      </c>
      <c r="B850">
        <v>2014</v>
      </c>
      <c r="C850">
        <v>1</v>
      </c>
      <c r="D850">
        <v>93109832</v>
      </c>
      <c r="E850">
        <v>9320635</v>
      </c>
      <c r="F850">
        <v>464.9</v>
      </c>
      <c r="G850" t="s">
        <v>648</v>
      </c>
      <c r="H850" t="s">
        <v>247</v>
      </c>
      <c r="I850" t="s">
        <v>801</v>
      </c>
      <c r="J850" s="143">
        <v>41640</v>
      </c>
      <c r="K850" s="105">
        <v>425.05142857142846</v>
      </c>
      <c r="L850" t="s">
        <v>78</v>
      </c>
    </row>
    <row r="851" spans="1:12" x14ac:dyDescent="0.2">
      <c r="A851">
        <v>805</v>
      </c>
      <c r="B851">
        <v>2014</v>
      </c>
      <c r="C851">
        <v>2</v>
      </c>
      <c r="D851">
        <v>93109832</v>
      </c>
      <c r="E851">
        <v>9320635</v>
      </c>
      <c r="F851">
        <v>708.75</v>
      </c>
      <c r="G851" t="s">
        <v>648</v>
      </c>
      <c r="H851" t="s">
        <v>247</v>
      </c>
      <c r="I851" t="s">
        <v>801</v>
      </c>
      <c r="J851" s="143">
        <v>41671</v>
      </c>
      <c r="K851" s="105">
        <v>647.99999999999977</v>
      </c>
      <c r="L851" t="s">
        <v>78</v>
      </c>
    </row>
    <row r="852" spans="1:12" x14ac:dyDescent="0.2">
      <c r="A852">
        <v>805</v>
      </c>
      <c r="B852">
        <v>2014</v>
      </c>
      <c r="C852">
        <v>3</v>
      </c>
      <c r="D852">
        <v>93109832</v>
      </c>
      <c r="E852">
        <v>9320635</v>
      </c>
      <c r="F852">
        <v>336.07</v>
      </c>
      <c r="G852" t="s">
        <v>648</v>
      </c>
      <c r="H852" t="s">
        <v>247</v>
      </c>
      <c r="I852" t="s">
        <v>801</v>
      </c>
      <c r="J852" s="143">
        <v>41699</v>
      </c>
      <c r="K852" s="105">
        <v>307.2639999999999</v>
      </c>
      <c r="L852" t="s">
        <v>78</v>
      </c>
    </row>
    <row r="853" spans="1:12" x14ac:dyDescent="0.2">
      <c r="A853">
        <v>805</v>
      </c>
      <c r="B853">
        <v>2014</v>
      </c>
      <c r="C853">
        <v>5</v>
      </c>
      <c r="D853">
        <v>93111219</v>
      </c>
      <c r="E853">
        <v>9320489</v>
      </c>
      <c r="F853" s="103">
        <v>1744.61</v>
      </c>
      <c r="G853" t="s">
        <v>997</v>
      </c>
      <c r="H853" t="s">
        <v>108</v>
      </c>
      <c r="I853" t="s">
        <v>2118</v>
      </c>
      <c r="J853" s="143">
        <v>41760</v>
      </c>
      <c r="K853" s="105">
        <f>Table4[[#This Row],[Reg. CPB incl. Outlays]]*0.9142</f>
        <v>1594.922462</v>
      </c>
      <c r="L853" t="s">
        <v>47</v>
      </c>
    </row>
    <row r="854" spans="1:12" x14ac:dyDescent="0.2">
      <c r="A854">
        <v>805</v>
      </c>
      <c r="B854">
        <v>2013</v>
      </c>
      <c r="C854">
        <v>8</v>
      </c>
      <c r="D854">
        <v>93109833</v>
      </c>
      <c r="E854">
        <v>9320587</v>
      </c>
      <c r="F854">
        <v>718.47</v>
      </c>
      <c r="G854" t="s">
        <v>529</v>
      </c>
      <c r="H854" t="s">
        <v>247</v>
      </c>
      <c r="I854" t="s">
        <v>794</v>
      </c>
      <c r="J854" s="143">
        <v>41487</v>
      </c>
      <c r="K854" s="105">
        <v>656.88685714285702</v>
      </c>
      <c r="L854" t="s">
        <v>78</v>
      </c>
    </row>
    <row r="855" spans="1:12" x14ac:dyDescent="0.2">
      <c r="A855">
        <v>805</v>
      </c>
      <c r="B855">
        <v>2013</v>
      </c>
      <c r="C855">
        <v>10</v>
      </c>
      <c r="D855">
        <v>93109833</v>
      </c>
      <c r="E855">
        <v>9320587</v>
      </c>
      <c r="F855">
        <v>1416.94</v>
      </c>
      <c r="G855" t="s">
        <v>529</v>
      </c>
      <c r="H855" t="s">
        <v>247</v>
      </c>
      <c r="I855" t="s">
        <v>794</v>
      </c>
      <c r="J855" s="143">
        <v>41548</v>
      </c>
      <c r="K855" s="105">
        <v>1295.4879999999996</v>
      </c>
      <c r="L855" t="s">
        <v>78</v>
      </c>
    </row>
    <row r="856" spans="1:12" x14ac:dyDescent="0.2">
      <c r="A856">
        <v>805</v>
      </c>
      <c r="B856">
        <v>2013</v>
      </c>
      <c r="C856">
        <v>12</v>
      </c>
      <c r="D856">
        <v>93109833</v>
      </c>
      <c r="E856">
        <v>9320587</v>
      </c>
      <c r="F856">
        <v>1434.21</v>
      </c>
      <c r="G856" t="s">
        <v>529</v>
      </c>
      <c r="H856" t="s">
        <v>247</v>
      </c>
      <c r="I856" t="s">
        <v>794</v>
      </c>
      <c r="J856" s="143">
        <v>41609</v>
      </c>
      <c r="K856" s="105">
        <v>1311.277714285714</v>
      </c>
      <c r="L856" t="s">
        <v>78</v>
      </c>
    </row>
    <row r="857" spans="1:12" x14ac:dyDescent="0.2">
      <c r="A857">
        <v>805</v>
      </c>
      <c r="B857">
        <v>2014</v>
      </c>
      <c r="C857">
        <v>2</v>
      </c>
      <c r="D857">
        <v>93109833</v>
      </c>
      <c r="E857">
        <v>9320587</v>
      </c>
      <c r="F857">
        <v>571.57000000000005</v>
      </c>
      <c r="G857" t="s">
        <v>529</v>
      </c>
      <c r="H857" t="s">
        <v>247</v>
      </c>
      <c r="I857" t="s">
        <v>794</v>
      </c>
      <c r="J857" s="143">
        <v>41671</v>
      </c>
      <c r="K857" s="105">
        <v>522.57828571428558</v>
      </c>
      <c r="L857" t="s">
        <v>78</v>
      </c>
    </row>
    <row r="858" spans="1:12" x14ac:dyDescent="0.2">
      <c r="A858">
        <v>805</v>
      </c>
      <c r="B858">
        <v>2014</v>
      </c>
      <c r="C858">
        <v>3</v>
      </c>
      <c r="D858">
        <v>93109833</v>
      </c>
      <c r="E858">
        <v>9320587</v>
      </c>
      <c r="F858">
        <v>1662.41</v>
      </c>
      <c r="G858" t="s">
        <v>529</v>
      </c>
      <c r="H858" t="s">
        <v>247</v>
      </c>
      <c r="I858" t="s">
        <v>794</v>
      </c>
      <c r="J858" s="143">
        <v>41699</v>
      </c>
      <c r="K858" s="105">
        <v>1519.9177142857141</v>
      </c>
      <c r="L858" t="s">
        <v>78</v>
      </c>
    </row>
    <row r="859" spans="1:12" x14ac:dyDescent="0.2">
      <c r="A859">
        <v>805</v>
      </c>
      <c r="B859">
        <v>2013</v>
      </c>
      <c r="C859">
        <v>9</v>
      </c>
      <c r="D859">
        <v>93109834</v>
      </c>
      <c r="E859">
        <v>9320289</v>
      </c>
      <c r="F859">
        <v>602</v>
      </c>
      <c r="G859" t="s">
        <v>498</v>
      </c>
      <c r="H859" t="s">
        <v>247</v>
      </c>
      <c r="I859" t="s">
        <v>802</v>
      </c>
      <c r="J859" s="143">
        <v>41518</v>
      </c>
      <c r="K859" s="105">
        <v>550.39999999999986</v>
      </c>
      <c r="L859" t="s">
        <v>78</v>
      </c>
    </row>
    <row r="860" spans="1:12" x14ac:dyDescent="0.2">
      <c r="A860">
        <v>805</v>
      </c>
      <c r="B860">
        <v>2013</v>
      </c>
      <c r="C860">
        <v>12</v>
      </c>
      <c r="D860">
        <v>93109834</v>
      </c>
      <c r="E860">
        <v>9320289</v>
      </c>
      <c r="F860">
        <v>1414</v>
      </c>
      <c r="G860" t="s">
        <v>498</v>
      </c>
      <c r="H860" t="s">
        <v>247</v>
      </c>
      <c r="I860" t="s">
        <v>802</v>
      </c>
      <c r="J860" s="143">
        <v>41609</v>
      </c>
      <c r="K860" s="105">
        <v>1292.7999999999997</v>
      </c>
      <c r="L860" t="s">
        <v>78</v>
      </c>
    </row>
    <row r="861" spans="1:12" x14ac:dyDescent="0.2">
      <c r="A861">
        <v>805</v>
      </c>
      <c r="B861">
        <v>2014</v>
      </c>
      <c r="C861">
        <v>3</v>
      </c>
      <c r="D861">
        <v>93109834</v>
      </c>
      <c r="E861">
        <v>9320618</v>
      </c>
      <c r="F861">
        <v>842.5</v>
      </c>
      <c r="G861" t="s">
        <v>498</v>
      </c>
      <c r="H861" t="s">
        <v>247</v>
      </c>
      <c r="I861" t="s">
        <v>802</v>
      </c>
      <c r="J861" s="143">
        <v>41699</v>
      </c>
      <c r="K861" s="105">
        <v>770.28571428571411</v>
      </c>
      <c r="L861" t="s">
        <v>78</v>
      </c>
    </row>
    <row r="862" spans="1:12" x14ac:dyDescent="0.2">
      <c r="A862">
        <v>805</v>
      </c>
      <c r="B862">
        <v>2014</v>
      </c>
      <c r="C862">
        <v>4</v>
      </c>
      <c r="D862">
        <v>93109834</v>
      </c>
      <c r="E862">
        <v>9320618</v>
      </c>
      <c r="F862">
        <v>650</v>
      </c>
      <c r="G862" t="s">
        <v>498</v>
      </c>
      <c r="H862" t="s">
        <v>247</v>
      </c>
      <c r="I862" t="s">
        <v>802</v>
      </c>
      <c r="J862" s="143">
        <v>41730</v>
      </c>
      <c r="K862" s="105">
        <v>594.28571428571411</v>
      </c>
      <c r="L862" t="s">
        <v>78</v>
      </c>
    </row>
    <row r="863" spans="1:12" x14ac:dyDescent="0.2">
      <c r="A863">
        <v>805</v>
      </c>
      <c r="B863">
        <v>2014</v>
      </c>
      <c r="C863">
        <v>5</v>
      </c>
      <c r="D863">
        <v>93111518</v>
      </c>
      <c r="E863">
        <v>9320730</v>
      </c>
      <c r="F863">
        <v>971.63</v>
      </c>
      <c r="G863" t="s">
        <v>1640</v>
      </c>
      <c r="H863" t="s">
        <v>2165</v>
      </c>
      <c r="I863" t="s">
        <v>2166</v>
      </c>
      <c r="J863" s="143">
        <v>41760</v>
      </c>
      <c r="K863" s="105">
        <f>Table4[[#This Row],[Reg. CPB incl. Outlays]]*0.9142</f>
        <v>888.26414599999998</v>
      </c>
      <c r="L863" t="s">
        <v>47</v>
      </c>
    </row>
    <row r="864" spans="1:12" x14ac:dyDescent="0.2">
      <c r="A864">
        <v>805</v>
      </c>
      <c r="B864">
        <v>2013</v>
      </c>
      <c r="C864">
        <v>9</v>
      </c>
      <c r="D864">
        <v>93109836</v>
      </c>
      <c r="E864">
        <v>9320289</v>
      </c>
      <c r="F864">
        <v>4508.26</v>
      </c>
      <c r="G864" t="s">
        <v>491</v>
      </c>
      <c r="H864" t="s">
        <v>131</v>
      </c>
      <c r="I864" t="s">
        <v>629</v>
      </c>
      <c r="J864" s="143">
        <v>41518</v>
      </c>
      <c r="K864" s="105">
        <v>4121.8377142857134</v>
      </c>
      <c r="L864" t="s">
        <v>77</v>
      </c>
    </row>
    <row r="865" spans="1:12" x14ac:dyDescent="0.2">
      <c r="A865">
        <v>805</v>
      </c>
      <c r="B865">
        <v>2013</v>
      </c>
      <c r="C865">
        <v>9</v>
      </c>
      <c r="D865">
        <v>93109836</v>
      </c>
      <c r="E865">
        <v>9320294</v>
      </c>
      <c r="F865">
        <v>10745.84</v>
      </c>
      <c r="G865" t="s">
        <v>491</v>
      </c>
      <c r="H865" t="s">
        <v>131</v>
      </c>
      <c r="I865" t="s">
        <v>629</v>
      </c>
      <c r="J865" s="143">
        <v>41518</v>
      </c>
      <c r="K865" s="105">
        <v>9824.7679999999982</v>
      </c>
      <c r="L865" t="s">
        <v>77</v>
      </c>
    </row>
    <row r="866" spans="1:12" x14ac:dyDescent="0.2">
      <c r="A866">
        <v>805</v>
      </c>
      <c r="B866">
        <v>2013</v>
      </c>
      <c r="C866">
        <v>7</v>
      </c>
      <c r="D866">
        <v>93109837</v>
      </c>
      <c r="E866">
        <v>9320289</v>
      </c>
      <c r="F866">
        <v>4817.5</v>
      </c>
      <c r="G866" t="s">
        <v>498</v>
      </c>
      <c r="H866" t="s">
        <v>178</v>
      </c>
      <c r="I866" t="s">
        <v>787</v>
      </c>
      <c r="J866" s="143">
        <v>41456</v>
      </c>
      <c r="K866" s="105">
        <v>4404.5714285714275</v>
      </c>
      <c r="L866" t="s">
        <v>78</v>
      </c>
    </row>
    <row r="867" spans="1:12" x14ac:dyDescent="0.2">
      <c r="A867">
        <v>805</v>
      </c>
      <c r="B867">
        <v>2013</v>
      </c>
      <c r="C867">
        <v>9</v>
      </c>
      <c r="D867">
        <v>93109844</v>
      </c>
      <c r="E867">
        <v>9320507</v>
      </c>
      <c r="F867">
        <v>297.63</v>
      </c>
      <c r="G867" t="s">
        <v>604</v>
      </c>
      <c r="H867" t="s">
        <v>192</v>
      </c>
      <c r="I867" t="s">
        <v>1515</v>
      </c>
      <c r="J867" s="143">
        <v>41518</v>
      </c>
      <c r="K867" s="105">
        <v>272.11885714285705</v>
      </c>
      <c r="L867" t="s">
        <v>46</v>
      </c>
    </row>
    <row r="868" spans="1:12" x14ac:dyDescent="0.2">
      <c r="A868">
        <v>805</v>
      </c>
      <c r="B868">
        <v>2013</v>
      </c>
      <c r="C868">
        <v>9</v>
      </c>
      <c r="D868">
        <v>93109846</v>
      </c>
      <c r="E868">
        <v>9320606</v>
      </c>
      <c r="F868">
        <v>2600.04</v>
      </c>
      <c r="G868" t="s">
        <v>650</v>
      </c>
      <c r="H868" t="s">
        <v>192</v>
      </c>
      <c r="I868" t="s">
        <v>1516</v>
      </c>
      <c r="J868" s="143">
        <v>41518</v>
      </c>
      <c r="K868" s="105">
        <v>2377.1794285714277</v>
      </c>
      <c r="L868" t="s">
        <v>46</v>
      </c>
    </row>
    <row r="869" spans="1:12" x14ac:dyDescent="0.2">
      <c r="A869">
        <v>805</v>
      </c>
      <c r="B869">
        <v>2013</v>
      </c>
      <c r="C869">
        <v>10</v>
      </c>
      <c r="D869">
        <v>93109855</v>
      </c>
      <c r="E869">
        <v>9320587</v>
      </c>
      <c r="F869">
        <v>1529.39</v>
      </c>
      <c r="G869" t="s">
        <v>529</v>
      </c>
      <c r="H869" t="s">
        <v>247</v>
      </c>
      <c r="I869" t="s">
        <v>817</v>
      </c>
      <c r="J869" s="143">
        <v>41548</v>
      </c>
      <c r="K869" s="105">
        <v>1398.2994285714283</v>
      </c>
      <c r="L869" t="s">
        <v>78</v>
      </c>
    </row>
    <row r="870" spans="1:12" x14ac:dyDescent="0.2">
      <c r="A870">
        <v>805</v>
      </c>
      <c r="B870">
        <v>2013</v>
      </c>
      <c r="C870">
        <v>10</v>
      </c>
      <c r="D870">
        <v>93109857</v>
      </c>
      <c r="E870">
        <v>9320511</v>
      </c>
      <c r="F870">
        <v>2124.86</v>
      </c>
      <c r="G870" t="s">
        <v>583</v>
      </c>
      <c r="H870" t="s">
        <v>247</v>
      </c>
      <c r="I870" t="s">
        <v>818</v>
      </c>
      <c r="J870" s="143">
        <v>41548</v>
      </c>
      <c r="K870" s="105">
        <v>1942.7291428571425</v>
      </c>
      <c r="L870" t="s">
        <v>78</v>
      </c>
    </row>
    <row r="871" spans="1:12" x14ac:dyDescent="0.2">
      <c r="A871">
        <v>805</v>
      </c>
      <c r="B871">
        <v>2013</v>
      </c>
      <c r="C871">
        <v>10</v>
      </c>
      <c r="D871">
        <v>93109858</v>
      </c>
      <c r="E871">
        <v>9320587</v>
      </c>
      <c r="F871">
        <v>2204.12</v>
      </c>
      <c r="G871" t="s">
        <v>650</v>
      </c>
      <c r="H871" t="s">
        <v>247</v>
      </c>
      <c r="I871" t="s">
        <v>819</v>
      </c>
      <c r="J871" s="143">
        <v>41548</v>
      </c>
      <c r="K871" s="105">
        <v>2015.195428571428</v>
      </c>
      <c r="L871" t="s">
        <v>78</v>
      </c>
    </row>
    <row r="872" spans="1:12" x14ac:dyDescent="0.2">
      <c r="A872">
        <v>805</v>
      </c>
      <c r="B872">
        <v>2013</v>
      </c>
      <c r="C872">
        <v>10</v>
      </c>
      <c r="D872">
        <v>93109861</v>
      </c>
      <c r="E872">
        <v>9320289</v>
      </c>
      <c r="F872">
        <v>1392.92</v>
      </c>
      <c r="G872" t="s">
        <v>498</v>
      </c>
      <c r="H872" t="s">
        <v>247</v>
      </c>
      <c r="I872" t="s">
        <v>820</v>
      </c>
      <c r="J872" s="143">
        <v>41548</v>
      </c>
      <c r="K872" s="105">
        <v>1273.5268571428569</v>
      </c>
      <c r="L872" t="s">
        <v>78</v>
      </c>
    </row>
    <row r="873" spans="1:12" x14ac:dyDescent="0.2">
      <c r="A873">
        <v>805</v>
      </c>
      <c r="B873">
        <v>2013</v>
      </c>
      <c r="C873">
        <v>10</v>
      </c>
      <c r="D873">
        <v>93109862</v>
      </c>
      <c r="E873">
        <v>9320418</v>
      </c>
      <c r="F873">
        <v>568.70000000000005</v>
      </c>
      <c r="G873" t="s">
        <v>821</v>
      </c>
      <c r="H873" t="s">
        <v>247</v>
      </c>
      <c r="I873" t="s">
        <v>822</v>
      </c>
      <c r="J873" s="143">
        <v>41548</v>
      </c>
      <c r="K873" s="105">
        <v>519.95428571428556</v>
      </c>
      <c r="L873" t="s">
        <v>78</v>
      </c>
    </row>
    <row r="874" spans="1:12" x14ac:dyDescent="0.2">
      <c r="A874">
        <v>805</v>
      </c>
      <c r="B874">
        <v>2013</v>
      </c>
      <c r="C874">
        <v>10</v>
      </c>
      <c r="D874">
        <v>93109863</v>
      </c>
      <c r="E874">
        <v>9320720</v>
      </c>
      <c r="F874">
        <v>4432.9799999999996</v>
      </c>
      <c r="G874" t="s">
        <v>748</v>
      </c>
      <c r="H874" t="s">
        <v>247</v>
      </c>
      <c r="I874" t="s">
        <v>823</v>
      </c>
      <c r="J874" s="143">
        <v>41548</v>
      </c>
      <c r="K874" s="105">
        <v>4053.0102857142842</v>
      </c>
      <c r="L874" t="s">
        <v>78</v>
      </c>
    </row>
    <row r="875" spans="1:12" x14ac:dyDescent="0.2">
      <c r="A875">
        <v>805</v>
      </c>
      <c r="B875">
        <v>2013</v>
      </c>
      <c r="C875">
        <v>10</v>
      </c>
      <c r="D875">
        <v>93109864</v>
      </c>
      <c r="E875">
        <v>9320720</v>
      </c>
      <c r="F875">
        <v>2064.0300000000002</v>
      </c>
      <c r="G875" t="s">
        <v>698</v>
      </c>
      <c r="H875" t="s">
        <v>247</v>
      </c>
      <c r="I875" t="s">
        <v>824</v>
      </c>
      <c r="J875" s="143">
        <v>41548</v>
      </c>
      <c r="K875" s="105">
        <v>1887.1131428571425</v>
      </c>
      <c r="L875" t="s">
        <v>78</v>
      </c>
    </row>
    <row r="876" spans="1:12" x14ac:dyDescent="0.2">
      <c r="A876">
        <v>805</v>
      </c>
      <c r="B876">
        <v>2013</v>
      </c>
      <c r="C876">
        <v>9</v>
      </c>
      <c r="D876">
        <v>93109865</v>
      </c>
      <c r="E876">
        <v>9320372</v>
      </c>
      <c r="F876">
        <v>2892.9</v>
      </c>
      <c r="G876" t="s">
        <v>803</v>
      </c>
      <c r="H876" t="s">
        <v>247</v>
      </c>
      <c r="I876" t="s">
        <v>804</v>
      </c>
      <c r="J876" s="143">
        <v>41518</v>
      </c>
      <c r="K876" s="105">
        <v>2644.9371428571421</v>
      </c>
      <c r="L876" t="s">
        <v>78</v>
      </c>
    </row>
    <row r="877" spans="1:12" x14ac:dyDescent="0.2">
      <c r="A877">
        <v>805</v>
      </c>
      <c r="B877">
        <v>2013</v>
      </c>
      <c r="C877">
        <v>7</v>
      </c>
      <c r="D877">
        <v>93109869</v>
      </c>
      <c r="E877">
        <v>9320375</v>
      </c>
      <c r="F877">
        <v>2483.44</v>
      </c>
      <c r="G877" t="s">
        <v>491</v>
      </c>
      <c r="H877" t="s">
        <v>129</v>
      </c>
      <c r="I877" t="s">
        <v>614</v>
      </c>
      <c r="J877" s="143">
        <v>41456</v>
      </c>
      <c r="K877" s="105">
        <v>2270.5737142857138</v>
      </c>
      <c r="L877" t="s">
        <v>77</v>
      </c>
    </row>
    <row r="878" spans="1:12" x14ac:dyDescent="0.2">
      <c r="A878">
        <v>805</v>
      </c>
      <c r="B878">
        <v>2013</v>
      </c>
      <c r="C878">
        <v>8</v>
      </c>
      <c r="D878">
        <v>93109869</v>
      </c>
      <c r="E878">
        <v>9320289</v>
      </c>
      <c r="F878">
        <v>2360</v>
      </c>
      <c r="G878" t="s">
        <v>491</v>
      </c>
      <c r="H878" t="s">
        <v>129</v>
      </c>
      <c r="I878" t="s">
        <v>614</v>
      </c>
      <c r="J878" s="143">
        <v>41487</v>
      </c>
      <c r="K878" s="105">
        <v>2157.7142857142853</v>
      </c>
      <c r="L878" t="s">
        <v>77</v>
      </c>
    </row>
    <row r="879" spans="1:12" x14ac:dyDescent="0.2">
      <c r="A879">
        <v>805</v>
      </c>
      <c r="B879">
        <v>2013</v>
      </c>
      <c r="C879">
        <v>8</v>
      </c>
      <c r="D879">
        <v>93109869</v>
      </c>
      <c r="E879">
        <v>9320294</v>
      </c>
      <c r="F879">
        <v>1688.52</v>
      </c>
      <c r="G879" t="s">
        <v>491</v>
      </c>
      <c r="H879" t="s">
        <v>129</v>
      </c>
      <c r="I879" t="s">
        <v>614</v>
      </c>
      <c r="J879" s="143">
        <v>41487</v>
      </c>
      <c r="K879" s="105">
        <v>1543.7897142857139</v>
      </c>
      <c r="L879" t="s">
        <v>77</v>
      </c>
    </row>
    <row r="880" spans="1:12" x14ac:dyDescent="0.2">
      <c r="A880">
        <v>805</v>
      </c>
      <c r="B880">
        <v>2013</v>
      </c>
      <c r="C880">
        <v>8</v>
      </c>
      <c r="D880">
        <v>93109878</v>
      </c>
      <c r="E880">
        <v>9320289</v>
      </c>
      <c r="F880">
        <v>3368</v>
      </c>
      <c r="G880" t="s">
        <v>491</v>
      </c>
      <c r="H880" t="s">
        <v>129</v>
      </c>
      <c r="I880" t="s">
        <v>616</v>
      </c>
      <c r="J880" s="143">
        <v>41487</v>
      </c>
      <c r="K880" s="105">
        <v>3079.3142857142848</v>
      </c>
      <c r="L880" t="s">
        <v>77</v>
      </c>
    </row>
    <row r="881" spans="1:12" x14ac:dyDescent="0.2">
      <c r="A881">
        <v>805</v>
      </c>
      <c r="B881">
        <v>2013</v>
      </c>
      <c r="C881">
        <v>8</v>
      </c>
      <c r="D881">
        <v>93109878</v>
      </c>
      <c r="E881">
        <v>9320375</v>
      </c>
      <c r="F881">
        <v>4410</v>
      </c>
      <c r="G881" t="s">
        <v>491</v>
      </c>
      <c r="H881" t="s">
        <v>129</v>
      </c>
      <c r="I881" t="s">
        <v>616</v>
      </c>
      <c r="J881" s="143">
        <v>41487</v>
      </c>
      <c r="K881" s="105">
        <v>4031.9999999999991</v>
      </c>
      <c r="L881" t="s">
        <v>77</v>
      </c>
    </row>
    <row r="882" spans="1:12" x14ac:dyDescent="0.2">
      <c r="A882">
        <v>805</v>
      </c>
      <c r="B882">
        <v>2013</v>
      </c>
      <c r="C882">
        <v>11</v>
      </c>
      <c r="D882">
        <v>93109881</v>
      </c>
      <c r="E882">
        <v>9320491</v>
      </c>
      <c r="F882">
        <v>1662.32</v>
      </c>
      <c r="G882" t="s">
        <v>599</v>
      </c>
      <c r="H882" t="s">
        <v>155</v>
      </c>
      <c r="I882" t="s">
        <v>831</v>
      </c>
      <c r="J882" s="143">
        <v>41579</v>
      </c>
      <c r="K882" s="105">
        <v>1519.8354285714281</v>
      </c>
      <c r="L882" t="s">
        <v>78</v>
      </c>
    </row>
    <row r="883" spans="1:12" x14ac:dyDescent="0.2">
      <c r="A883">
        <v>805</v>
      </c>
      <c r="B883">
        <v>2014</v>
      </c>
      <c r="C883">
        <v>5</v>
      </c>
      <c r="D883">
        <v>93111551</v>
      </c>
      <c r="E883">
        <v>9320491</v>
      </c>
      <c r="F883">
        <v>636.02</v>
      </c>
      <c r="G883" t="s">
        <v>599</v>
      </c>
      <c r="H883" t="s">
        <v>181</v>
      </c>
      <c r="I883" t="s">
        <v>2169</v>
      </c>
      <c r="J883" s="143">
        <v>41760</v>
      </c>
      <c r="K883" s="105">
        <f>Table4[[#This Row],[Reg. CPB incl. Outlays]]*0.9142</f>
        <v>581.44948399999998</v>
      </c>
      <c r="L883" t="s">
        <v>47</v>
      </c>
    </row>
    <row r="884" spans="1:12" x14ac:dyDescent="0.2">
      <c r="A884">
        <v>805</v>
      </c>
      <c r="B884">
        <v>2013</v>
      </c>
      <c r="C884">
        <v>9</v>
      </c>
      <c r="D884">
        <v>93109884</v>
      </c>
      <c r="E884">
        <v>9320009</v>
      </c>
      <c r="F884">
        <v>1553.45</v>
      </c>
      <c r="G884" t="s">
        <v>491</v>
      </c>
      <c r="H884" t="s">
        <v>134</v>
      </c>
      <c r="I884" t="s">
        <v>805</v>
      </c>
      <c r="J884" s="143">
        <v>41518</v>
      </c>
      <c r="K884" s="105">
        <v>1420.2971428571425</v>
      </c>
      <c r="L884" t="s">
        <v>78</v>
      </c>
    </row>
    <row r="885" spans="1:12" x14ac:dyDescent="0.2">
      <c r="A885">
        <v>805</v>
      </c>
      <c r="B885">
        <v>2013</v>
      </c>
      <c r="C885">
        <v>10</v>
      </c>
      <c r="D885">
        <v>93109884</v>
      </c>
      <c r="E885">
        <v>9320009</v>
      </c>
      <c r="F885">
        <v>418.18</v>
      </c>
      <c r="G885" t="s">
        <v>491</v>
      </c>
      <c r="H885" t="s">
        <v>134</v>
      </c>
      <c r="I885" t="s">
        <v>805</v>
      </c>
      <c r="J885" s="143">
        <v>41548</v>
      </c>
      <c r="K885" s="105">
        <v>382.3359999999999</v>
      </c>
      <c r="L885" t="s">
        <v>78</v>
      </c>
    </row>
    <row r="886" spans="1:12" x14ac:dyDescent="0.2">
      <c r="A886">
        <v>805</v>
      </c>
      <c r="B886">
        <v>2013</v>
      </c>
      <c r="C886">
        <v>12</v>
      </c>
      <c r="D886">
        <v>93109884</v>
      </c>
      <c r="E886">
        <v>9320009</v>
      </c>
      <c r="F886">
        <v>1127.8599999999999</v>
      </c>
      <c r="G886" t="s">
        <v>491</v>
      </c>
      <c r="H886" t="s">
        <v>134</v>
      </c>
      <c r="I886" t="s">
        <v>805</v>
      </c>
      <c r="J886" s="143">
        <v>41609</v>
      </c>
      <c r="K886" s="105">
        <v>1031.1862857142853</v>
      </c>
      <c r="L886" t="s">
        <v>78</v>
      </c>
    </row>
    <row r="887" spans="1:12" x14ac:dyDescent="0.2">
      <c r="A887">
        <v>805</v>
      </c>
      <c r="B887">
        <v>2014</v>
      </c>
      <c r="C887">
        <v>1</v>
      </c>
      <c r="D887">
        <v>93109884</v>
      </c>
      <c r="E887">
        <v>9320009</v>
      </c>
      <c r="F887">
        <v>663.04</v>
      </c>
      <c r="G887" t="s">
        <v>491</v>
      </c>
      <c r="H887" t="s">
        <v>134</v>
      </c>
      <c r="I887" t="s">
        <v>805</v>
      </c>
      <c r="J887" s="143">
        <v>41640</v>
      </c>
      <c r="K887" s="105">
        <v>606.20799999999986</v>
      </c>
      <c r="L887" t="s">
        <v>78</v>
      </c>
    </row>
    <row r="888" spans="1:12" x14ac:dyDescent="0.2">
      <c r="A888">
        <v>805</v>
      </c>
      <c r="B888">
        <v>2014</v>
      </c>
      <c r="C888">
        <v>3</v>
      </c>
      <c r="D888">
        <v>93109884</v>
      </c>
      <c r="E888">
        <v>9320009</v>
      </c>
      <c r="F888">
        <v>2148.11</v>
      </c>
      <c r="G888" t="s">
        <v>491</v>
      </c>
      <c r="H888" t="s">
        <v>134</v>
      </c>
      <c r="I888" t="s">
        <v>805</v>
      </c>
      <c r="J888" s="143">
        <v>41699</v>
      </c>
      <c r="K888" s="105">
        <v>1963.9862857142853</v>
      </c>
      <c r="L888" t="s">
        <v>78</v>
      </c>
    </row>
    <row r="889" spans="1:12" x14ac:dyDescent="0.2">
      <c r="A889">
        <v>805</v>
      </c>
      <c r="B889">
        <v>2014</v>
      </c>
      <c r="C889">
        <v>5</v>
      </c>
      <c r="D889">
        <v>93111557</v>
      </c>
      <c r="E889">
        <v>9320749</v>
      </c>
      <c r="F889">
        <v>208.65</v>
      </c>
      <c r="G889" t="s">
        <v>648</v>
      </c>
      <c r="H889" t="s">
        <v>313</v>
      </c>
      <c r="I889" t="s">
        <v>2170</v>
      </c>
      <c r="J889" s="143">
        <v>41760</v>
      </c>
      <c r="K889" s="105">
        <f>Table4[[#This Row],[Reg. CPB incl. Outlays]]*0.9142</f>
        <v>190.74783000000002</v>
      </c>
      <c r="L889" t="s">
        <v>47</v>
      </c>
    </row>
    <row r="890" spans="1:12" x14ac:dyDescent="0.2">
      <c r="A890">
        <v>805</v>
      </c>
      <c r="B890">
        <v>2013</v>
      </c>
      <c r="C890">
        <v>8</v>
      </c>
      <c r="D890">
        <v>93109885</v>
      </c>
      <c r="E890">
        <v>9320294</v>
      </c>
      <c r="F890">
        <v>4403.37</v>
      </c>
      <c r="G890" t="s">
        <v>491</v>
      </c>
      <c r="H890" t="s">
        <v>129</v>
      </c>
      <c r="I890" t="s">
        <v>617</v>
      </c>
      <c r="J890" s="143">
        <v>41487</v>
      </c>
      <c r="K890" s="105">
        <v>4025.9382857142846</v>
      </c>
      <c r="L890" t="s">
        <v>77</v>
      </c>
    </row>
    <row r="891" spans="1:12" x14ac:dyDescent="0.2">
      <c r="A891">
        <v>805</v>
      </c>
      <c r="B891">
        <v>2013</v>
      </c>
      <c r="C891">
        <v>10</v>
      </c>
      <c r="D891">
        <v>93109885</v>
      </c>
      <c r="E891">
        <v>9320294</v>
      </c>
      <c r="F891">
        <v>3891.87</v>
      </c>
      <c r="G891" t="s">
        <v>491</v>
      </c>
      <c r="H891" t="s">
        <v>129</v>
      </c>
      <c r="I891" t="s">
        <v>617</v>
      </c>
      <c r="J891" s="143">
        <v>41548</v>
      </c>
      <c r="K891" s="105">
        <v>3558.2811428571417</v>
      </c>
      <c r="L891" t="s">
        <v>77</v>
      </c>
    </row>
    <row r="892" spans="1:12" x14ac:dyDescent="0.2">
      <c r="A892">
        <v>805</v>
      </c>
      <c r="B892">
        <v>2013</v>
      </c>
      <c r="C892">
        <v>8</v>
      </c>
      <c r="D892">
        <v>93109890</v>
      </c>
      <c r="E892">
        <v>9320289</v>
      </c>
      <c r="F892">
        <v>2942.5</v>
      </c>
      <c r="G892" t="s">
        <v>491</v>
      </c>
      <c r="H892" t="s">
        <v>129</v>
      </c>
      <c r="I892" t="s">
        <v>618</v>
      </c>
      <c r="J892" s="143">
        <v>41487</v>
      </c>
      <c r="K892" s="105">
        <v>2690.2857142857138</v>
      </c>
      <c r="L892" t="s">
        <v>77</v>
      </c>
    </row>
    <row r="893" spans="1:12" x14ac:dyDescent="0.2">
      <c r="A893">
        <v>805</v>
      </c>
      <c r="B893">
        <v>2013</v>
      </c>
      <c r="C893">
        <v>8</v>
      </c>
      <c r="D893">
        <v>93109896</v>
      </c>
      <c r="E893">
        <v>9320289</v>
      </c>
      <c r="F893">
        <v>1377</v>
      </c>
      <c r="G893" t="s">
        <v>498</v>
      </c>
      <c r="H893" t="s">
        <v>129</v>
      </c>
      <c r="I893" t="s">
        <v>619</v>
      </c>
      <c r="J893" s="143">
        <v>41487</v>
      </c>
      <c r="K893" s="105">
        <v>1258.9714285714283</v>
      </c>
      <c r="L893" t="s">
        <v>77</v>
      </c>
    </row>
    <row r="894" spans="1:12" x14ac:dyDescent="0.2">
      <c r="A894">
        <v>805</v>
      </c>
      <c r="B894">
        <v>2013</v>
      </c>
      <c r="C894">
        <v>10</v>
      </c>
      <c r="D894">
        <v>93109899</v>
      </c>
      <c r="E894">
        <v>9320710</v>
      </c>
      <c r="F894">
        <v>916.98</v>
      </c>
      <c r="G894" t="s">
        <v>583</v>
      </c>
      <c r="H894" t="s">
        <v>154</v>
      </c>
      <c r="I894" t="s">
        <v>1540</v>
      </c>
      <c r="J894" s="143">
        <v>41548</v>
      </c>
      <c r="K894" s="105">
        <v>838.38171428571411</v>
      </c>
      <c r="L894" t="s">
        <v>46</v>
      </c>
    </row>
    <row r="895" spans="1:12" x14ac:dyDescent="0.2">
      <c r="A895">
        <v>805</v>
      </c>
      <c r="B895">
        <v>2013</v>
      </c>
      <c r="C895">
        <v>9</v>
      </c>
      <c r="D895">
        <v>93109900</v>
      </c>
      <c r="E895">
        <v>9320702</v>
      </c>
      <c r="F895">
        <v>47.17</v>
      </c>
      <c r="G895" t="s">
        <v>595</v>
      </c>
      <c r="H895" t="s">
        <v>154</v>
      </c>
      <c r="I895" t="s">
        <v>1517</v>
      </c>
      <c r="J895" s="143">
        <v>41518</v>
      </c>
      <c r="K895" s="105">
        <v>43.126857142857133</v>
      </c>
      <c r="L895" t="s">
        <v>46</v>
      </c>
    </row>
    <row r="896" spans="1:12" x14ac:dyDescent="0.2">
      <c r="A896">
        <v>805</v>
      </c>
      <c r="B896">
        <v>2013</v>
      </c>
      <c r="C896">
        <v>10</v>
      </c>
      <c r="D896">
        <v>93109902</v>
      </c>
      <c r="E896">
        <v>9320587</v>
      </c>
      <c r="F896">
        <v>13274.7</v>
      </c>
      <c r="G896" t="s">
        <v>529</v>
      </c>
      <c r="H896" t="s">
        <v>155</v>
      </c>
      <c r="I896" t="s">
        <v>825</v>
      </c>
      <c r="J896" s="143">
        <v>41548</v>
      </c>
      <c r="K896" s="105">
        <v>12136.868571428569</v>
      </c>
      <c r="L896" t="s">
        <v>78</v>
      </c>
    </row>
    <row r="897" spans="1:12" x14ac:dyDescent="0.2">
      <c r="A897">
        <v>805</v>
      </c>
      <c r="B897">
        <v>2013</v>
      </c>
      <c r="C897">
        <v>8</v>
      </c>
      <c r="D897">
        <v>93109907</v>
      </c>
      <c r="E897">
        <v>9320528</v>
      </c>
      <c r="F897">
        <v>638.59</v>
      </c>
      <c r="G897" t="s">
        <v>592</v>
      </c>
      <c r="H897" t="s">
        <v>247</v>
      </c>
      <c r="I897" t="s">
        <v>795</v>
      </c>
      <c r="J897" s="143">
        <v>41487</v>
      </c>
      <c r="K897" s="105">
        <v>583.8537142857142</v>
      </c>
      <c r="L897" t="s">
        <v>78</v>
      </c>
    </row>
    <row r="898" spans="1:12" x14ac:dyDescent="0.2">
      <c r="A898">
        <v>805</v>
      </c>
      <c r="B898">
        <v>2013</v>
      </c>
      <c r="C898">
        <v>9</v>
      </c>
      <c r="D898">
        <v>93109907</v>
      </c>
      <c r="E898">
        <v>9320528</v>
      </c>
      <c r="F898">
        <v>1277.69</v>
      </c>
      <c r="G898" t="s">
        <v>592</v>
      </c>
      <c r="H898" t="s">
        <v>247</v>
      </c>
      <c r="I898" t="s">
        <v>795</v>
      </c>
      <c r="J898" s="143">
        <v>41518</v>
      </c>
      <c r="K898" s="105">
        <v>1168.1737142857139</v>
      </c>
      <c r="L898" t="s">
        <v>78</v>
      </c>
    </row>
    <row r="899" spans="1:12" x14ac:dyDescent="0.2">
      <c r="A899">
        <v>805</v>
      </c>
      <c r="B899">
        <v>2013</v>
      </c>
      <c r="C899">
        <v>11</v>
      </c>
      <c r="D899">
        <v>93109907</v>
      </c>
      <c r="E899">
        <v>9320528</v>
      </c>
      <c r="F899">
        <v>604.89</v>
      </c>
      <c r="G899" t="s">
        <v>592</v>
      </c>
      <c r="H899" t="s">
        <v>247</v>
      </c>
      <c r="I899" t="s">
        <v>795</v>
      </c>
      <c r="J899" s="143">
        <v>41579</v>
      </c>
      <c r="K899" s="105">
        <v>553.04228571428553</v>
      </c>
      <c r="L899" t="s">
        <v>78</v>
      </c>
    </row>
    <row r="900" spans="1:12" x14ac:dyDescent="0.2">
      <c r="A900">
        <v>805</v>
      </c>
      <c r="B900">
        <v>2013</v>
      </c>
      <c r="C900">
        <v>9</v>
      </c>
      <c r="D900">
        <v>93109913</v>
      </c>
      <c r="E900">
        <v>9320528</v>
      </c>
      <c r="F900">
        <v>812.94</v>
      </c>
      <c r="G900" t="s">
        <v>592</v>
      </c>
      <c r="H900" t="s">
        <v>104</v>
      </c>
      <c r="I900" t="s">
        <v>1518</v>
      </c>
      <c r="J900" s="143">
        <v>41518</v>
      </c>
      <c r="K900" s="105">
        <v>743.25942857142843</v>
      </c>
      <c r="L900" t="s">
        <v>46</v>
      </c>
    </row>
    <row r="901" spans="1:12" x14ac:dyDescent="0.2">
      <c r="A901">
        <v>805</v>
      </c>
      <c r="B901">
        <v>2013</v>
      </c>
      <c r="C901">
        <v>9</v>
      </c>
      <c r="D901">
        <v>93109914</v>
      </c>
      <c r="E901">
        <v>9320009</v>
      </c>
      <c r="F901">
        <v>1645.6</v>
      </c>
      <c r="G901" t="s">
        <v>491</v>
      </c>
      <c r="H901" t="s">
        <v>158</v>
      </c>
      <c r="I901" t="s">
        <v>806</v>
      </c>
      <c r="J901" s="143">
        <v>41518</v>
      </c>
      <c r="K901" s="105">
        <v>1504.548571428571</v>
      </c>
      <c r="L901" t="s">
        <v>78</v>
      </c>
    </row>
    <row r="902" spans="1:12" x14ac:dyDescent="0.2">
      <c r="A902">
        <v>805</v>
      </c>
      <c r="B902">
        <v>2013</v>
      </c>
      <c r="C902">
        <v>9</v>
      </c>
      <c r="D902">
        <v>93109932</v>
      </c>
      <c r="E902">
        <v>9320528</v>
      </c>
      <c r="F902">
        <v>1630.81</v>
      </c>
      <c r="G902" t="s">
        <v>592</v>
      </c>
      <c r="H902" t="s">
        <v>104</v>
      </c>
      <c r="I902" t="s">
        <v>1519</v>
      </c>
      <c r="J902" s="143">
        <v>41518</v>
      </c>
      <c r="K902" s="105">
        <v>1491.0262857142852</v>
      </c>
      <c r="L902" t="s">
        <v>46</v>
      </c>
    </row>
    <row r="903" spans="1:12" x14ac:dyDescent="0.2">
      <c r="A903">
        <v>805</v>
      </c>
      <c r="B903">
        <v>2013</v>
      </c>
      <c r="C903">
        <v>9</v>
      </c>
      <c r="D903">
        <v>93109936</v>
      </c>
      <c r="E903">
        <v>9320289</v>
      </c>
      <c r="F903">
        <v>3990.75</v>
      </c>
      <c r="G903" t="s">
        <v>630</v>
      </c>
      <c r="H903" t="s">
        <v>136</v>
      </c>
      <c r="I903" t="s">
        <v>631</v>
      </c>
      <c r="J903" s="143">
        <v>41518</v>
      </c>
      <c r="K903" s="105">
        <v>3648.6857142857134</v>
      </c>
      <c r="L903" t="s">
        <v>77</v>
      </c>
    </row>
    <row r="904" spans="1:12" x14ac:dyDescent="0.2">
      <c r="A904">
        <v>805</v>
      </c>
      <c r="B904">
        <v>2013</v>
      </c>
      <c r="C904">
        <v>10</v>
      </c>
      <c r="D904">
        <v>93109936</v>
      </c>
      <c r="E904">
        <v>9320633</v>
      </c>
      <c r="F904">
        <v>5343.67</v>
      </c>
      <c r="G904" t="s">
        <v>630</v>
      </c>
      <c r="H904" t="s">
        <v>136</v>
      </c>
      <c r="I904" t="s">
        <v>631</v>
      </c>
      <c r="J904" s="143">
        <v>41548</v>
      </c>
      <c r="K904" s="105">
        <v>4885.6411428571419</v>
      </c>
      <c r="L904" t="s">
        <v>77</v>
      </c>
    </row>
    <row r="905" spans="1:12" x14ac:dyDescent="0.2">
      <c r="A905">
        <v>805</v>
      </c>
      <c r="B905">
        <v>2013</v>
      </c>
      <c r="C905">
        <v>8</v>
      </c>
      <c r="D905">
        <v>93109941</v>
      </c>
      <c r="E905">
        <v>9320702</v>
      </c>
      <c r="F905">
        <v>745.02</v>
      </c>
      <c r="G905" t="s">
        <v>650</v>
      </c>
      <c r="H905" t="s">
        <v>132</v>
      </c>
      <c r="I905" t="s">
        <v>1496</v>
      </c>
      <c r="J905" s="143">
        <v>41487</v>
      </c>
      <c r="K905" s="105">
        <v>681.16114285714264</v>
      </c>
      <c r="L905" t="s">
        <v>46</v>
      </c>
    </row>
    <row r="906" spans="1:12" x14ac:dyDescent="0.2">
      <c r="A906">
        <v>805</v>
      </c>
      <c r="B906">
        <v>2013</v>
      </c>
      <c r="C906">
        <v>9</v>
      </c>
      <c r="D906">
        <v>93109941</v>
      </c>
      <c r="E906">
        <v>9320606</v>
      </c>
      <c r="F906">
        <v>2229.77</v>
      </c>
      <c r="G906" t="s">
        <v>650</v>
      </c>
      <c r="H906" t="s">
        <v>132</v>
      </c>
      <c r="I906" t="s">
        <v>1496</v>
      </c>
      <c r="J906" s="143">
        <v>41518</v>
      </c>
      <c r="K906" s="105">
        <v>2038.6468571428566</v>
      </c>
      <c r="L906" t="s">
        <v>46</v>
      </c>
    </row>
    <row r="907" spans="1:12" x14ac:dyDescent="0.2">
      <c r="A907">
        <v>805</v>
      </c>
      <c r="B907">
        <v>2013</v>
      </c>
      <c r="C907">
        <v>8</v>
      </c>
      <c r="D907">
        <v>93109942</v>
      </c>
      <c r="E907">
        <v>9320702</v>
      </c>
      <c r="F907">
        <v>341.38</v>
      </c>
      <c r="G907" t="s">
        <v>595</v>
      </c>
      <c r="H907" t="s">
        <v>132</v>
      </c>
      <c r="I907" t="s">
        <v>1497</v>
      </c>
      <c r="J907" s="143">
        <v>41487</v>
      </c>
      <c r="K907" s="105">
        <v>312.11885714285705</v>
      </c>
      <c r="L907" t="s">
        <v>46</v>
      </c>
    </row>
    <row r="908" spans="1:12" x14ac:dyDescent="0.2">
      <c r="A908">
        <v>805</v>
      </c>
      <c r="B908">
        <v>2013</v>
      </c>
      <c r="C908">
        <v>8</v>
      </c>
      <c r="D908">
        <v>93109943</v>
      </c>
      <c r="E908">
        <v>9320702</v>
      </c>
      <c r="F908">
        <v>374.85</v>
      </c>
      <c r="G908" t="s">
        <v>597</v>
      </c>
      <c r="H908" t="s">
        <v>132</v>
      </c>
      <c r="I908" t="s">
        <v>1498</v>
      </c>
      <c r="J908" s="143">
        <v>41487</v>
      </c>
      <c r="K908" s="105">
        <v>342.71999999999991</v>
      </c>
      <c r="L908" t="s">
        <v>46</v>
      </c>
    </row>
    <row r="909" spans="1:12" x14ac:dyDescent="0.2">
      <c r="A909">
        <v>805</v>
      </c>
      <c r="B909">
        <v>2013</v>
      </c>
      <c r="C909">
        <v>9</v>
      </c>
      <c r="D909">
        <v>93109944</v>
      </c>
      <c r="E909">
        <v>9320587</v>
      </c>
      <c r="F909">
        <v>2128.8200000000002</v>
      </c>
      <c r="G909" t="s">
        <v>529</v>
      </c>
      <c r="H909" t="s">
        <v>132</v>
      </c>
      <c r="I909" t="s">
        <v>1520</v>
      </c>
      <c r="J909" s="143">
        <v>41518</v>
      </c>
      <c r="K909" s="105">
        <v>1946.3497142857138</v>
      </c>
      <c r="L909" t="s">
        <v>46</v>
      </c>
    </row>
    <row r="910" spans="1:12" x14ac:dyDescent="0.2">
      <c r="A910">
        <v>805</v>
      </c>
      <c r="B910">
        <v>2013</v>
      </c>
      <c r="C910">
        <v>8</v>
      </c>
      <c r="D910">
        <v>93109945</v>
      </c>
      <c r="E910">
        <v>9320702</v>
      </c>
      <c r="F910">
        <v>776.49</v>
      </c>
      <c r="G910" t="s">
        <v>642</v>
      </c>
      <c r="H910" t="s">
        <v>132</v>
      </c>
      <c r="I910" t="s">
        <v>1499</v>
      </c>
      <c r="J910" s="143">
        <v>41487</v>
      </c>
      <c r="K910" s="105">
        <v>709.93371428571413</v>
      </c>
      <c r="L910" t="s">
        <v>46</v>
      </c>
    </row>
    <row r="911" spans="1:12" x14ac:dyDescent="0.2">
      <c r="A911">
        <v>805</v>
      </c>
      <c r="B911">
        <v>2013</v>
      </c>
      <c r="C911">
        <v>8</v>
      </c>
      <c r="D911">
        <v>93109946</v>
      </c>
      <c r="E911">
        <v>9320754</v>
      </c>
      <c r="F911">
        <v>741.9</v>
      </c>
      <c r="G911" t="s">
        <v>592</v>
      </c>
      <c r="H911" t="s">
        <v>104</v>
      </c>
      <c r="I911" t="s">
        <v>1500</v>
      </c>
      <c r="J911" s="143">
        <v>41487</v>
      </c>
      <c r="K911" s="105">
        <v>678.30857142857121</v>
      </c>
      <c r="L911" t="s">
        <v>46</v>
      </c>
    </row>
    <row r="912" spans="1:12" x14ac:dyDescent="0.2">
      <c r="A912">
        <v>805</v>
      </c>
      <c r="B912">
        <v>2013</v>
      </c>
      <c r="C912">
        <v>8</v>
      </c>
      <c r="D912">
        <v>93109951</v>
      </c>
      <c r="E912">
        <v>9320754</v>
      </c>
      <c r="F912">
        <v>537.67999999999995</v>
      </c>
      <c r="G912" t="s">
        <v>592</v>
      </c>
      <c r="H912" t="s">
        <v>104</v>
      </c>
      <c r="I912" t="s">
        <v>1501</v>
      </c>
      <c r="J912" s="143">
        <v>41487</v>
      </c>
      <c r="K912" s="105">
        <v>491.59314285714265</v>
      </c>
      <c r="L912" t="s">
        <v>46</v>
      </c>
    </row>
    <row r="913" spans="1:12" x14ac:dyDescent="0.2">
      <c r="A913">
        <v>805</v>
      </c>
      <c r="B913">
        <v>2013</v>
      </c>
      <c r="C913">
        <v>10</v>
      </c>
      <c r="D913">
        <v>93109957</v>
      </c>
      <c r="E913">
        <v>9320749</v>
      </c>
      <c r="F913">
        <v>1362.41</v>
      </c>
      <c r="G913" t="s">
        <v>648</v>
      </c>
      <c r="H913" t="s">
        <v>135</v>
      </c>
      <c r="I913" t="s">
        <v>1710</v>
      </c>
      <c r="J913" s="143">
        <v>41548</v>
      </c>
      <c r="K913" s="105">
        <v>1245.6319999999998</v>
      </c>
      <c r="L913" t="s">
        <v>47</v>
      </c>
    </row>
    <row r="914" spans="1:12" x14ac:dyDescent="0.2">
      <c r="A914">
        <v>805</v>
      </c>
      <c r="B914">
        <v>2013</v>
      </c>
      <c r="C914">
        <v>9</v>
      </c>
      <c r="D914">
        <v>93109959</v>
      </c>
      <c r="E914">
        <v>9320526</v>
      </c>
      <c r="F914">
        <v>490.82</v>
      </c>
      <c r="G914" t="s">
        <v>592</v>
      </c>
      <c r="H914" t="s">
        <v>104</v>
      </c>
      <c r="I914" t="s">
        <v>1521</v>
      </c>
      <c r="J914" s="143">
        <v>41518</v>
      </c>
      <c r="K914" s="105">
        <v>448.74971428571416</v>
      </c>
      <c r="L914" t="s">
        <v>46</v>
      </c>
    </row>
    <row r="915" spans="1:12" x14ac:dyDescent="0.2">
      <c r="A915">
        <v>805</v>
      </c>
      <c r="B915">
        <v>2013</v>
      </c>
      <c r="C915">
        <v>8</v>
      </c>
      <c r="D915">
        <v>93109975</v>
      </c>
      <c r="E915">
        <v>9320606</v>
      </c>
      <c r="F915">
        <v>567.66</v>
      </c>
      <c r="G915" t="s">
        <v>650</v>
      </c>
      <c r="H915" t="s">
        <v>192</v>
      </c>
      <c r="I915" t="s">
        <v>1502</v>
      </c>
      <c r="J915" s="143">
        <v>41487</v>
      </c>
      <c r="K915" s="105">
        <v>519.00342857142834</v>
      </c>
      <c r="L915" t="s">
        <v>46</v>
      </c>
    </row>
    <row r="916" spans="1:12" x14ac:dyDescent="0.2">
      <c r="A916">
        <v>805</v>
      </c>
      <c r="B916">
        <v>2013</v>
      </c>
      <c r="C916">
        <v>9</v>
      </c>
      <c r="D916">
        <v>93109979</v>
      </c>
      <c r="E916">
        <v>9320418</v>
      </c>
      <c r="F916">
        <v>1217.05</v>
      </c>
      <c r="G916" t="s">
        <v>526</v>
      </c>
      <c r="H916" t="s">
        <v>131</v>
      </c>
      <c r="I916" t="s">
        <v>632</v>
      </c>
      <c r="J916" s="143">
        <v>41518</v>
      </c>
      <c r="K916" s="105">
        <v>1112.7314285714283</v>
      </c>
      <c r="L916" t="s">
        <v>77</v>
      </c>
    </row>
    <row r="917" spans="1:12" x14ac:dyDescent="0.2">
      <c r="A917">
        <v>805</v>
      </c>
      <c r="B917">
        <v>2013</v>
      </c>
      <c r="C917">
        <v>9</v>
      </c>
      <c r="D917">
        <v>93109984</v>
      </c>
      <c r="E917">
        <v>9320009</v>
      </c>
      <c r="F917">
        <v>2703.12</v>
      </c>
      <c r="G917" t="s">
        <v>491</v>
      </c>
      <c r="H917" t="s">
        <v>158</v>
      </c>
      <c r="I917" t="s">
        <v>807</v>
      </c>
      <c r="J917" s="143">
        <v>41518</v>
      </c>
      <c r="K917" s="105">
        <v>2471.4239999999991</v>
      </c>
      <c r="L917" t="s">
        <v>78</v>
      </c>
    </row>
    <row r="918" spans="1:12" x14ac:dyDescent="0.2">
      <c r="A918">
        <v>805</v>
      </c>
      <c r="B918">
        <v>2013</v>
      </c>
      <c r="C918">
        <v>9</v>
      </c>
      <c r="D918">
        <v>93109992</v>
      </c>
      <c r="E918">
        <v>9320736</v>
      </c>
      <c r="F918">
        <v>4001.22</v>
      </c>
      <c r="G918" t="s">
        <v>1045</v>
      </c>
      <c r="H918" t="s">
        <v>154</v>
      </c>
      <c r="I918" t="s">
        <v>1522</v>
      </c>
      <c r="J918" s="143">
        <v>41518</v>
      </c>
      <c r="K918" s="105">
        <v>3658.2582857142847</v>
      </c>
      <c r="L918" t="s">
        <v>46</v>
      </c>
    </row>
    <row r="919" spans="1:12" x14ac:dyDescent="0.2">
      <c r="A919">
        <v>805</v>
      </c>
      <c r="B919">
        <v>2013</v>
      </c>
      <c r="C919">
        <v>9</v>
      </c>
      <c r="D919">
        <v>93109994</v>
      </c>
      <c r="E919">
        <v>9320736</v>
      </c>
      <c r="F919">
        <v>3066.2</v>
      </c>
      <c r="G919" t="s">
        <v>597</v>
      </c>
      <c r="H919" t="s">
        <v>154</v>
      </c>
      <c r="I919" t="s">
        <v>1523</v>
      </c>
      <c r="J919" s="143">
        <v>41518</v>
      </c>
      <c r="K919" s="105">
        <v>2803.3828571428562</v>
      </c>
      <c r="L919" t="s">
        <v>46</v>
      </c>
    </row>
    <row r="920" spans="1:12" x14ac:dyDescent="0.2">
      <c r="A920">
        <v>805</v>
      </c>
      <c r="B920">
        <v>2013</v>
      </c>
      <c r="C920">
        <v>9</v>
      </c>
      <c r="D920">
        <v>93109995</v>
      </c>
      <c r="E920">
        <v>9320436</v>
      </c>
      <c r="F920">
        <v>1037.79</v>
      </c>
      <c r="G920" t="s">
        <v>821</v>
      </c>
      <c r="H920" t="s">
        <v>154</v>
      </c>
      <c r="I920" t="s">
        <v>1524</v>
      </c>
      <c r="J920" s="143">
        <v>41518</v>
      </c>
      <c r="K920" s="105">
        <v>948.83657142857112</v>
      </c>
      <c r="L920" t="s">
        <v>46</v>
      </c>
    </row>
    <row r="921" spans="1:12" x14ac:dyDescent="0.2">
      <c r="A921">
        <v>805</v>
      </c>
      <c r="B921">
        <v>2013</v>
      </c>
      <c r="C921">
        <v>9</v>
      </c>
      <c r="D921">
        <v>93109996</v>
      </c>
      <c r="E921">
        <v>9320456</v>
      </c>
      <c r="F921">
        <v>235.44</v>
      </c>
      <c r="G921" t="s">
        <v>491</v>
      </c>
      <c r="H921" t="s">
        <v>131</v>
      </c>
      <c r="I921" t="s">
        <v>633</v>
      </c>
      <c r="J921" s="143">
        <v>41518</v>
      </c>
      <c r="K921" s="105">
        <v>215.25942857142851</v>
      </c>
      <c r="L921" t="s">
        <v>77</v>
      </c>
    </row>
    <row r="922" spans="1:12" x14ac:dyDescent="0.2">
      <c r="A922">
        <v>805</v>
      </c>
      <c r="B922">
        <v>2013</v>
      </c>
      <c r="C922">
        <v>11</v>
      </c>
      <c r="D922">
        <v>93109998</v>
      </c>
      <c r="E922">
        <v>9320375</v>
      </c>
      <c r="F922">
        <v>4643.1000000000004</v>
      </c>
      <c r="G922" t="s">
        <v>491</v>
      </c>
      <c r="H922" t="s">
        <v>129</v>
      </c>
      <c r="I922" t="s">
        <v>659</v>
      </c>
      <c r="J922" s="143">
        <v>41579</v>
      </c>
      <c r="K922" s="105">
        <v>4245.119999999999</v>
      </c>
      <c r="L922" t="s">
        <v>77</v>
      </c>
    </row>
    <row r="923" spans="1:12" x14ac:dyDescent="0.2">
      <c r="A923">
        <v>805</v>
      </c>
      <c r="B923">
        <v>2013</v>
      </c>
      <c r="C923">
        <v>9</v>
      </c>
      <c r="D923">
        <v>93110013</v>
      </c>
      <c r="E923">
        <v>9320009</v>
      </c>
      <c r="F923">
        <v>2124.6999999999998</v>
      </c>
      <c r="G923" t="s">
        <v>491</v>
      </c>
      <c r="H923" t="s">
        <v>255</v>
      </c>
      <c r="I923" t="s">
        <v>1708</v>
      </c>
      <c r="J923" s="143">
        <v>41518</v>
      </c>
      <c r="K923" s="105">
        <v>1942.5828571428565</v>
      </c>
      <c r="L923" t="s">
        <v>47</v>
      </c>
    </row>
    <row r="924" spans="1:12" x14ac:dyDescent="0.2">
      <c r="A924">
        <v>805</v>
      </c>
      <c r="B924">
        <v>2013</v>
      </c>
      <c r="C924">
        <v>11</v>
      </c>
      <c r="D924">
        <v>93110017</v>
      </c>
      <c r="E924">
        <v>9320769</v>
      </c>
      <c r="F924">
        <v>1127.43</v>
      </c>
      <c r="G924" t="s">
        <v>503</v>
      </c>
      <c r="H924" t="s">
        <v>181</v>
      </c>
      <c r="I924" t="s">
        <v>1713</v>
      </c>
      <c r="J924" s="143">
        <v>41579</v>
      </c>
      <c r="K924" s="105">
        <v>1030.7931428571426</v>
      </c>
      <c r="L924" t="s">
        <v>47</v>
      </c>
    </row>
    <row r="925" spans="1:12" x14ac:dyDescent="0.2">
      <c r="A925">
        <v>805</v>
      </c>
      <c r="B925">
        <v>2013</v>
      </c>
      <c r="C925">
        <v>9</v>
      </c>
      <c r="D925">
        <v>93110018</v>
      </c>
      <c r="E925">
        <v>9320009</v>
      </c>
      <c r="F925">
        <v>2780.88</v>
      </c>
      <c r="G925" t="s">
        <v>491</v>
      </c>
      <c r="H925" t="s">
        <v>149</v>
      </c>
      <c r="I925" t="s">
        <v>808</v>
      </c>
      <c r="J925" s="143">
        <v>41518</v>
      </c>
      <c r="K925" s="105">
        <v>2542.5188571428566</v>
      </c>
      <c r="L925" t="s">
        <v>78</v>
      </c>
    </row>
    <row r="926" spans="1:12" x14ac:dyDescent="0.2">
      <c r="A926">
        <v>805</v>
      </c>
      <c r="B926">
        <v>2013</v>
      </c>
      <c r="C926">
        <v>8</v>
      </c>
      <c r="D926">
        <v>93110019</v>
      </c>
      <c r="E926">
        <v>9320749</v>
      </c>
      <c r="F926">
        <v>1078.46</v>
      </c>
      <c r="G926" t="s">
        <v>648</v>
      </c>
      <c r="H926" t="s">
        <v>101</v>
      </c>
      <c r="I926" t="s">
        <v>1705</v>
      </c>
      <c r="J926" s="143">
        <v>41487</v>
      </c>
      <c r="K926" s="105">
        <v>986.0205714285712</v>
      </c>
      <c r="L926" t="s">
        <v>47</v>
      </c>
    </row>
    <row r="927" spans="1:12" x14ac:dyDescent="0.2">
      <c r="A927">
        <v>805</v>
      </c>
      <c r="B927">
        <v>2013</v>
      </c>
      <c r="C927">
        <v>7</v>
      </c>
      <c r="D927">
        <v>93110026</v>
      </c>
      <c r="E927">
        <v>9320635</v>
      </c>
      <c r="F927">
        <v>774.21</v>
      </c>
      <c r="G927" t="s">
        <v>648</v>
      </c>
      <c r="H927" t="s">
        <v>101</v>
      </c>
      <c r="I927" t="s">
        <v>1701</v>
      </c>
      <c r="J927" s="143">
        <v>41456</v>
      </c>
      <c r="K927" s="105">
        <v>707.84914285714274</v>
      </c>
      <c r="L927" t="s">
        <v>47</v>
      </c>
    </row>
    <row r="928" spans="1:12" x14ac:dyDescent="0.2">
      <c r="A928">
        <v>805</v>
      </c>
      <c r="B928">
        <v>2013</v>
      </c>
      <c r="C928">
        <v>9</v>
      </c>
      <c r="D928">
        <v>93110026</v>
      </c>
      <c r="E928">
        <v>9320635</v>
      </c>
      <c r="F928">
        <v>1659.48</v>
      </c>
      <c r="G928" t="s">
        <v>648</v>
      </c>
      <c r="H928" t="s">
        <v>101</v>
      </c>
      <c r="I928" t="s">
        <v>1701</v>
      </c>
      <c r="J928" s="143">
        <v>41518</v>
      </c>
      <c r="K928" s="105">
        <v>1517.2388571428567</v>
      </c>
      <c r="L928" t="s">
        <v>47</v>
      </c>
    </row>
    <row r="929" spans="1:12" x14ac:dyDescent="0.2">
      <c r="A929">
        <v>805</v>
      </c>
      <c r="B929">
        <v>2013</v>
      </c>
      <c r="C929">
        <v>10</v>
      </c>
      <c r="D929">
        <v>93110026</v>
      </c>
      <c r="E929">
        <v>9320635</v>
      </c>
      <c r="F929">
        <v>784.6</v>
      </c>
      <c r="G929" t="s">
        <v>648</v>
      </c>
      <c r="H929" t="s">
        <v>101</v>
      </c>
      <c r="I929" t="s">
        <v>1701</v>
      </c>
      <c r="J929" s="143">
        <v>41548</v>
      </c>
      <c r="K929" s="105">
        <v>717.34857142857129</v>
      </c>
      <c r="L929" t="s">
        <v>47</v>
      </c>
    </row>
    <row r="930" spans="1:12" x14ac:dyDescent="0.2">
      <c r="A930">
        <v>805</v>
      </c>
      <c r="B930">
        <v>2013</v>
      </c>
      <c r="C930">
        <v>11</v>
      </c>
      <c r="D930">
        <v>93110026</v>
      </c>
      <c r="E930">
        <v>9320635</v>
      </c>
      <c r="F930">
        <v>1475.68</v>
      </c>
      <c r="G930" t="s">
        <v>648</v>
      </c>
      <c r="H930" t="s">
        <v>101</v>
      </c>
      <c r="I930" t="s">
        <v>1701</v>
      </c>
      <c r="J930" s="143">
        <v>41579</v>
      </c>
      <c r="K930" s="105">
        <v>1349.1931428571424</v>
      </c>
      <c r="L930" t="s">
        <v>47</v>
      </c>
    </row>
    <row r="931" spans="1:12" x14ac:dyDescent="0.2">
      <c r="A931">
        <v>805</v>
      </c>
      <c r="B931">
        <v>2013</v>
      </c>
      <c r="C931">
        <v>12</v>
      </c>
      <c r="D931">
        <v>93110026</v>
      </c>
      <c r="E931">
        <v>9320635</v>
      </c>
      <c r="F931">
        <v>1174.31</v>
      </c>
      <c r="G931" t="s">
        <v>648</v>
      </c>
      <c r="H931" t="s">
        <v>101</v>
      </c>
      <c r="I931" t="s">
        <v>1701</v>
      </c>
      <c r="J931" s="143">
        <v>41609</v>
      </c>
      <c r="K931" s="105">
        <v>1073.6548571428568</v>
      </c>
      <c r="L931" t="s">
        <v>47</v>
      </c>
    </row>
    <row r="932" spans="1:12" x14ac:dyDescent="0.2">
      <c r="A932">
        <v>805</v>
      </c>
      <c r="B932">
        <v>2014</v>
      </c>
      <c r="C932">
        <v>1</v>
      </c>
      <c r="D932">
        <v>93110026</v>
      </c>
      <c r="E932">
        <v>9320635</v>
      </c>
      <c r="F932">
        <v>1891.36</v>
      </c>
      <c r="G932" t="s">
        <v>648</v>
      </c>
      <c r="H932" t="s">
        <v>101</v>
      </c>
      <c r="I932" t="s">
        <v>1701</v>
      </c>
      <c r="J932" s="143">
        <v>41640</v>
      </c>
      <c r="K932" s="105">
        <v>1729.243428571428</v>
      </c>
      <c r="L932" t="s">
        <v>47</v>
      </c>
    </row>
    <row r="933" spans="1:12" x14ac:dyDescent="0.2">
      <c r="A933">
        <v>805</v>
      </c>
      <c r="B933">
        <v>2013</v>
      </c>
      <c r="C933">
        <v>10</v>
      </c>
      <c r="D933">
        <v>93110027</v>
      </c>
      <c r="E933">
        <v>9320289</v>
      </c>
      <c r="F933">
        <v>25630.25</v>
      </c>
      <c r="G933" t="s">
        <v>498</v>
      </c>
      <c r="H933" t="s">
        <v>131</v>
      </c>
      <c r="I933" t="s">
        <v>654</v>
      </c>
      <c r="J933" s="143">
        <v>41548</v>
      </c>
      <c r="K933" s="105">
        <v>23433.371428571423</v>
      </c>
      <c r="L933" t="s">
        <v>77</v>
      </c>
    </row>
    <row r="934" spans="1:12" x14ac:dyDescent="0.2">
      <c r="A934">
        <v>805</v>
      </c>
      <c r="B934">
        <v>2013</v>
      </c>
      <c r="C934">
        <v>10</v>
      </c>
      <c r="D934">
        <v>93110033</v>
      </c>
      <c r="E934">
        <v>9320720</v>
      </c>
      <c r="F934">
        <v>3525.41</v>
      </c>
      <c r="G934" t="s">
        <v>748</v>
      </c>
      <c r="H934" t="s">
        <v>182</v>
      </c>
      <c r="I934" t="s">
        <v>1541</v>
      </c>
      <c r="J934" s="143">
        <v>41548</v>
      </c>
      <c r="K934" s="105">
        <v>3223.2319999999991</v>
      </c>
      <c r="L934" t="s">
        <v>46</v>
      </c>
    </row>
    <row r="935" spans="1:12" x14ac:dyDescent="0.2">
      <c r="A935">
        <v>805</v>
      </c>
      <c r="B935">
        <v>2013</v>
      </c>
      <c r="C935">
        <v>9</v>
      </c>
      <c r="D935">
        <v>93110037</v>
      </c>
      <c r="E935">
        <v>9320436</v>
      </c>
      <c r="F935">
        <v>718.82</v>
      </c>
      <c r="G935" t="s">
        <v>821</v>
      </c>
      <c r="H935" t="s">
        <v>182</v>
      </c>
      <c r="I935" t="s">
        <v>1525</v>
      </c>
      <c r="J935" s="143">
        <v>41518</v>
      </c>
      <c r="K935" s="105">
        <v>657.20685714285696</v>
      </c>
      <c r="L935" t="s">
        <v>46</v>
      </c>
    </row>
    <row r="936" spans="1:12" x14ac:dyDescent="0.2">
      <c r="A936">
        <v>805</v>
      </c>
      <c r="B936">
        <v>2013</v>
      </c>
      <c r="C936">
        <v>9</v>
      </c>
      <c r="D936">
        <v>93110038</v>
      </c>
      <c r="E936">
        <v>9320606</v>
      </c>
      <c r="F936">
        <v>1618.19</v>
      </c>
      <c r="G936" t="s">
        <v>650</v>
      </c>
      <c r="H936" t="s">
        <v>182</v>
      </c>
      <c r="I936" t="s">
        <v>1526</v>
      </c>
      <c r="J936" s="143">
        <v>41518</v>
      </c>
      <c r="K936" s="105">
        <v>1479.4879999999996</v>
      </c>
      <c r="L936" t="s">
        <v>46</v>
      </c>
    </row>
    <row r="937" spans="1:12" x14ac:dyDescent="0.2">
      <c r="A937">
        <v>805</v>
      </c>
      <c r="B937">
        <v>2014</v>
      </c>
      <c r="C937">
        <v>1</v>
      </c>
      <c r="D937">
        <v>93110041</v>
      </c>
      <c r="E937">
        <v>9320418</v>
      </c>
      <c r="F937">
        <v>922.41</v>
      </c>
      <c r="G937" t="s">
        <v>625</v>
      </c>
      <c r="H937" t="s">
        <v>182</v>
      </c>
      <c r="I937" t="s">
        <v>1583</v>
      </c>
      <c r="J937" s="143">
        <v>41640</v>
      </c>
      <c r="K937" s="105">
        <v>843.3462857142855</v>
      </c>
      <c r="L937" t="s">
        <v>46</v>
      </c>
    </row>
    <row r="938" spans="1:12" x14ac:dyDescent="0.2">
      <c r="A938">
        <v>805</v>
      </c>
      <c r="B938">
        <v>2013</v>
      </c>
      <c r="C938">
        <v>9</v>
      </c>
      <c r="D938">
        <v>93110047</v>
      </c>
      <c r="E938">
        <v>9320566</v>
      </c>
      <c r="F938">
        <v>23.59</v>
      </c>
      <c r="G938" t="s">
        <v>549</v>
      </c>
      <c r="H938" t="s">
        <v>182</v>
      </c>
      <c r="I938" t="s">
        <v>1527</v>
      </c>
      <c r="J938" s="143">
        <v>41518</v>
      </c>
      <c r="K938" s="105">
        <v>21.567999999999994</v>
      </c>
      <c r="L938" t="s">
        <v>46</v>
      </c>
    </row>
    <row r="939" spans="1:12" x14ac:dyDescent="0.2">
      <c r="A939">
        <v>805</v>
      </c>
      <c r="B939">
        <v>2013</v>
      </c>
      <c r="C939">
        <v>9</v>
      </c>
      <c r="D939">
        <v>93110050</v>
      </c>
      <c r="E939">
        <v>9320754</v>
      </c>
      <c r="F939">
        <v>1514.01</v>
      </c>
      <c r="G939" t="s">
        <v>592</v>
      </c>
      <c r="H939" t="s">
        <v>104</v>
      </c>
      <c r="I939" t="s">
        <v>1528</v>
      </c>
      <c r="J939" s="143">
        <v>41518</v>
      </c>
      <c r="K939" s="105">
        <v>1384.237714285714</v>
      </c>
      <c r="L939" t="s">
        <v>46</v>
      </c>
    </row>
    <row r="940" spans="1:12" x14ac:dyDescent="0.2">
      <c r="A940">
        <v>805</v>
      </c>
      <c r="B940">
        <v>2013</v>
      </c>
      <c r="C940">
        <v>9</v>
      </c>
      <c r="D940">
        <v>93110052</v>
      </c>
      <c r="E940">
        <v>9320436</v>
      </c>
      <c r="F940">
        <v>58.4</v>
      </c>
      <c r="G940" t="s">
        <v>599</v>
      </c>
      <c r="H940" t="s">
        <v>150</v>
      </c>
      <c r="I940" t="s">
        <v>1529</v>
      </c>
      <c r="J940" s="143">
        <v>41518</v>
      </c>
      <c r="K940" s="105">
        <v>53.394285714285701</v>
      </c>
      <c r="L940" t="s">
        <v>46</v>
      </c>
    </row>
    <row r="941" spans="1:12" x14ac:dyDescent="0.2">
      <c r="A941">
        <v>805</v>
      </c>
      <c r="B941">
        <v>2013</v>
      </c>
      <c r="C941">
        <v>9</v>
      </c>
      <c r="D941">
        <v>93110052</v>
      </c>
      <c r="E941">
        <v>9320491</v>
      </c>
      <c r="F941">
        <v>37.06</v>
      </c>
      <c r="G941" t="s">
        <v>599</v>
      </c>
      <c r="H941" t="s">
        <v>150</v>
      </c>
      <c r="I941" t="s">
        <v>1529</v>
      </c>
      <c r="J941" s="143">
        <v>41518</v>
      </c>
      <c r="K941" s="105">
        <v>33.883428571428567</v>
      </c>
      <c r="L941" t="s">
        <v>46</v>
      </c>
    </row>
    <row r="942" spans="1:12" x14ac:dyDescent="0.2">
      <c r="A942">
        <v>805</v>
      </c>
      <c r="B942">
        <v>2013</v>
      </c>
      <c r="C942">
        <v>9</v>
      </c>
      <c r="D942">
        <v>93110052</v>
      </c>
      <c r="E942">
        <v>9320587</v>
      </c>
      <c r="F942">
        <v>561.58000000000004</v>
      </c>
      <c r="G942" t="s">
        <v>599</v>
      </c>
      <c r="H942" t="s">
        <v>150</v>
      </c>
      <c r="I942" t="s">
        <v>1529</v>
      </c>
      <c r="J942" s="143">
        <v>41518</v>
      </c>
      <c r="K942" s="105">
        <v>513.44457142857129</v>
      </c>
      <c r="L942" t="s">
        <v>46</v>
      </c>
    </row>
    <row r="943" spans="1:12" x14ac:dyDescent="0.2">
      <c r="A943">
        <v>805</v>
      </c>
      <c r="B943">
        <v>2013</v>
      </c>
      <c r="C943">
        <v>9</v>
      </c>
      <c r="D943">
        <v>93110062</v>
      </c>
      <c r="E943">
        <v>9320679</v>
      </c>
      <c r="F943">
        <v>2733.14</v>
      </c>
      <c r="G943" t="s">
        <v>529</v>
      </c>
      <c r="H943" t="s">
        <v>131</v>
      </c>
      <c r="I943" t="s">
        <v>634</v>
      </c>
      <c r="J943" s="143">
        <v>41518</v>
      </c>
      <c r="K943" s="105">
        <v>2498.8708571428565</v>
      </c>
      <c r="L943" t="s">
        <v>77</v>
      </c>
    </row>
    <row r="944" spans="1:12" x14ac:dyDescent="0.2">
      <c r="A944">
        <v>805</v>
      </c>
      <c r="B944">
        <v>2013</v>
      </c>
      <c r="C944">
        <v>10</v>
      </c>
      <c r="D944">
        <v>93110066</v>
      </c>
      <c r="E944">
        <v>9320436</v>
      </c>
      <c r="F944">
        <v>620.41</v>
      </c>
      <c r="G944" t="s">
        <v>597</v>
      </c>
      <c r="H944" t="s">
        <v>155</v>
      </c>
      <c r="I944" t="s">
        <v>826</v>
      </c>
      <c r="J944" s="143">
        <v>41548</v>
      </c>
      <c r="K944" s="105">
        <v>567.23199999999986</v>
      </c>
      <c r="L944" t="s">
        <v>78</v>
      </c>
    </row>
    <row r="945" spans="1:12" x14ac:dyDescent="0.2">
      <c r="A945">
        <v>805</v>
      </c>
      <c r="B945">
        <v>2013</v>
      </c>
      <c r="C945">
        <v>10</v>
      </c>
      <c r="D945">
        <v>93110066</v>
      </c>
      <c r="E945">
        <v>9320587</v>
      </c>
      <c r="F945">
        <v>2726.61</v>
      </c>
      <c r="G945" t="s">
        <v>597</v>
      </c>
      <c r="H945" t="s">
        <v>155</v>
      </c>
      <c r="I945" t="s">
        <v>826</v>
      </c>
      <c r="J945" s="143">
        <v>41548</v>
      </c>
      <c r="K945" s="105">
        <v>2492.9005714285709</v>
      </c>
      <c r="L945" t="s">
        <v>78</v>
      </c>
    </row>
    <row r="946" spans="1:12" x14ac:dyDescent="0.2">
      <c r="A946">
        <v>805</v>
      </c>
      <c r="B946">
        <v>2013</v>
      </c>
      <c r="C946">
        <v>12</v>
      </c>
      <c r="D946">
        <v>93110066</v>
      </c>
      <c r="E946">
        <v>9320702</v>
      </c>
      <c r="F946">
        <v>340.58</v>
      </c>
      <c r="G946" t="s">
        <v>597</v>
      </c>
      <c r="H946" t="s">
        <v>155</v>
      </c>
      <c r="I946" t="s">
        <v>826</v>
      </c>
      <c r="J946" s="143">
        <v>41609</v>
      </c>
      <c r="K946" s="105">
        <v>311.38742857142847</v>
      </c>
      <c r="L946" t="s">
        <v>78</v>
      </c>
    </row>
    <row r="947" spans="1:12" x14ac:dyDescent="0.2">
      <c r="A947">
        <v>805</v>
      </c>
      <c r="B947">
        <v>2013</v>
      </c>
      <c r="C947">
        <v>8</v>
      </c>
      <c r="D947">
        <v>93110068</v>
      </c>
      <c r="E947">
        <v>9320375</v>
      </c>
      <c r="F947">
        <v>4406.8999999999996</v>
      </c>
      <c r="G947" t="s">
        <v>491</v>
      </c>
      <c r="H947" t="s">
        <v>129</v>
      </c>
      <c r="I947" t="s">
        <v>620</v>
      </c>
      <c r="J947" s="143">
        <v>41487</v>
      </c>
      <c r="K947" s="105">
        <v>4029.165714285713</v>
      </c>
      <c r="L947" t="s">
        <v>77</v>
      </c>
    </row>
    <row r="948" spans="1:12" x14ac:dyDescent="0.2">
      <c r="A948">
        <v>805</v>
      </c>
      <c r="B948">
        <v>2013</v>
      </c>
      <c r="C948">
        <v>12</v>
      </c>
      <c r="D948">
        <v>93110068</v>
      </c>
      <c r="E948">
        <v>9320702</v>
      </c>
      <c r="F948">
        <v>1549.61</v>
      </c>
      <c r="G948" t="s">
        <v>491</v>
      </c>
      <c r="H948" t="s">
        <v>129</v>
      </c>
      <c r="I948" t="s">
        <v>620</v>
      </c>
      <c r="J948" s="143">
        <v>41609</v>
      </c>
      <c r="K948" s="105">
        <v>1416.7862857142852</v>
      </c>
      <c r="L948" t="s">
        <v>77</v>
      </c>
    </row>
    <row r="949" spans="1:12" x14ac:dyDescent="0.2">
      <c r="A949">
        <v>805</v>
      </c>
      <c r="B949">
        <v>2013</v>
      </c>
      <c r="C949">
        <v>12</v>
      </c>
      <c r="D949">
        <v>93110069</v>
      </c>
      <c r="E949">
        <v>9320702</v>
      </c>
      <c r="F949">
        <v>425.06</v>
      </c>
      <c r="G949" t="s">
        <v>597</v>
      </c>
      <c r="H949" t="s">
        <v>284</v>
      </c>
      <c r="I949" t="s">
        <v>1576</v>
      </c>
      <c r="J949" s="143">
        <v>41609</v>
      </c>
      <c r="K949" s="105">
        <v>388.62628571428559</v>
      </c>
      <c r="L949" t="s">
        <v>46</v>
      </c>
    </row>
    <row r="950" spans="1:12" x14ac:dyDescent="0.2">
      <c r="A950">
        <v>805</v>
      </c>
      <c r="B950">
        <v>2013</v>
      </c>
      <c r="C950">
        <v>10</v>
      </c>
      <c r="D950">
        <v>93110070</v>
      </c>
      <c r="E950">
        <v>9320511</v>
      </c>
      <c r="F950">
        <v>6543.43</v>
      </c>
      <c r="G950" t="s">
        <v>583</v>
      </c>
      <c r="H950" t="s">
        <v>155</v>
      </c>
      <c r="I950" t="s">
        <v>827</v>
      </c>
      <c r="J950" s="143">
        <v>41548</v>
      </c>
      <c r="K950" s="105">
        <v>5982.5645714285702</v>
      </c>
      <c r="L950" t="s">
        <v>78</v>
      </c>
    </row>
    <row r="951" spans="1:12" x14ac:dyDescent="0.2">
      <c r="A951">
        <v>805</v>
      </c>
      <c r="B951">
        <v>2013</v>
      </c>
      <c r="C951">
        <v>11</v>
      </c>
      <c r="D951">
        <v>93110070</v>
      </c>
      <c r="E951">
        <v>9320710</v>
      </c>
      <c r="F951">
        <v>2374.63</v>
      </c>
      <c r="G951" t="s">
        <v>583</v>
      </c>
      <c r="H951" t="s">
        <v>155</v>
      </c>
      <c r="I951" t="s">
        <v>827</v>
      </c>
      <c r="J951" s="143">
        <v>41579</v>
      </c>
      <c r="K951" s="105">
        <v>2171.0902857142851</v>
      </c>
      <c r="L951" t="s">
        <v>78</v>
      </c>
    </row>
    <row r="952" spans="1:12" x14ac:dyDescent="0.2">
      <c r="A952">
        <v>805</v>
      </c>
      <c r="B952">
        <v>2013</v>
      </c>
      <c r="C952">
        <v>12</v>
      </c>
      <c r="D952">
        <v>93110070</v>
      </c>
      <c r="E952">
        <v>9320587</v>
      </c>
      <c r="F952">
        <v>4354.7299999999996</v>
      </c>
      <c r="G952" t="s">
        <v>583</v>
      </c>
      <c r="H952" t="s">
        <v>155</v>
      </c>
      <c r="I952" t="s">
        <v>827</v>
      </c>
      <c r="J952" s="143">
        <v>41609</v>
      </c>
      <c r="K952" s="105">
        <v>3981.4674285714273</v>
      </c>
      <c r="L952" t="s">
        <v>78</v>
      </c>
    </row>
    <row r="953" spans="1:12" x14ac:dyDescent="0.2">
      <c r="A953">
        <v>805</v>
      </c>
      <c r="B953">
        <v>2013</v>
      </c>
      <c r="C953">
        <v>10</v>
      </c>
      <c r="D953">
        <v>93110076</v>
      </c>
      <c r="E953">
        <v>9320762</v>
      </c>
      <c r="F953">
        <v>114.35</v>
      </c>
      <c r="G953" t="s">
        <v>549</v>
      </c>
      <c r="H953" t="s">
        <v>104</v>
      </c>
      <c r="I953" t="s">
        <v>1542</v>
      </c>
      <c r="J953" s="143">
        <v>41548</v>
      </c>
      <c r="K953" s="105">
        <v>104.54857142857139</v>
      </c>
      <c r="L953" t="s">
        <v>46</v>
      </c>
    </row>
    <row r="954" spans="1:12" x14ac:dyDescent="0.2">
      <c r="A954">
        <v>805</v>
      </c>
      <c r="B954">
        <v>2013</v>
      </c>
      <c r="C954">
        <v>10</v>
      </c>
      <c r="D954">
        <v>93110077</v>
      </c>
      <c r="E954">
        <v>9320702</v>
      </c>
      <c r="F954">
        <v>615.83000000000004</v>
      </c>
      <c r="G954" t="s">
        <v>526</v>
      </c>
      <c r="H954" t="s">
        <v>104</v>
      </c>
      <c r="I954" t="s">
        <v>1543</v>
      </c>
      <c r="J954" s="143">
        <v>41548</v>
      </c>
      <c r="K954" s="105">
        <v>563.04457142857132</v>
      </c>
      <c r="L954" t="s">
        <v>46</v>
      </c>
    </row>
    <row r="955" spans="1:12" x14ac:dyDescent="0.2">
      <c r="A955">
        <v>805</v>
      </c>
      <c r="B955">
        <v>2013</v>
      </c>
      <c r="C955">
        <v>11</v>
      </c>
      <c r="D955">
        <v>93110077</v>
      </c>
      <c r="E955">
        <v>9320418</v>
      </c>
      <c r="F955">
        <v>590.77</v>
      </c>
      <c r="G955" t="s">
        <v>526</v>
      </c>
      <c r="H955" t="s">
        <v>104</v>
      </c>
      <c r="I955" t="s">
        <v>1543</v>
      </c>
      <c r="J955" s="143">
        <v>41579</v>
      </c>
      <c r="K955" s="105">
        <v>540.13257142857128</v>
      </c>
      <c r="L955" t="s">
        <v>46</v>
      </c>
    </row>
    <row r="956" spans="1:12" x14ac:dyDescent="0.2">
      <c r="A956">
        <v>805</v>
      </c>
      <c r="B956">
        <v>2013</v>
      </c>
      <c r="C956">
        <v>8</v>
      </c>
      <c r="D956">
        <v>93110078</v>
      </c>
      <c r="E956">
        <v>9320749</v>
      </c>
      <c r="F956">
        <v>321.07</v>
      </c>
      <c r="G956" t="s">
        <v>648</v>
      </c>
      <c r="H956" t="s">
        <v>101</v>
      </c>
      <c r="I956" t="s">
        <v>1706</v>
      </c>
      <c r="J956" s="143">
        <v>41487</v>
      </c>
      <c r="K956" s="105">
        <v>293.54971428571417</v>
      </c>
      <c r="L956" t="s">
        <v>47</v>
      </c>
    </row>
    <row r="957" spans="1:12" x14ac:dyDescent="0.2">
      <c r="A957">
        <v>805</v>
      </c>
      <c r="B957">
        <v>2013</v>
      </c>
      <c r="C957">
        <v>10</v>
      </c>
      <c r="D957">
        <v>93110078</v>
      </c>
      <c r="E957">
        <v>9320749</v>
      </c>
      <c r="F957">
        <v>337.56</v>
      </c>
      <c r="G957" t="s">
        <v>648</v>
      </c>
      <c r="H957" t="s">
        <v>101</v>
      </c>
      <c r="I957" t="s">
        <v>1706</v>
      </c>
      <c r="J957" s="143">
        <v>41548</v>
      </c>
      <c r="K957" s="105">
        <v>308.62628571428564</v>
      </c>
      <c r="L957" t="s">
        <v>47</v>
      </c>
    </row>
    <row r="958" spans="1:12" x14ac:dyDescent="0.2">
      <c r="A958">
        <v>805</v>
      </c>
      <c r="B958">
        <v>2014</v>
      </c>
      <c r="C958">
        <v>5</v>
      </c>
      <c r="D958">
        <v>93111562</v>
      </c>
      <c r="E958">
        <v>9320774</v>
      </c>
      <c r="F958" s="103">
        <v>1692.62</v>
      </c>
      <c r="G958" t="s">
        <v>997</v>
      </c>
      <c r="H958" t="s">
        <v>313</v>
      </c>
      <c r="I958" t="s">
        <v>2171</v>
      </c>
      <c r="J958" s="143">
        <v>41760</v>
      </c>
      <c r="K958" s="105">
        <f>Table4[[#This Row],[Reg. CPB incl. Outlays]]*0.9142</f>
        <v>1547.393204</v>
      </c>
      <c r="L958" t="s">
        <v>47</v>
      </c>
    </row>
    <row r="959" spans="1:12" x14ac:dyDescent="0.2">
      <c r="A959">
        <v>805</v>
      </c>
      <c r="B959">
        <v>2013</v>
      </c>
      <c r="C959">
        <v>9</v>
      </c>
      <c r="D959">
        <v>93110081</v>
      </c>
      <c r="E959">
        <v>9320289</v>
      </c>
      <c r="F959">
        <v>1244.3599999999999</v>
      </c>
      <c r="G959" t="s">
        <v>491</v>
      </c>
      <c r="H959" t="s">
        <v>129</v>
      </c>
      <c r="I959" t="s">
        <v>635</v>
      </c>
      <c r="J959" s="143">
        <v>41518</v>
      </c>
      <c r="K959" s="105">
        <v>1137.700571428571</v>
      </c>
      <c r="L959" t="s">
        <v>77</v>
      </c>
    </row>
    <row r="960" spans="1:12" x14ac:dyDescent="0.2">
      <c r="A960">
        <v>805</v>
      </c>
      <c r="B960">
        <v>2013</v>
      </c>
      <c r="C960">
        <v>9</v>
      </c>
      <c r="D960">
        <v>93110082</v>
      </c>
      <c r="E960">
        <v>9320754</v>
      </c>
      <c r="F960">
        <v>336.95</v>
      </c>
      <c r="G960" t="s">
        <v>592</v>
      </c>
      <c r="H960" t="s">
        <v>104</v>
      </c>
      <c r="I960" t="s">
        <v>1530</v>
      </c>
      <c r="J960" s="143">
        <v>41518</v>
      </c>
      <c r="K960" s="105">
        <v>308.06857142857132</v>
      </c>
      <c r="L960" t="s">
        <v>46</v>
      </c>
    </row>
    <row r="961" spans="1:12" x14ac:dyDescent="0.2">
      <c r="A961">
        <v>805</v>
      </c>
      <c r="B961">
        <v>2013</v>
      </c>
      <c r="C961">
        <v>9</v>
      </c>
      <c r="D961">
        <v>93110086</v>
      </c>
      <c r="E961">
        <v>9320618</v>
      </c>
      <c r="F961">
        <v>1098.8</v>
      </c>
      <c r="G961" t="s">
        <v>498</v>
      </c>
      <c r="H961" t="s">
        <v>164</v>
      </c>
      <c r="I961" t="s">
        <v>809</v>
      </c>
      <c r="J961" s="143">
        <v>41518</v>
      </c>
      <c r="K961" s="105">
        <v>1004.6171428571425</v>
      </c>
      <c r="L961" t="s">
        <v>78</v>
      </c>
    </row>
    <row r="962" spans="1:12" x14ac:dyDescent="0.2">
      <c r="A962">
        <v>805</v>
      </c>
      <c r="B962">
        <v>2013</v>
      </c>
      <c r="C962">
        <v>10</v>
      </c>
      <c r="D962">
        <v>93110089</v>
      </c>
      <c r="E962">
        <v>9320456</v>
      </c>
      <c r="F962">
        <v>639.67999999999995</v>
      </c>
      <c r="G962" t="s">
        <v>491</v>
      </c>
      <c r="H962" t="s">
        <v>131</v>
      </c>
      <c r="I962" t="s">
        <v>655</v>
      </c>
      <c r="J962" s="143">
        <v>41548</v>
      </c>
      <c r="K962" s="105">
        <v>584.85028571428552</v>
      </c>
      <c r="L962" t="s">
        <v>77</v>
      </c>
    </row>
    <row r="963" spans="1:12" x14ac:dyDescent="0.2">
      <c r="A963">
        <v>805</v>
      </c>
      <c r="B963">
        <v>2013</v>
      </c>
      <c r="C963">
        <v>9</v>
      </c>
      <c r="D963">
        <v>93110094</v>
      </c>
      <c r="E963">
        <v>9320009</v>
      </c>
      <c r="F963">
        <v>581.6</v>
      </c>
      <c r="G963" t="s">
        <v>491</v>
      </c>
      <c r="H963" t="s">
        <v>185</v>
      </c>
      <c r="I963" t="s">
        <v>810</v>
      </c>
      <c r="J963" s="143">
        <v>41518</v>
      </c>
      <c r="K963" s="105">
        <v>531.74857142857127</v>
      </c>
      <c r="L963" t="s">
        <v>78</v>
      </c>
    </row>
    <row r="964" spans="1:12" x14ac:dyDescent="0.2">
      <c r="A964">
        <v>805</v>
      </c>
      <c r="B964">
        <v>2014</v>
      </c>
      <c r="C964">
        <v>3</v>
      </c>
      <c r="D964">
        <v>93110096</v>
      </c>
      <c r="E964">
        <v>9320566</v>
      </c>
      <c r="F964">
        <v>937.13</v>
      </c>
      <c r="G964" t="s">
        <v>549</v>
      </c>
      <c r="H964" t="s">
        <v>155</v>
      </c>
      <c r="I964" t="s">
        <v>853</v>
      </c>
      <c r="J964" s="143">
        <v>41699</v>
      </c>
      <c r="K964" s="105">
        <v>856.80457142857119</v>
      </c>
      <c r="L964" t="s">
        <v>78</v>
      </c>
    </row>
    <row r="965" spans="1:12" x14ac:dyDescent="0.2">
      <c r="A965">
        <v>805</v>
      </c>
      <c r="B965">
        <v>2013</v>
      </c>
      <c r="C965">
        <v>9</v>
      </c>
      <c r="D965">
        <v>93110099</v>
      </c>
      <c r="E965">
        <v>9320002</v>
      </c>
      <c r="F965">
        <v>558.09</v>
      </c>
      <c r="G965" t="s">
        <v>491</v>
      </c>
      <c r="H965" t="s">
        <v>129</v>
      </c>
      <c r="I965" t="s">
        <v>636</v>
      </c>
      <c r="J965" s="143">
        <v>41518</v>
      </c>
      <c r="K965" s="105">
        <v>510.25371428571418</v>
      </c>
      <c r="L965" t="s">
        <v>77</v>
      </c>
    </row>
    <row r="966" spans="1:12" x14ac:dyDescent="0.2">
      <c r="A966">
        <v>805</v>
      </c>
      <c r="B966">
        <v>2013</v>
      </c>
      <c r="C966">
        <v>9</v>
      </c>
      <c r="D966">
        <v>93110099</v>
      </c>
      <c r="E966">
        <v>9320009</v>
      </c>
      <c r="F966">
        <v>799.92</v>
      </c>
      <c r="G966" t="s">
        <v>491</v>
      </c>
      <c r="H966" t="s">
        <v>129</v>
      </c>
      <c r="I966" t="s">
        <v>636</v>
      </c>
      <c r="J966" s="143">
        <v>41518</v>
      </c>
      <c r="K966" s="105">
        <v>731.35542857142832</v>
      </c>
      <c r="L966" t="s">
        <v>77</v>
      </c>
    </row>
    <row r="967" spans="1:12" x14ac:dyDescent="0.2">
      <c r="A967">
        <v>805</v>
      </c>
      <c r="B967">
        <v>2013</v>
      </c>
      <c r="C967">
        <v>9</v>
      </c>
      <c r="D967">
        <v>93110100</v>
      </c>
      <c r="E967">
        <v>9320754</v>
      </c>
      <c r="F967">
        <v>456</v>
      </c>
      <c r="G967" t="s">
        <v>592</v>
      </c>
      <c r="H967" t="s">
        <v>104</v>
      </c>
      <c r="I967" t="s">
        <v>1531</v>
      </c>
      <c r="J967" s="143">
        <v>41518</v>
      </c>
      <c r="K967" s="105">
        <v>416.9142857142856</v>
      </c>
      <c r="L967" t="s">
        <v>46</v>
      </c>
    </row>
    <row r="968" spans="1:12" x14ac:dyDescent="0.2">
      <c r="A968">
        <v>805</v>
      </c>
      <c r="B968">
        <v>2013</v>
      </c>
      <c r="C968">
        <v>9</v>
      </c>
      <c r="D968">
        <v>93110101</v>
      </c>
      <c r="E968">
        <v>9320528</v>
      </c>
      <c r="F968">
        <v>1179.31</v>
      </c>
      <c r="G968" t="s">
        <v>592</v>
      </c>
      <c r="H968" t="s">
        <v>104</v>
      </c>
      <c r="I968" t="s">
        <v>1532</v>
      </c>
      <c r="J968" s="143">
        <v>41518</v>
      </c>
      <c r="K968" s="105">
        <v>1078.2262857142853</v>
      </c>
      <c r="L968" t="s">
        <v>46</v>
      </c>
    </row>
    <row r="969" spans="1:12" x14ac:dyDescent="0.2">
      <c r="A969">
        <v>805</v>
      </c>
      <c r="B969">
        <v>2013</v>
      </c>
      <c r="C969">
        <v>9</v>
      </c>
      <c r="D969">
        <v>93110101</v>
      </c>
      <c r="E969">
        <v>9320754</v>
      </c>
      <c r="F969">
        <v>336.94</v>
      </c>
      <c r="G969" t="s">
        <v>592</v>
      </c>
      <c r="H969" t="s">
        <v>104</v>
      </c>
      <c r="I969" t="s">
        <v>1532</v>
      </c>
      <c r="J969" s="143">
        <v>41518</v>
      </c>
      <c r="K969" s="105">
        <v>308.0594285714285</v>
      </c>
      <c r="L969" t="s">
        <v>46</v>
      </c>
    </row>
    <row r="970" spans="1:12" x14ac:dyDescent="0.2">
      <c r="A970">
        <v>805</v>
      </c>
      <c r="B970">
        <v>2013</v>
      </c>
      <c r="C970">
        <v>11</v>
      </c>
      <c r="D970">
        <v>93110106</v>
      </c>
      <c r="E970">
        <v>9320289</v>
      </c>
      <c r="F970">
        <v>1420</v>
      </c>
      <c r="G970" t="s">
        <v>491</v>
      </c>
      <c r="H970" t="s">
        <v>129</v>
      </c>
      <c r="I970" t="s">
        <v>660</v>
      </c>
      <c r="J970" s="143">
        <v>41579</v>
      </c>
      <c r="K970" s="105">
        <v>1298.285714285714</v>
      </c>
      <c r="L970" t="s">
        <v>77</v>
      </c>
    </row>
    <row r="971" spans="1:12" x14ac:dyDescent="0.2">
      <c r="A971">
        <v>805</v>
      </c>
      <c r="B971">
        <v>2013</v>
      </c>
      <c r="C971">
        <v>10</v>
      </c>
      <c r="D971">
        <v>93110116</v>
      </c>
      <c r="E971">
        <v>9320372</v>
      </c>
      <c r="F971">
        <v>30.55</v>
      </c>
      <c r="G971" t="s">
        <v>581</v>
      </c>
      <c r="H971" t="s">
        <v>182</v>
      </c>
      <c r="I971" t="s">
        <v>1544</v>
      </c>
      <c r="J971" s="143">
        <v>41548</v>
      </c>
      <c r="K971" s="105">
        <v>27.931428571428565</v>
      </c>
      <c r="L971" t="s">
        <v>46</v>
      </c>
    </row>
    <row r="972" spans="1:12" x14ac:dyDescent="0.2">
      <c r="A972">
        <v>805</v>
      </c>
      <c r="B972">
        <v>2013</v>
      </c>
      <c r="C972">
        <v>10</v>
      </c>
      <c r="D972">
        <v>93110116</v>
      </c>
      <c r="E972">
        <v>9320622</v>
      </c>
      <c r="F972">
        <v>1266.53</v>
      </c>
      <c r="G972" t="s">
        <v>581</v>
      </c>
      <c r="H972" t="s">
        <v>182</v>
      </c>
      <c r="I972" t="s">
        <v>1544</v>
      </c>
      <c r="J972" s="143">
        <v>41548</v>
      </c>
      <c r="K972" s="105">
        <v>1157.9702857142854</v>
      </c>
      <c r="L972" t="s">
        <v>46</v>
      </c>
    </row>
    <row r="973" spans="1:12" x14ac:dyDescent="0.2">
      <c r="A973">
        <v>805</v>
      </c>
      <c r="B973">
        <v>2013</v>
      </c>
      <c r="C973">
        <v>11</v>
      </c>
      <c r="D973">
        <v>93110116</v>
      </c>
      <c r="E973">
        <v>9320436</v>
      </c>
      <c r="F973">
        <v>1222.74</v>
      </c>
      <c r="G973" t="s">
        <v>581</v>
      </c>
      <c r="H973" t="s">
        <v>182</v>
      </c>
      <c r="I973" t="s">
        <v>1544</v>
      </c>
      <c r="J973" s="143">
        <v>41579</v>
      </c>
      <c r="K973" s="105">
        <v>1117.9337142857139</v>
      </c>
      <c r="L973" t="s">
        <v>46</v>
      </c>
    </row>
    <row r="974" spans="1:12" x14ac:dyDescent="0.2">
      <c r="A974">
        <v>805</v>
      </c>
      <c r="B974">
        <v>2013</v>
      </c>
      <c r="C974">
        <v>9</v>
      </c>
      <c r="D974">
        <v>93110117</v>
      </c>
      <c r="E974">
        <v>9320528</v>
      </c>
      <c r="F974">
        <v>4501.59</v>
      </c>
      <c r="G974" t="s">
        <v>592</v>
      </c>
      <c r="H974" t="s">
        <v>182</v>
      </c>
      <c r="I974" t="s">
        <v>1533</v>
      </c>
      <c r="J974" s="143">
        <v>41518</v>
      </c>
      <c r="K974" s="105">
        <v>4115.7394285714272</v>
      </c>
      <c r="L974" t="s">
        <v>46</v>
      </c>
    </row>
    <row r="975" spans="1:12" x14ac:dyDescent="0.2">
      <c r="A975">
        <v>805</v>
      </c>
      <c r="B975">
        <v>2013</v>
      </c>
      <c r="C975">
        <v>9</v>
      </c>
      <c r="D975">
        <v>93110118</v>
      </c>
      <c r="E975">
        <v>9320490</v>
      </c>
      <c r="F975">
        <v>4660.47</v>
      </c>
      <c r="G975" t="s">
        <v>503</v>
      </c>
      <c r="H975" t="s">
        <v>182</v>
      </c>
      <c r="I975" t="s">
        <v>1534</v>
      </c>
      <c r="J975" s="143">
        <v>41518</v>
      </c>
      <c r="K975" s="105">
        <v>4261.0011428571415</v>
      </c>
      <c r="L975" t="s">
        <v>46</v>
      </c>
    </row>
    <row r="976" spans="1:12" x14ac:dyDescent="0.2">
      <c r="A976">
        <v>805</v>
      </c>
      <c r="B976">
        <v>2013</v>
      </c>
      <c r="C976">
        <v>10</v>
      </c>
      <c r="D976">
        <v>93110118</v>
      </c>
      <c r="E976">
        <v>9320372</v>
      </c>
      <c r="F976">
        <v>219.6</v>
      </c>
      <c r="G976" t="s">
        <v>503</v>
      </c>
      <c r="H976" t="s">
        <v>182</v>
      </c>
      <c r="I976" t="s">
        <v>1534</v>
      </c>
      <c r="J976" s="143">
        <v>41548</v>
      </c>
      <c r="K976" s="105">
        <v>200.77714285714279</v>
      </c>
      <c r="L976" t="s">
        <v>46</v>
      </c>
    </row>
    <row r="977" spans="1:12" x14ac:dyDescent="0.2">
      <c r="A977">
        <v>805</v>
      </c>
      <c r="B977">
        <v>2013</v>
      </c>
      <c r="C977">
        <v>10</v>
      </c>
      <c r="D977">
        <v>93110119</v>
      </c>
      <c r="E977">
        <v>9320418</v>
      </c>
      <c r="F977">
        <v>1246.83</v>
      </c>
      <c r="G977" t="s">
        <v>625</v>
      </c>
      <c r="H977" t="s">
        <v>182</v>
      </c>
      <c r="I977" t="s">
        <v>1545</v>
      </c>
      <c r="J977" s="143">
        <v>41548</v>
      </c>
      <c r="K977" s="105">
        <v>1139.9588571428567</v>
      </c>
      <c r="L977" t="s">
        <v>46</v>
      </c>
    </row>
    <row r="978" spans="1:12" x14ac:dyDescent="0.2">
      <c r="A978">
        <v>805</v>
      </c>
      <c r="B978">
        <v>2013</v>
      </c>
      <c r="C978">
        <v>10</v>
      </c>
      <c r="D978">
        <v>93110119</v>
      </c>
      <c r="E978">
        <v>9320622</v>
      </c>
      <c r="F978">
        <v>1077.7</v>
      </c>
      <c r="G978" t="s">
        <v>625</v>
      </c>
      <c r="H978" t="s">
        <v>182</v>
      </c>
      <c r="I978" t="s">
        <v>1545</v>
      </c>
      <c r="J978" s="143">
        <v>41548</v>
      </c>
      <c r="K978" s="105">
        <v>985.32571428571407</v>
      </c>
      <c r="L978" t="s">
        <v>46</v>
      </c>
    </row>
    <row r="979" spans="1:12" x14ac:dyDescent="0.2">
      <c r="A979">
        <v>805</v>
      </c>
      <c r="B979">
        <v>2013</v>
      </c>
      <c r="C979">
        <v>11</v>
      </c>
      <c r="D979">
        <v>93110119</v>
      </c>
      <c r="E979">
        <v>9320436</v>
      </c>
      <c r="F979">
        <v>1053.1600000000001</v>
      </c>
      <c r="G979" t="s">
        <v>625</v>
      </c>
      <c r="H979" t="s">
        <v>182</v>
      </c>
      <c r="I979" t="s">
        <v>1545</v>
      </c>
      <c r="J979" s="143">
        <v>41579</v>
      </c>
      <c r="K979" s="105">
        <v>962.8891428571427</v>
      </c>
      <c r="L979" t="s">
        <v>46</v>
      </c>
    </row>
    <row r="980" spans="1:12" x14ac:dyDescent="0.2">
      <c r="A980">
        <v>805</v>
      </c>
      <c r="B980">
        <v>2013</v>
      </c>
      <c r="C980">
        <v>11</v>
      </c>
      <c r="D980">
        <v>93110119</v>
      </c>
      <c r="E980">
        <v>9320510</v>
      </c>
      <c r="F980">
        <v>1110.93</v>
      </c>
      <c r="G980" t="s">
        <v>625</v>
      </c>
      <c r="H980" t="s">
        <v>182</v>
      </c>
      <c r="I980" t="s">
        <v>1545</v>
      </c>
      <c r="J980" s="143">
        <v>41579</v>
      </c>
      <c r="K980" s="105">
        <v>1015.7074285714283</v>
      </c>
      <c r="L980" t="s">
        <v>46</v>
      </c>
    </row>
    <row r="981" spans="1:12" x14ac:dyDescent="0.2">
      <c r="A981">
        <v>805</v>
      </c>
      <c r="B981">
        <v>2013</v>
      </c>
      <c r="C981">
        <v>10</v>
      </c>
      <c r="D981">
        <v>93110120</v>
      </c>
      <c r="E981">
        <v>9320645</v>
      </c>
      <c r="F981">
        <v>1833.18</v>
      </c>
      <c r="G981" t="s">
        <v>1030</v>
      </c>
      <c r="H981" t="s">
        <v>182</v>
      </c>
      <c r="I981" t="s">
        <v>1546</v>
      </c>
      <c r="J981" s="143">
        <v>41548</v>
      </c>
      <c r="K981" s="105">
        <v>1676.0502857142853</v>
      </c>
      <c r="L981" t="s">
        <v>46</v>
      </c>
    </row>
    <row r="982" spans="1:12" x14ac:dyDescent="0.2">
      <c r="A982">
        <v>805</v>
      </c>
      <c r="B982">
        <v>2014</v>
      </c>
      <c r="C982">
        <v>1</v>
      </c>
      <c r="D982">
        <v>93110120</v>
      </c>
      <c r="E982">
        <v>9320522</v>
      </c>
      <c r="F982">
        <v>2335.0300000000002</v>
      </c>
      <c r="G982" t="s">
        <v>1030</v>
      </c>
      <c r="H982" t="s">
        <v>182</v>
      </c>
      <c r="I982" t="s">
        <v>1546</v>
      </c>
      <c r="J982" s="143">
        <v>41640</v>
      </c>
      <c r="K982" s="105">
        <v>2134.8845714285712</v>
      </c>
      <c r="L982" t="s">
        <v>46</v>
      </c>
    </row>
    <row r="983" spans="1:12" x14ac:dyDescent="0.2">
      <c r="A983">
        <v>805</v>
      </c>
      <c r="B983">
        <v>2013</v>
      </c>
      <c r="C983">
        <v>10</v>
      </c>
      <c r="D983">
        <v>93110121</v>
      </c>
      <c r="E983">
        <v>9320418</v>
      </c>
      <c r="F983">
        <v>2954.2</v>
      </c>
      <c r="G983" t="s">
        <v>526</v>
      </c>
      <c r="H983" t="s">
        <v>182</v>
      </c>
      <c r="I983" t="s">
        <v>1547</v>
      </c>
      <c r="J983" s="143">
        <v>41548</v>
      </c>
      <c r="K983" s="105">
        <v>2700.9828571428561</v>
      </c>
      <c r="L983" t="s">
        <v>46</v>
      </c>
    </row>
    <row r="984" spans="1:12" x14ac:dyDescent="0.2">
      <c r="A984">
        <v>805</v>
      </c>
      <c r="B984">
        <v>2013</v>
      </c>
      <c r="C984">
        <v>10</v>
      </c>
      <c r="D984">
        <v>93110121</v>
      </c>
      <c r="E984">
        <v>9320622</v>
      </c>
      <c r="F984">
        <v>1733.7</v>
      </c>
      <c r="G984" t="s">
        <v>526</v>
      </c>
      <c r="H984" t="s">
        <v>182</v>
      </c>
      <c r="I984" t="s">
        <v>1547</v>
      </c>
      <c r="J984" s="143">
        <v>41548</v>
      </c>
      <c r="K984" s="105">
        <v>1585.0971428571424</v>
      </c>
      <c r="L984" t="s">
        <v>46</v>
      </c>
    </row>
    <row r="985" spans="1:12" x14ac:dyDescent="0.2">
      <c r="A985">
        <v>805</v>
      </c>
      <c r="B985">
        <v>2014</v>
      </c>
      <c r="C985">
        <v>1</v>
      </c>
      <c r="D985">
        <v>93110122</v>
      </c>
      <c r="E985">
        <v>9320566</v>
      </c>
      <c r="F985">
        <v>1077.7</v>
      </c>
      <c r="G985" t="s">
        <v>549</v>
      </c>
      <c r="H985" t="s">
        <v>182</v>
      </c>
      <c r="I985" t="s">
        <v>1584</v>
      </c>
      <c r="J985" s="143">
        <v>41640</v>
      </c>
      <c r="K985" s="105">
        <v>985.32571428571407</v>
      </c>
      <c r="L985" t="s">
        <v>46</v>
      </c>
    </row>
    <row r="986" spans="1:12" x14ac:dyDescent="0.2">
      <c r="A986">
        <v>805</v>
      </c>
      <c r="B986">
        <v>2013</v>
      </c>
      <c r="C986">
        <v>11</v>
      </c>
      <c r="D986">
        <v>93110123</v>
      </c>
      <c r="E986">
        <v>9320289</v>
      </c>
      <c r="F986">
        <v>4344.5</v>
      </c>
      <c r="G986" t="s">
        <v>498</v>
      </c>
      <c r="H986" t="s">
        <v>129</v>
      </c>
      <c r="I986" t="s">
        <v>661</v>
      </c>
      <c r="J986" s="143">
        <v>41579</v>
      </c>
      <c r="K986" s="105">
        <v>3972.1142857142845</v>
      </c>
      <c r="L986" t="s">
        <v>77</v>
      </c>
    </row>
    <row r="987" spans="1:12" x14ac:dyDescent="0.2">
      <c r="A987">
        <v>805</v>
      </c>
      <c r="B987">
        <v>2014</v>
      </c>
      <c r="C987">
        <v>1</v>
      </c>
      <c r="D987">
        <v>93110123</v>
      </c>
      <c r="E987">
        <v>9320289</v>
      </c>
      <c r="F987">
        <v>5275.25</v>
      </c>
      <c r="G987" t="s">
        <v>498</v>
      </c>
      <c r="H987" t="s">
        <v>129</v>
      </c>
      <c r="I987" t="s">
        <v>661</v>
      </c>
      <c r="J987" s="143">
        <v>41640</v>
      </c>
      <c r="K987" s="105">
        <v>4823.085714285713</v>
      </c>
      <c r="L987" t="s">
        <v>77</v>
      </c>
    </row>
    <row r="988" spans="1:12" x14ac:dyDescent="0.2">
      <c r="A988">
        <v>805</v>
      </c>
      <c r="B988">
        <v>2013</v>
      </c>
      <c r="C988">
        <v>11</v>
      </c>
      <c r="D988">
        <v>93110126</v>
      </c>
      <c r="E988">
        <v>9320294</v>
      </c>
      <c r="F988">
        <v>3008.24</v>
      </c>
      <c r="G988" t="s">
        <v>491</v>
      </c>
      <c r="H988" t="s">
        <v>129</v>
      </c>
      <c r="I988" t="s">
        <v>662</v>
      </c>
      <c r="J988" s="143">
        <v>41579</v>
      </c>
      <c r="K988" s="105">
        <v>2750.390857142856</v>
      </c>
      <c r="L988" t="s">
        <v>77</v>
      </c>
    </row>
    <row r="989" spans="1:12" x14ac:dyDescent="0.2">
      <c r="A989">
        <v>805</v>
      </c>
      <c r="B989">
        <v>2013</v>
      </c>
      <c r="C989">
        <v>12</v>
      </c>
      <c r="D989">
        <v>93110126</v>
      </c>
      <c r="E989">
        <v>9320294</v>
      </c>
      <c r="F989">
        <v>3008.24</v>
      </c>
      <c r="G989" t="s">
        <v>491</v>
      </c>
      <c r="H989" t="s">
        <v>129</v>
      </c>
      <c r="I989" t="s">
        <v>662</v>
      </c>
      <c r="J989" s="143">
        <v>41609</v>
      </c>
      <c r="K989" s="105">
        <v>2750.390857142856</v>
      </c>
      <c r="L989" t="s">
        <v>77</v>
      </c>
    </row>
    <row r="990" spans="1:12" x14ac:dyDescent="0.2">
      <c r="A990">
        <v>805</v>
      </c>
      <c r="B990">
        <v>2013</v>
      </c>
      <c r="C990">
        <v>10</v>
      </c>
      <c r="D990">
        <v>93110127</v>
      </c>
      <c r="E990">
        <v>9320009</v>
      </c>
      <c r="F990">
        <v>1417.2</v>
      </c>
      <c r="G990" t="s">
        <v>491</v>
      </c>
      <c r="H990" t="s">
        <v>262</v>
      </c>
      <c r="I990" t="s">
        <v>828</v>
      </c>
      <c r="J990" s="143">
        <v>41548</v>
      </c>
      <c r="K990" s="105">
        <v>1295.725714285714</v>
      </c>
      <c r="L990" t="s">
        <v>78</v>
      </c>
    </row>
    <row r="991" spans="1:12" x14ac:dyDescent="0.2">
      <c r="A991">
        <v>805</v>
      </c>
      <c r="B991">
        <v>2013</v>
      </c>
      <c r="C991">
        <v>12</v>
      </c>
      <c r="D991">
        <v>93110127</v>
      </c>
      <c r="E991">
        <v>9320009</v>
      </c>
      <c r="F991">
        <v>1800</v>
      </c>
      <c r="G991" t="s">
        <v>491</v>
      </c>
      <c r="H991" t="s">
        <v>262</v>
      </c>
      <c r="I991" t="s">
        <v>828</v>
      </c>
      <c r="J991" s="143">
        <v>41609</v>
      </c>
      <c r="K991" s="105">
        <v>1645.7142857142853</v>
      </c>
      <c r="L991" t="s">
        <v>78</v>
      </c>
    </row>
    <row r="992" spans="1:12" x14ac:dyDescent="0.2">
      <c r="A992">
        <v>805</v>
      </c>
      <c r="B992">
        <v>2014</v>
      </c>
      <c r="C992">
        <v>1</v>
      </c>
      <c r="D992">
        <v>93110127</v>
      </c>
      <c r="E992">
        <v>9320009</v>
      </c>
      <c r="F992">
        <v>1681.2</v>
      </c>
      <c r="G992" t="s">
        <v>491</v>
      </c>
      <c r="H992" t="s">
        <v>262</v>
      </c>
      <c r="I992" t="s">
        <v>828</v>
      </c>
      <c r="J992" s="143">
        <v>41640</v>
      </c>
      <c r="K992" s="105">
        <v>1537.0971428571424</v>
      </c>
      <c r="L992" t="s">
        <v>78</v>
      </c>
    </row>
    <row r="993" spans="1:12" x14ac:dyDescent="0.2">
      <c r="A993">
        <v>805</v>
      </c>
      <c r="B993">
        <v>2013</v>
      </c>
      <c r="C993">
        <v>10</v>
      </c>
      <c r="D993">
        <v>93110132</v>
      </c>
      <c r="E993">
        <v>9320730</v>
      </c>
      <c r="F993">
        <v>4077.99</v>
      </c>
      <c r="G993" t="s">
        <v>1640</v>
      </c>
      <c r="H993" t="s">
        <v>181</v>
      </c>
      <c r="I993" t="s">
        <v>1711</v>
      </c>
      <c r="J993" s="143">
        <v>41548</v>
      </c>
      <c r="K993" s="105">
        <v>3728.447999999999</v>
      </c>
      <c r="L993" t="s">
        <v>47</v>
      </c>
    </row>
    <row r="994" spans="1:12" x14ac:dyDescent="0.2">
      <c r="A994">
        <v>805</v>
      </c>
      <c r="B994">
        <v>2013</v>
      </c>
      <c r="C994">
        <v>9</v>
      </c>
      <c r="D994">
        <v>93110141</v>
      </c>
      <c r="E994">
        <v>9320754</v>
      </c>
      <c r="F994">
        <v>563.78</v>
      </c>
      <c r="G994" t="s">
        <v>592</v>
      </c>
      <c r="H994" t="s">
        <v>104</v>
      </c>
      <c r="I994" t="s">
        <v>1535</v>
      </c>
      <c r="J994" s="143">
        <v>41518</v>
      </c>
      <c r="K994" s="105">
        <v>515.45599999999979</v>
      </c>
      <c r="L994" t="s">
        <v>46</v>
      </c>
    </row>
    <row r="995" spans="1:12" x14ac:dyDescent="0.2">
      <c r="A995">
        <v>805</v>
      </c>
      <c r="B995">
        <v>2013</v>
      </c>
      <c r="C995">
        <v>10</v>
      </c>
      <c r="D995">
        <v>93110141</v>
      </c>
      <c r="E995">
        <v>9320528</v>
      </c>
      <c r="F995">
        <v>1163.6099999999999</v>
      </c>
      <c r="G995" t="s">
        <v>592</v>
      </c>
      <c r="H995" t="s">
        <v>104</v>
      </c>
      <c r="I995" t="s">
        <v>1535</v>
      </c>
      <c r="J995" s="143">
        <v>41548</v>
      </c>
      <c r="K995" s="105">
        <v>1063.8719999999996</v>
      </c>
      <c r="L995" t="s">
        <v>46</v>
      </c>
    </row>
    <row r="996" spans="1:12" x14ac:dyDescent="0.2">
      <c r="A996">
        <v>805</v>
      </c>
      <c r="B996">
        <v>2013</v>
      </c>
      <c r="C996">
        <v>12</v>
      </c>
      <c r="D996">
        <v>93110145</v>
      </c>
      <c r="E996">
        <v>9320772</v>
      </c>
      <c r="F996">
        <v>1004.07</v>
      </c>
      <c r="G996" t="s">
        <v>997</v>
      </c>
      <c r="H996" t="s">
        <v>135</v>
      </c>
      <c r="I996" t="s">
        <v>1725</v>
      </c>
      <c r="J996" s="143">
        <v>41609</v>
      </c>
      <c r="K996" s="105">
        <v>918.00685714285692</v>
      </c>
      <c r="L996" t="s">
        <v>47</v>
      </c>
    </row>
    <row r="997" spans="1:12" x14ac:dyDescent="0.2">
      <c r="A997">
        <v>805</v>
      </c>
      <c r="B997">
        <v>2013</v>
      </c>
      <c r="C997">
        <v>9</v>
      </c>
      <c r="D997">
        <v>93110151</v>
      </c>
      <c r="E997">
        <v>9320009</v>
      </c>
      <c r="F997">
        <v>1436.4</v>
      </c>
      <c r="G997" t="s">
        <v>491</v>
      </c>
      <c r="H997" t="s">
        <v>158</v>
      </c>
      <c r="I997" t="s">
        <v>811</v>
      </c>
      <c r="J997" s="143">
        <v>41518</v>
      </c>
      <c r="K997" s="105">
        <v>1313.2799999999997</v>
      </c>
      <c r="L997" t="s">
        <v>78</v>
      </c>
    </row>
    <row r="998" spans="1:12" x14ac:dyDescent="0.2">
      <c r="A998">
        <v>805</v>
      </c>
      <c r="B998">
        <v>2013</v>
      </c>
      <c r="C998">
        <v>9</v>
      </c>
      <c r="D998">
        <v>93110155</v>
      </c>
      <c r="E998">
        <v>9320375</v>
      </c>
      <c r="F998">
        <v>1648.25</v>
      </c>
      <c r="G998" t="s">
        <v>491</v>
      </c>
      <c r="H998" t="s">
        <v>129</v>
      </c>
      <c r="I998" t="s">
        <v>637</v>
      </c>
      <c r="J998" s="143">
        <v>41518</v>
      </c>
      <c r="K998" s="105">
        <v>1506.9714285714281</v>
      </c>
      <c r="L998" t="s">
        <v>77</v>
      </c>
    </row>
    <row r="999" spans="1:12" x14ac:dyDescent="0.2">
      <c r="A999">
        <v>805</v>
      </c>
      <c r="B999">
        <v>2014</v>
      </c>
      <c r="C999">
        <v>1</v>
      </c>
      <c r="D999">
        <v>93110164</v>
      </c>
      <c r="E999">
        <v>9320289</v>
      </c>
      <c r="F999">
        <v>2750</v>
      </c>
      <c r="G999" t="s">
        <v>498</v>
      </c>
      <c r="H999" t="s">
        <v>129</v>
      </c>
      <c r="I999" t="s">
        <v>683</v>
      </c>
      <c r="J999" s="143">
        <v>41640</v>
      </c>
      <c r="K999" s="105">
        <v>2514.2857142857138</v>
      </c>
      <c r="L999" t="s">
        <v>77</v>
      </c>
    </row>
    <row r="1000" spans="1:12" x14ac:dyDescent="0.2">
      <c r="A1000">
        <v>805</v>
      </c>
      <c r="B1000">
        <v>2014</v>
      </c>
      <c r="C1000">
        <v>3</v>
      </c>
      <c r="D1000">
        <v>93110164</v>
      </c>
      <c r="E1000">
        <v>9320289</v>
      </c>
      <c r="F1000">
        <v>1214.9000000000001</v>
      </c>
      <c r="G1000" t="s">
        <v>498</v>
      </c>
      <c r="H1000" t="s">
        <v>129</v>
      </c>
      <c r="I1000" t="s">
        <v>683</v>
      </c>
      <c r="J1000" s="143">
        <v>41699</v>
      </c>
      <c r="K1000" s="105">
        <v>1110.765714285714</v>
      </c>
      <c r="L1000" t="s">
        <v>77</v>
      </c>
    </row>
    <row r="1001" spans="1:12" x14ac:dyDescent="0.2">
      <c r="A1001">
        <v>805</v>
      </c>
      <c r="B1001">
        <v>2013</v>
      </c>
      <c r="C1001">
        <v>9</v>
      </c>
      <c r="D1001">
        <v>93110204</v>
      </c>
      <c r="E1001">
        <v>9320491</v>
      </c>
      <c r="F1001">
        <v>474.42</v>
      </c>
      <c r="G1001" t="s">
        <v>549</v>
      </c>
      <c r="H1001" t="s">
        <v>154</v>
      </c>
      <c r="I1001" t="s">
        <v>1536</v>
      </c>
      <c r="J1001" s="143">
        <v>41518</v>
      </c>
      <c r="K1001" s="105">
        <v>433.75542857142847</v>
      </c>
      <c r="L1001" t="s">
        <v>46</v>
      </c>
    </row>
    <row r="1002" spans="1:12" x14ac:dyDescent="0.2">
      <c r="A1002">
        <v>805</v>
      </c>
      <c r="B1002">
        <v>2013</v>
      </c>
      <c r="C1002">
        <v>11</v>
      </c>
      <c r="D1002">
        <v>93110209</v>
      </c>
      <c r="E1002">
        <v>9320009</v>
      </c>
      <c r="F1002">
        <v>2106</v>
      </c>
      <c r="G1002" t="s">
        <v>491</v>
      </c>
      <c r="H1002" t="s">
        <v>135</v>
      </c>
      <c r="I1002" t="s">
        <v>1714</v>
      </c>
      <c r="J1002" s="143">
        <v>41579</v>
      </c>
      <c r="K1002" s="105">
        <v>1925.4857142857138</v>
      </c>
      <c r="L1002" t="s">
        <v>47</v>
      </c>
    </row>
    <row r="1003" spans="1:12" x14ac:dyDescent="0.2">
      <c r="A1003">
        <v>805</v>
      </c>
      <c r="B1003">
        <v>2013</v>
      </c>
      <c r="C1003">
        <v>12</v>
      </c>
      <c r="D1003">
        <v>93110209</v>
      </c>
      <c r="E1003">
        <v>9320436</v>
      </c>
      <c r="F1003">
        <v>444.77</v>
      </c>
      <c r="G1003" t="s">
        <v>491</v>
      </c>
      <c r="H1003" t="s">
        <v>135</v>
      </c>
      <c r="I1003" t="s">
        <v>1714</v>
      </c>
      <c r="J1003" s="143">
        <v>41609</v>
      </c>
      <c r="K1003" s="105">
        <v>406.64685714285702</v>
      </c>
      <c r="L1003" t="s">
        <v>47</v>
      </c>
    </row>
    <row r="1004" spans="1:12" x14ac:dyDescent="0.2">
      <c r="A1004">
        <v>805</v>
      </c>
      <c r="B1004">
        <v>2013</v>
      </c>
      <c r="C1004">
        <v>11</v>
      </c>
      <c r="D1004">
        <v>93110211</v>
      </c>
      <c r="E1004">
        <v>9320510</v>
      </c>
      <c r="F1004">
        <v>1112.1099999999999</v>
      </c>
      <c r="G1004" t="s">
        <v>1352</v>
      </c>
      <c r="H1004" t="s">
        <v>135</v>
      </c>
      <c r="I1004" t="s">
        <v>1715</v>
      </c>
      <c r="J1004" s="143">
        <v>41579</v>
      </c>
      <c r="K1004" s="105">
        <v>1016.7862857142853</v>
      </c>
      <c r="L1004" t="s">
        <v>47</v>
      </c>
    </row>
    <row r="1005" spans="1:12" x14ac:dyDescent="0.2">
      <c r="A1005">
        <v>805</v>
      </c>
      <c r="B1005">
        <v>2013</v>
      </c>
      <c r="C1005">
        <v>12</v>
      </c>
      <c r="D1005">
        <v>93110212</v>
      </c>
      <c r="E1005">
        <v>9320436</v>
      </c>
      <c r="F1005">
        <v>1698.2</v>
      </c>
      <c r="G1005" t="s">
        <v>1284</v>
      </c>
      <c r="H1005" t="s">
        <v>135</v>
      </c>
      <c r="I1005" t="s">
        <v>1726</v>
      </c>
      <c r="J1005" s="143">
        <v>41609</v>
      </c>
      <c r="K1005" s="105">
        <v>1552.6399999999996</v>
      </c>
      <c r="L1005" t="s">
        <v>47</v>
      </c>
    </row>
    <row r="1006" spans="1:12" x14ac:dyDescent="0.2">
      <c r="A1006">
        <v>805</v>
      </c>
      <c r="B1006">
        <v>2013</v>
      </c>
      <c r="C1006">
        <v>12</v>
      </c>
      <c r="D1006">
        <v>93110214</v>
      </c>
      <c r="E1006">
        <v>9320436</v>
      </c>
      <c r="F1006">
        <v>1013.08</v>
      </c>
      <c r="G1006" t="s">
        <v>503</v>
      </c>
      <c r="H1006" t="s">
        <v>135</v>
      </c>
      <c r="I1006" t="s">
        <v>1727</v>
      </c>
      <c r="J1006" s="143">
        <v>41609</v>
      </c>
      <c r="K1006" s="105">
        <v>926.24457142857125</v>
      </c>
      <c r="L1006" t="s">
        <v>47</v>
      </c>
    </row>
    <row r="1007" spans="1:12" x14ac:dyDescent="0.2">
      <c r="A1007">
        <v>805</v>
      </c>
      <c r="B1007">
        <v>2013</v>
      </c>
      <c r="C1007">
        <v>11</v>
      </c>
      <c r="D1007">
        <v>93110215</v>
      </c>
      <c r="E1007">
        <v>9320691</v>
      </c>
      <c r="F1007">
        <v>4012.48</v>
      </c>
      <c r="G1007" t="s">
        <v>1491</v>
      </c>
      <c r="H1007" t="s">
        <v>135</v>
      </c>
      <c r="I1007" t="s">
        <v>1716</v>
      </c>
      <c r="J1007" s="143">
        <v>41579</v>
      </c>
      <c r="K1007" s="105">
        <v>3668.5531428571417</v>
      </c>
      <c r="L1007" t="s">
        <v>47</v>
      </c>
    </row>
    <row r="1008" spans="1:12" x14ac:dyDescent="0.2">
      <c r="A1008">
        <v>805</v>
      </c>
      <c r="B1008">
        <v>2013</v>
      </c>
      <c r="C1008">
        <v>12</v>
      </c>
      <c r="D1008">
        <v>93110215</v>
      </c>
      <c r="E1008">
        <v>9320436</v>
      </c>
      <c r="F1008">
        <v>61.77</v>
      </c>
      <c r="G1008" t="s">
        <v>1491</v>
      </c>
      <c r="H1008" t="s">
        <v>135</v>
      </c>
      <c r="I1008" t="s">
        <v>1716</v>
      </c>
      <c r="J1008" s="143">
        <v>41609</v>
      </c>
      <c r="K1008" s="105">
        <v>56.475428571428559</v>
      </c>
      <c r="L1008" t="s">
        <v>47</v>
      </c>
    </row>
    <row r="1009" spans="1:12" x14ac:dyDescent="0.2">
      <c r="A1009">
        <v>805</v>
      </c>
      <c r="B1009">
        <v>2013</v>
      </c>
      <c r="C1009">
        <v>11</v>
      </c>
      <c r="D1009">
        <v>93110216</v>
      </c>
      <c r="E1009">
        <v>9320691</v>
      </c>
      <c r="F1009">
        <v>587.19000000000005</v>
      </c>
      <c r="G1009" t="s">
        <v>1226</v>
      </c>
      <c r="H1009" t="s">
        <v>135</v>
      </c>
      <c r="I1009" t="s">
        <v>1717</v>
      </c>
      <c r="J1009" s="143">
        <v>41579</v>
      </c>
      <c r="K1009" s="105">
        <v>536.85942857142845</v>
      </c>
      <c r="L1009" t="s">
        <v>47</v>
      </c>
    </row>
    <row r="1010" spans="1:12" x14ac:dyDescent="0.2">
      <c r="A1010">
        <v>805</v>
      </c>
      <c r="B1010">
        <v>2013</v>
      </c>
      <c r="C1010">
        <v>12</v>
      </c>
      <c r="D1010">
        <v>93110216</v>
      </c>
      <c r="E1010">
        <v>9320436</v>
      </c>
      <c r="F1010">
        <v>160.61000000000001</v>
      </c>
      <c r="G1010" t="s">
        <v>1226</v>
      </c>
      <c r="H1010" t="s">
        <v>135</v>
      </c>
      <c r="I1010" t="s">
        <v>1717</v>
      </c>
      <c r="J1010" s="143">
        <v>41609</v>
      </c>
      <c r="K1010" s="105">
        <v>146.84342857142855</v>
      </c>
      <c r="L1010" t="s">
        <v>47</v>
      </c>
    </row>
    <row r="1011" spans="1:12" x14ac:dyDescent="0.2">
      <c r="A1011">
        <v>805</v>
      </c>
      <c r="B1011">
        <v>2013</v>
      </c>
      <c r="C1011">
        <v>12</v>
      </c>
      <c r="D1011">
        <v>93110217</v>
      </c>
      <c r="E1011">
        <v>9320436</v>
      </c>
      <c r="F1011">
        <v>2977.47</v>
      </c>
      <c r="G1011" t="s">
        <v>526</v>
      </c>
      <c r="H1011" t="s">
        <v>135</v>
      </c>
      <c r="I1011" t="s">
        <v>1728</v>
      </c>
      <c r="J1011" s="143">
        <v>41609</v>
      </c>
      <c r="K1011" s="105">
        <v>2722.2582857142847</v>
      </c>
      <c r="L1011" t="s">
        <v>47</v>
      </c>
    </row>
    <row r="1012" spans="1:12" x14ac:dyDescent="0.2">
      <c r="A1012">
        <v>805</v>
      </c>
      <c r="B1012">
        <v>2013</v>
      </c>
      <c r="C1012">
        <v>11</v>
      </c>
      <c r="D1012">
        <v>93110218</v>
      </c>
      <c r="E1012">
        <v>9320566</v>
      </c>
      <c r="F1012">
        <v>1311.84</v>
      </c>
      <c r="G1012" t="s">
        <v>549</v>
      </c>
      <c r="H1012" t="s">
        <v>135</v>
      </c>
      <c r="I1012" t="s">
        <v>1718</v>
      </c>
      <c r="J1012" s="143">
        <v>41579</v>
      </c>
      <c r="K1012" s="105">
        <v>1199.396571428571</v>
      </c>
      <c r="L1012" t="s">
        <v>47</v>
      </c>
    </row>
    <row r="1013" spans="1:12" x14ac:dyDescent="0.2">
      <c r="A1013">
        <v>805</v>
      </c>
      <c r="B1013">
        <v>2013</v>
      </c>
      <c r="C1013">
        <v>12</v>
      </c>
      <c r="D1013">
        <v>93110219</v>
      </c>
      <c r="E1013">
        <v>9320418</v>
      </c>
      <c r="F1013">
        <v>1334.3</v>
      </c>
      <c r="G1013" t="s">
        <v>625</v>
      </c>
      <c r="H1013" t="s">
        <v>135</v>
      </c>
      <c r="I1013" t="s">
        <v>1729</v>
      </c>
      <c r="J1013" s="143">
        <v>41609</v>
      </c>
      <c r="K1013" s="105">
        <v>1219.9314285714281</v>
      </c>
      <c r="L1013" t="s">
        <v>47</v>
      </c>
    </row>
    <row r="1014" spans="1:12" x14ac:dyDescent="0.2">
      <c r="A1014">
        <v>805</v>
      </c>
      <c r="B1014">
        <v>2013</v>
      </c>
      <c r="C1014">
        <v>12</v>
      </c>
      <c r="D1014">
        <v>93110219</v>
      </c>
      <c r="E1014">
        <v>9320436</v>
      </c>
      <c r="F1014">
        <v>3518.83</v>
      </c>
      <c r="G1014" t="s">
        <v>625</v>
      </c>
      <c r="H1014" t="s">
        <v>135</v>
      </c>
      <c r="I1014" t="s">
        <v>1729</v>
      </c>
      <c r="J1014" s="143">
        <v>41609</v>
      </c>
      <c r="K1014" s="105">
        <v>3217.215999999999</v>
      </c>
      <c r="L1014" t="s">
        <v>47</v>
      </c>
    </row>
    <row r="1015" spans="1:12" x14ac:dyDescent="0.2">
      <c r="A1015">
        <v>805</v>
      </c>
      <c r="B1015">
        <v>2013</v>
      </c>
      <c r="C1015">
        <v>12</v>
      </c>
      <c r="D1015">
        <v>93110220</v>
      </c>
      <c r="E1015">
        <v>9320436</v>
      </c>
      <c r="F1015">
        <v>1132.1400000000001</v>
      </c>
      <c r="G1015" t="s">
        <v>1030</v>
      </c>
      <c r="H1015" t="s">
        <v>135</v>
      </c>
      <c r="I1015" t="s">
        <v>1730</v>
      </c>
      <c r="J1015" s="143">
        <v>41609</v>
      </c>
      <c r="K1015" s="105">
        <v>1035.0994285714285</v>
      </c>
      <c r="L1015" t="s">
        <v>47</v>
      </c>
    </row>
    <row r="1016" spans="1:12" x14ac:dyDescent="0.2">
      <c r="A1016">
        <v>805</v>
      </c>
      <c r="B1016">
        <v>2013</v>
      </c>
      <c r="C1016">
        <v>11</v>
      </c>
      <c r="D1016">
        <v>93110221</v>
      </c>
      <c r="E1016">
        <v>9320702</v>
      </c>
      <c r="F1016">
        <v>98.84</v>
      </c>
      <c r="G1016" t="s">
        <v>597</v>
      </c>
      <c r="H1016" t="s">
        <v>135</v>
      </c>
      <c r="I1016" t="s">
        <v>1719</v>
      </c>
      <c r="J1016" s="143">
        <v>41579</v>
      </c>
      <c r="K1016" s="105">
        <v>90.367999999999981</v>
      </c>
      <c r="L1016" t="s">
        <v>47</v>
      </c>
    </row>
    <row r="1017" spans="1:12" x14ac:dyDescent="0.2">
      <c r="A1017">
        <v>805</v>
      </c>
      <c r="B1017">
        <v>2013</v>
      </c>
      <c r="C1017">
        <v>11</v>
      </c>
      <c r="D1017">
        <v>93110223</v>
      </c>
      <c r="E1017">
        <v>9320702</v>
      </c>
      <c r="F1017">
        <v>2712.31</v>
      </c>
      <c r="G1017" t="s">
        <v>526</v>
      </c>
      <c r="H1017" t="s">
        <v>155</v>
      </c>
      <c r="I1017" t="s">
        <v>832</v>
      </c>
      <c r="J1017" s="143">
        <v>41579</v>
      </c>
      <c r="K1017" s="105">
        <v>2479.8262857142849</v>
      </c>
      <c r="L1017" t="s">
        <v>78</v>
      </c>
    </row>
    <row r="1018" spans="1:12" x14ac:dyDescent="0.2">
      <c r="A1018">
        <v>805</v>
      </c>
      <c r="B1018">
        <v>2013</v>
      </c>
      <c r="C1018">
        <v>9</v>
      </c>
      <c r="D1018">
        <v>93110226</v>
      </c>
      <c r="E1018">
        <v>9320526</v>
      </c>
      <c r="F1018">
        <v>635.48</v>
      </c>
      <c r="G1018" t="s">
        <v>592</v>
      </c>
      <c r="H1018" t="s">
        <v>178</v>
      </c>
      <c r="I1018" t="s">
        <v>812</v>
      </c>
      <c r="J1018" s="143">
        <v>41518</v>
      </c>
      <c r="K1018" s="105">
        <v>581.0102857142856</v>
      </c>
      <c r="L1018" t="s">
        <v>78</v>
      </c>
    </row>
    <row r="1019" spans="1:12" x14ac:dyDescent="0.2">
      <c r="A1019">
        <v>805</v>
      </c>
      <c r="B1019">
        <v>2013</v>
      </c>
      <c r="C1019">
        <v>10</v>
      </c>
      <c r="D1019">
        <v>93110226</v>
      </c>
      <c r="E1019">
        <v>9320528</v>
      </c>
      <c r="F1019">
        <v>384.27</v>
      </c>
      <c r="G1019" t="s">
        <v>592</v>
      </c>
      <c r="H1019" t="s">
        <v>178</v>
      </c>
      <c r="I1019" t="s">
        <v>812</v>
      </c>
      <c r="J1019" s="143">
        <v>41548</v>
      </c>
      <c r="K1019" s="105">
        <v>351.33257142857133</v>
      </c>
      <c r="L1019" t="s">
        <v>78</v>
      </c>
    </row>
    <row r="1020" spans="1:12" x14ac:dyDescent="0.2">
      <c r="A1020">
        <v>805</v>
      </c>
      <c r="B1020">
        <v>2013</v>
      </c>
      <c r="C1020">
        <v>10</v>
      </c>
      <c r="D1020">
        <v>93110231</v>
      </c>
      <c r="E1020">
        <v>9320436</v>
      </c>
      <c r="F1020">
        <v>566.07000000000005</v>
      </c>
      <c r="G1020" t="s">
        <v>1005</v>
      </c>
      <c r="H1020" t="s">
        <v>154</v>
      </c>
      <c r="I1020" t="s">
        <v>1548</v>
      </c>
      <c r="J1020" s="143">
        <v>41548</v>
      </c>
      <c r="K1020" s="105">
        <v>517.54971428571423</v>
      </c>
      <c r="L1020" t="s">
        <v>46</v>
      </c>
    </row>
    <row r="1021" spans="1:12" x14ac:dyDescent="0.2">
      <c r="A1021">
        <v>805</v>
      </c>
      <c r="B1021">
        <v>2013</v>
      </c>
      <c r="C1021">
        <v>10</v>
      </c>
      <c r="D1021">
        <v>93110231</v>
      </c>
      <c r="E1021">
        <v>9320689</v>
      </c>
      <c r="F1021">
        <v>503.17</v>
      </c>
      <c r="G1021" t="s">
        <v>1005</v>
      </c>
      <c r="H1021" t="s">
        <v>154</v>
      </c>
      <c r="I1021" t="s">
        <v>1548</v>
      </c>
      <c r="J1021" s="143">
        <v>41548</v>
      </c>
      <c r="K1021" s="105">
        <v>460.04114285714275</v>
      </c>
      <c r="L1021" t="s">
        <v>46</v>
      </c>
    </row>
    <row r="1022" spans="1:12" x14ac:dyDescent="0.2">
      <c r="A1022">
        <v>805</v>
      </c>
      <c r="B1022">
        <v>2013</v>
      </c>
      <c r="C1022">
        <v>10</v>
      </c>
      <c r="D1022">
        <v>93110232</v>
      </c>
      <c r="E1022">
        <v>9320436</v>
      </c>
      <c r="F1022">
        <v>129.38999999999999</v>
      </c>
      <c r="G1022" t="s">
        <v>503</v>
      </c>
      <c r="H1022" t="s">
        <v>154</v>
      </c>
      <c r="I1022" t="s">
        <v>1549</v>
      </c>
      <c r="J1022" s="143">
        <v>41548</v>
      </c>
      <c r="K1022" s="105">
        <v>118.29942857142852</v>
      </c>
      <c r="L1022" t="s">
        <v>46</v>
      </c>
    </row>
    <row r="1023" spans="1:12" x14ac:dyDescent="0.2">
      <c r="A1023">
        <v>805</v>
      </c>
      <c r="B1023">
        <v>2013</v>
      </c>
      <c r="C1023">
        <v>10</v>
      </c>
      <c r="D1023">
        <v>93110236</v>
      </c>
      <c r="E1023">
        <v>9320622</v>
      </c>
      <c r="F1023">
        <v>495.31</v>
      </c>
      <c r="G1023" t="s">
        <v>625</v>
      </c>
      <c r="H1023" t="s">
        <v>154</v>
      </c>
      <c r="I1023" t="s">
        <v>1550</v>
      </c>
      <c r="J1023" s="143">
        <v>41548</v>
      </c>
      <c r="K1023" s="105">
        <v>452.85485714285704</v>
      </c>
      <c r="L1023" t="s">
        <v>46</v>
      </c>
    </row>
    <row r="1024" spans="1:12" x14ac:dyDescent="0.2">
      <c r="A1024">
        <v>805</v>
      </c>
      <c r="B1024">
        <v>2013</v>
      </c>
      <c r="C1024">
        <v>10</v>
      </c>
      <c r="D1024">
        <v>93110237</v>
      </c>
      <c r="E1024">
        <v>9320418</v>
      </c>
      <c r="F1024">
        <v>752.24</v>
      </c>
      <c r="G1024" t="s">
        <v>821</v>
      </c>
      <c r="H1024" t="s">
        <v>154</v>
      </c>
      <c r="I1024" t="s">
        <v>1551</v>
      </c>
      <c r="J1024" s="143">
        <v>41548</v>
      </c>
      <c r="K1024" s="105">
        <v>687.76228571428555</v>
      </c>
      <c r="L1024" t="s">
        <v>46</v>
      </c>
    </row>
    <row r="1025" spans="1:12" x14ac:dyDescent="0.2">
      <c r="A1025">
        <v>805</v>
      </c>
      <c r="B1025">
        <v>2013</v>
      </c>
      <c r="C1025">
        <v>10</v>
      </c>
      <c r="D1025">
        <v>93110238</v>
      </c>
      <c r="E1025">
        <v>9320436</v>
      </c>
      <c r="F1025">
        <v>97.04</v>
      </c>
      <c r="G1025" t="s">
        <v>748</v>
      </c>
      <c r="H1025" t="s">
        <v>154</v>
      </c>
      <c r="I1025" t="s">
        <v>1552</v>
      </c>
      <c r="J1025" s="143">
        <v>41548</v>
      </c>
      <c r="K1025" s="105">
        <v>88.72228571428569</v>
      </c>
      <c r="L1025" t="s">
        <v>46</v>
      </c>
    </row>
    <row r="1026" spans="1:12" x14ac:dyDescent="0.2">
      <c r="A1026">
        <v>805</v>
      </c>
      <c r="B1026">
        <v>2013</v>
      </c>
      <c r="C1026">
        <v>10</v>
      </c>
      <c r="D1026">
        <v>93110238</v>
      </c>
      <c r="E1026">
        <v>9320720</v>
      </c>
      <c r="F1026">
        <v>2304.6999999999998</v>
      </c>
      <c r="G1026" t="s">
        <v>748</v>
      </c>
      <c r="H1026" t="s">
        <v>154</v>
      </c>
      <c r="I1026" t="s">
        <v>1552</v>
      </c>
      <c r="J1026" s="143">
        <v>41548</v>
      </c>
      <c r="K1026" s="105">
        <v>2107.1542857142849</v>
      </c>
      <c r="L1026" t="s">
        <v>46</v>
      </c>
    </row>
    <row r="1027" spans="1:12" x14ac:dyDescent="0.2">
      <c r="A1027">
        <v>805</v>
      </c>
      <c r="B1027">
        <v>2013</v>
      </c>
      <c r="C1027">
        <v>9</v>
      </c>
      <c r="D1027">
        <v>93110239</v>
      </c>
      <c r="E1027">
        <v>9320635</v>
      </c>
      <c r="F1027">
        <v>1175.92</v>
      </c>
      <c r="G1027" t="s">
        <v>498</v>
      </c>
      <c r="H1027" t="s">
        <v>164</v>
      </c>
      <c r="I1027" t="s">
        <v>813</v>
      </c>
      <c r="J1027" s="143">
        <v>41518</v>
      </c>
      <c r="K1027" s="105">
        <v>1075.1268571428568</v>
      </c>
      <c r="L1027" t="s">
        <v>78</v>
      </c>
    </row>
    <row r="1028" spans="1:12" x14ac:dyDescent="0.2">
      <c r="A1028">
        <v>805</v>
      </c>
      <c r="B1028">
        <v>2013</v>
      </c>
      <c r="C1028">
        <v>10</v>
      </c>
      <c r="D1028">
        <v>93110239</v>
      </c>
      <c r="E1028">
        <v>9320618</v>
      </c>
      <c r="F1028">
        <v>951.8</v>
      </c>
      <c r="G1028" t="s">
        <v>498</v>
      </c>
      <c r="H1028" t="s">
        <v>164</v>
      </c>
      <c r="I1028" t="s">
        <v>813</v>
      </c>
      <c r="J1028" s="143">
        <v>41548</v>
      </c>
      <c r="K1028" s="105">
        <v>870.21714285714256</v>
      </c>
      <c r="L1028" t="s">
        <v>78</v>
      </c>
    </row>
    <row r="1029" spans="1:12" x14ac:dyDescent="0.2">
      <c r="A1029">
        <v>805</v>
      </c>
      <c r="B1029">
        <v>2013</v>
      </c>
      <c r="C1029">
        <v>10</v>
      </c>
      <c r="D1029">
        <v>93110239</v>
      </c>
      <c r="E1029">
        <v>9320635</v>
      </c>
      <c r="F1029">
        <v>-1175.92</v>
      </c>
      <c r="G1029" t="s">
        <v>498</v>
      </c>
      <c r="H1029" t="s">
        <v>164</v>
      </c>
      <c r="I1029" t="s">
        <v>813</v>
      </c>
      <c r="J1029" s="143">
        <v>41548</v>
      </c>
      <c r="K1029" s="105">
        <v>-1075.1268571428568</v>
      </c>
      <c r="L1029" t="s">
        <v>78</v>
      </c>
    </row>
    <row r="1030" spans="1:12" x14ac:dyDescent="0.2">
      <c r="A1030">
        <v>805</v>
      </c>
      <c r="B1030">
        <v>2013</v>
      </c>
      <c r="C1030">
        <v>11</v>
      </c>
      <c r="D1030">
        <v>93110242</v>
      </c>
      <c r="E1030">
        <v>9320508</v>
      </c>
      <c r="F1030">
        <v>5683.14</v>
      </c>
      <c r="G1030" t="s">
        <v>503</v>
      </c>
      <c r="H1030" t="s">
        <v>135</v>
      </c>
      <c r="I1030" t="s">
        <v>1720</v>
      </c>
      <c r="J1030" s="143">
        <v>41579</v>
      </c>
      <c r="K1030" s="105">
        <v>5196.0137142857129</v>
      </c>
      <c r="L1030" t="s">
        <v>47</v>
      </c>
    </row>
    <row r="1031" spans="1:12" x14ac:dyDescent="0.2">
      <c r="A1031">
        <v>805</v>
      </c>
      <c r="B1031">
        <v>2013</v>
      </c>
      <c r="C1031">
        <v>12</v>
      </c>
      <c r="D1031">
        <v>93110242</v>
      </c>
      <c r="E1031">
        <v>9320436</v>
      </c>
      <c r="F1031">
        <v>181.95</v>
      </c>
      <c r="G1031" t="s">
        <v>503</v>
      </c>
      <c r="H1031" t="s">
        <v>135</v>
      </c>
      <c r="I1031" t="s">
        <v>1720</v>
      </c>
      <c r="J1031" s="143">
        <v>41609</v>
      </c>
      <c r="K1031" s="105">
        <v>166.35428571428565</v>
      </c>
      <c r="L1031" t="s">
        <v>47</v>
      </c>
    </row>
    <row r="1032" spans="1:12" x14ac:dyDescent="0.2">
      <c r="A1032">
        <v>805</v>
      </c>
      <c r="B1032">
        <v>2013</v>
      </c>
      <c r="C1032">
        <v>9</v>
      </c>
      <c r="D1032">
        <v>93110267</v>
      </c>
      <c r="E1032">
        <v>9320002</v>
      </c>
      <c r="F1032">
        <v>2144.3000000000002</v>
      </c>
      <c r="G1032" t="s">
        <v>491</v>
      </c>
      <c r="H1032" t="s">
        <v>129</v>
      </c>
      <c r="I1032" t="s">
        <v>638</v>
      </c>
      <c r="J1032" s="143">
        <v>41518</v>
      </c>
      <c r="K1032" s="105">
        <v>1960.5028571428568</v>
      </c>
      <c r="L1032" t="s">
        <v>77</v>
      </c>
    </row>
    <row r="1033" spans="1:12" x14ac:dyDescent="0.2">
      <c r="A1033">
        <v>805</v>
      </c>
      <c r="B1033">
        <v>2013</v>
      </c>
      <c r="C1033">
        <v>10</v>
      </c>
      <c r="D1033">
        <v>93110267</v>
      </c>
      <c r="E1033">
        <v>9320375</v>
      </c>
      <c r="F1033">
        <v>800</v>
      </c>
      <c r="G1033" t="s">
        <v>491</v>
      </c>
      <c r="H1033" t="s">
        <v>129</v>
      </c>
      <c r="I1033" t="s">
        <v>638</v>
      </c>
      <c r="J1033" s="143">
        <v>41548</v>
      </c>
      <c r="K1033" s="105">
        <v>731.42857142857122</v>
      </c>
      <c r="L1033" t="s">
        <v>77</v>
      </c>
    </row>
    <row r="1034" spans="1:12" x14ac:dyDescent="0.2">
      <c r="A1034">
        <v>805</v>
      </c>
      <c r="B1034">
        <v>2013</v>
      </c>
      <c r="C1034">
        <v>10</v>
      </c>
      <c r="D1034">
        <v>93110270</v>
      </c>
      <c r="E1034">
        <v>9320528</v>
      </c>
      <c r="F1034">
        <v>1276.1199999999999</v>
      </c>
      <c r="G1034" t="s">
        <v>592</v>
      </c>
      <c r="H1034" t="s">
        <v>104</v>
      </c>
      <c r="I1034" t="s">
        <v>1553</v>
      </c>
      <c r="J1034" s="143">
        <v>41548</v>
      </c>
      <c r="K1034" s="105">
        <v>1166.7382857142852</v>
      </c>
      <c r="L1034" t="s">
        <v>46</v>
      </c>
    </row>
    <row r="1035" spans="1:12" x14ac:dyDescent="0.2">
      <c r="A1035">
        <v>805</v>
      </c>
      <c r="B1035">
        <v>2013</v>
      </c>
      <c r="C1035">
        <v>11</v>
      </c>
      <c r="D1035">
        <v>93110271</v>
      </c>
      <c r="E1035">
        <v>9320622</v>
      </c>
      <c r="F1035">
        <v>2800.86</v>
      </c>
      <c r="G1035" t="s">
        <v>625</v>
      </c>
      <c r="H1035" t="s">
        <v>104</v>
      </c>
      <c r="I1035" t="s">
        <v>1568</v>
      </c>
      <c r="J1035" s="143">
        <v>41579</v>
      </c>
      <c r="K1035" s="105">
        <v>2560.786285714285</v>
      </c>
      <c r="L1035" t="s">
        <v>46</v>
      </c>
    </row>
    <row r="1036" spans="1:12" x14ac:dyDescent="0.2">
      <c r="A1036">
        <v>805</v>
      </c>
      <c r="B1036">
        <v>2013</v>
      </c>
      <c r="C1036">
        <v>10</v>
      </c>
      <c r="D1036">
        <v>93110277</v>
      </c>
      <c r="E1036">
        <v>9320702</v>
      </c>
      <c r="F1036">
        <v>696.35</v>
      </c>
      <c r="G1036" t="s">
        <v>529</v>
      </c>
      <c r="H1036" t="s">
        <v>132</v>
      </c>
      <c r="I1036" t="s">
        <v>1554</v>
      </c>
      <c r="J1036" s="143">
        <v>41548</v>
      </c>
      <c r="K1036" s="105">
        <v>636.66285714285698</v>
      </c>
      <c r="L1036" t="s">
        <v>46</v>
      </c>
    </row>
    <row r="1037" spans="1:12" x14ac:dyDescent="0.2">
      <c r="A1037">
        <v>805</v>
      </c>
      <c r="B1037">
        <v>2013</v>
      </c>
      <c r="C1037">
        <v>10</v>
      </c>
      <c r="D1037">
        <v>93110278</v>
      </c>
      <c r="E1037">
        <v>9320702</v>
      </c>
      <c r="F1037">
        <v>727.8</v>
      </c>
      <c r="G1037" t="s">
        <v>597</v>
      </c>
      <c r="H1037" t="s">
        <v>132</v>
      </c>
      <c r="I1037" t="s">
        <v>1555</v>
      </c>
      <c r="J1037" s="143">
        <v>41548</v>
      </c>
      <c r="K1037" s="105">
        <v>665.41714285714261</v>
      </c>
      <c r="L1037" t="s">
        <v>46</v>
      </c>
    </row>
    <row r="1038" spans="1:12" x14ac:dyDescent="0.2">
      <c r="A1038">
        <v>805</v>
      </c>
      <c r="B1038">
        <v>2013</v>
      </c>
      <c r="C1038">
        <v>11</v>
      </c>
      <c r="D1038">
        <v>93110286</v>
      </c>
      <c r="E1038">
        <v>9320002</v>
      </c>
      <c r="F1038">
        <v>1549.5</v>
      </c>
      <c r="G1038" t="s">
        <v>491</v>
      </c>
      <c r="H1038" t="s">
        <v>131</v>
      </c>
      <c r="I1038" t="s">
        <v>663</v>
      </c>
      <c r="J1038" s="143">
        <v>41579</v>
      </c>
      <c r="K1038" s="105">
        <v>1416.6857142857139</v>
      </c>
      <c r="L1038" t="s">
        <v>77</v>
      </c>
    </row>
    <row r="1039" spans="1:12" x14ac:dyDescent="0.2">
      <c r="A1039">
        <v>805</v>
      </c>
      <c r="B1039">
        <v>2013</v>
      </c>
      <c r="C1039">
        <v>11</v>
      </c>
      <c r="D1039">
        <v>93110286</v>
      </c>
      <c r="E1039">
        <v>9320289</v>
      </c>
      <c r="F1039">
        <v>2296.25</v>
      </c>
      <c r="G1039" t="s">
        <v>491</v>
      </c>
      <c r="H1039" t="s">
        <v>131</v>
      </c>
      <c r="I1039" t="s">
        <v>663</v>
      </c>
      <c r="J1039" s="143">
        <v>41579</v>
      </c>
      <c r="K1039" s="105">
        <v>2099.4285714285706</v>
      </c>
      <c r="L1039" t="s">
        <v>77</v>
      </c>
    </row>
    <row r="1040" spans="1:12" x14ac:dyDescent="0.2">
      <c r="A1040">
        <v>805</v>
      </c>
      <c r="B1040">
        <v>2013</v>
      </c>
      <c r="C1040">
        <v>11</v>
      </c>
      <c r="D1040">
        <v>93110287</v>
      </c>
      <c r="E1040">
        <v>9320289</v>
      </c>
      <c r="F1040">
        <v>11480</v>
      </c>
      <c r="G1040" t="s">
        <v>491</v>
      </c>
      <c r="H1040" t="s">
        <v>129</v>
      </c>
      <c r="I1040" t="s">
        <v>664</v>
      </c>
      <c r="J1040" s="143">
        <v>41579</v>
      </c>
      <c r="K1040" s="105">
        <v>10495.999999999996</v>
      </c>
      <c r="L1040" t="s">
        <v>77</v>
      </c>
    </row>
    <row r="1041" spans="1:12" x14ac:dyDescent="0.2">
      <c r="A1041">
        <v>805</v>
      </c>
      <c r="B1041">
        <v>2013</v>
      </c>
      <c r="C1041">
        <v>11</v>
      </c>
      <c r="D1041">
        <v>93110297</v>
      </c>
      <c r="E1041">
        <v>9320294</v>
      </c>
      <c r="F1041">
        <v>1586.5</v>
      </c>
      <c r="G1041" t="s">
        <v>491</v>
      </c>
      <c r="H1041" t="s">
        <v>129</v>
      </c>
      <c r="I1041" t="s">
        <v>665</v>
      </c>
      <c r="J1041" s="143">
        <v>41579</v>
      </c>
      <c r="K1041" s="105">
        <v>1450.5142857142853</v>
      </c>
      <c r="L1041" t="s">
        <v>77</v>
      </c>
    </row>
    <row r="1042" spans="1:12" x14ac:dyDescent="0.2">
      <c r="A1042">
        <v>805</v>
      </c>
      <c r="B1042">
        <v>2013</v>
      </c>
      <c r="C1042">
        <v>12</v>
      </c>
      <c r="D1042">
        <v>93110297</v>
      </c>
      <c r="E1042">
        <v>9320294</v>
      </c>
      <c r="F1042">
        <v>1662.5</v>
      </c>
      <c r="G1042" t="s">
        <v>491</v>
      </c>
      <c r="H1042" t="s">
        <v>129</v>
      </c>
      <c r="I1042" t="s">
        <v>665</v>
      </c>
      <c r="J1042" s="143">
        <v>41609</v>
      </c>
      <c r="K1042" s="105">
        <v>1519.9999999999995</v>
      </c>
      <c r="L1042" t="s">
        <v>77</v>
      </c>
    </row>
    <row r="1043" spans="1:12" x14ac:dyDescent="0.2">
      <c r="A1043">
        <v>805</v>
      </c>
      <c r="B1043">
        <v>2014</v>
      </c>
      <c r="C1043">
        <v>2</v>
      </c>
      <c r="D1043">
        <v>93110297</v>
      </c>
      <c r="E1043">
        <v>9320294</v>
      </c>
      <c r="F1043">
        <v>3325</v>
      </c>
      <c r="G1043" t="s">
        <v>491</v>
      </c>
      <c r="H1043" t="s">
        <v>129</v>
      </c>
      <c r="I1043" t="s">
        <v>665</v>
      </c>
      <c r="J1043" s="143">
        <v>41671</v>
      </c>
      <c r="K1043" s="105">
        <v>3039.9999999999991</v>
      </c>
      <c r="L1043" t="s">
        <v>77</v>
      </c>
    </row>
    <row r="1044" spans="1:12" x14ac:dyDescent="0.2">
      <c r="A1044">
        <v>805</v>
      </c>
      <c r="B1044">
        <v>2014</v>
      </c>
      <c r="C1044">
        <v>3</v>
      </c>
      <c r="D1044">
        <v>93110297</v>
      </c>
      <c r="E1044">
        <v>9320289</v>
      </c>
      <c r="F1044">
        <v>3074.55</v>
      </c>
      <c r="G1044" t="s">
        <v>491</v>
      </c>
      <c r="H1044" t="s">
        <v>129</v>
      </c>
      <c r="I1044" t="s">
        <v>665</v>
      </c>
      <c r="J1044" s="143">
        <v>41699</v>
      </c>
      <c r="K1044" s="105">
        <v>2811.0171428571421</v>
      </c>
      <c r="L1044" t="s">
        <v>77</v>
      </c>
    </row>
    <row r="1045" spans="1:12" x14ac:dyDescent="0.2">
      <c r="A1045">
        <v>805</v>
      </c>
      <c r="B1045">
        <v>2014</v>
      </c>
      <c r="C1045">
        <v>4</v>
      </c>
      <c r="D1045">
        <v>93110297</v>
      </c>
      <c r="E1045">
        <v>9320289</v>
      </c>
      <c r="F1045">
        <v>491.35</v>
      </c>
      <c r="G1045" t="s">
        <v>491</v>
      </c>
      <c r="H1045" t="s">
        <v>129</v>
      </c>
      <c r="I1045" t="s">
        <v>665</v>
      </c>
      <c r="J1045" s="143">
        <v>41730</v>
      </c>
      <c r="K1045" s="105">
        <v>449.23428571428559</v>
      </c>
      <c r="L1045" t="s">
        <v>77</v>
      </c>
    </row>
    <row r="1046" spans="1:12" x14ac:dyDescent="0.2">
      <c r="A1046">
        <v>805</v>
      </c>
      <c r="B1046">
        <v>2013</v>
      </c>
      <c r="C1046">
        <v>9</v>
      </c>
      <c r="D1046">
        <v>93110298</v>
      </c>
      <c r="E1046">
        <v>9320436</v>
      </c>
      <c r="F1046">
        <v>632.71</v>
      </c>
      <c r="G1046" t="s">
        <v>529</v>
      </c>
      <c r="H1046" t="s">
        <v>131</v>
      </c>
      <c r="I1046" t="s">
        <v>639</v>
      </c>
      <c r="J1046" s="143">
        <v>41518</v>
      </c>
      <c r="K1046" s="105">
        <v>578.47771428571411</v>
      </c>
      <c r="L1046" t="s">
        <v>77</v>
      </c>
    </row>
    <row r="1047" spans="1:12" x14ac:dyDescent="0.2">
      <c r="A1047">
        <v>805</v>
      </c>
      <c r="B1047">
        <v>2013</v>
      </c>
      <c r="C1047">
        <v>11</v>
      </c>
      <c r="D1047">
        <v>93110305</v>
      </c>
      <c r="E1047">
        <v>9320009</v>
      </c>
      <c r="F1047">
        <v>1325</v>
      </c>
      <c r="G1047" t="s">
        <v>491</v>
      </c>
      <c r="H1047" t="s">
        <v>181</v>
      </c>
      <c r="I1047" t="s">
        <v>1721</v>
      </c>
      <c r="J1047" s="143">
        <v>41579</v>
      </c>
      <c r="K1047" s="105">
        <v>1211.4285714285711</v>
      </c>
      <c r="L1047" t="s">
        <v>47</v>
      </c>
    </row>
    <row r="1048" spans="1:12" x14ac:dyDescent="0.2">
      <c r="A1048">
        <v>805</v>
      </c>
      <c r="B1048">
        <v>2013</v>
      </c>
      <c r="C1048">
        <v>11</v>
      </c>
      <c r="D1048">
        <v>93110309</v>
      </c>
      <c r="E1048">
        <v>9320587</v>
      </c>
      <c r="F1048">
        <v>561.58000000000004</v>
      </c>
      <c r="G1048" t="s">
        <v>595</v>
      </c>
      <c r="H1048" t="s">
        <v>181</v>
      </c>
      <c r="I1048" t="s">
        <v>1722</v>
      </c>
      <c r="J1048" s="143">
        <v>41579</v>
      </c>
      <c r="K1048" s="105">
        <v>513.44457142857129</v>
      </c>
      <c r="L1048" t="s">
        <v>47</v>
      </c>
    </row>
    <row r="1049" spans="1:12" x14ac:dyDescent="0.2">
      <c r="A1049">
        <v>805</v>
      </c>
      <c r="B1049">
        <v>2013</v>
      </c>
      <c r="C1049">
        <v>11</v>
      </c>
      <c r="D1049">
        <v>93110309</v>
      </c>
      <c r="E1049">
        <v>9320702</v>
      </c>
      <c r="F1049">
        <v>268.20999999999998</v>
      </c>
      <c r="G1049" t="s">
        <v>595</v>
      </c>
      <c r="H1049" t="s">
        <v>181</v>
      </c>
      <c r="I1049" t="s">
        <v>1722</v>
      </c>
      <c r="J1049" s="143">
        <v>41579</v>
      </c>
      <c r="K1049" s="105">
        <v>245.22057142857133</v>
      </c>
      <c r="L1049" t="s">
        <v>47</v>
      </c>
    </row>
    <row r="1050" spans="1:12" x14ac:dyDescent="0.2">
      <c r="A1050">
        <v>805</v>
      </c>
      <c r="B1050">
        <v>2013</v>
      </c>
      <c r="C1050">
        <v>11</v>
      </c>
      <c r="D1050">
        <v>93110311</v>
      </c>
      <c r="E1050">
        <v>9320622</v>
      </c>
      <c r="F1050">
        <v>333.58</v>
      </c>
      <c r="G1050" t="s">
        <v>1045</v>
      </c>
      <c r="H1050" t="s">
        <v>181</v>
      </c>
      <c r="I1050" t="s">
        <v>1723</v>
      </c>
      <c r="J1050" s="143">
        <v>41579</v>
      </c>
      <c r="K1050" s="105">
        <v>304.9874285714285</v>
      </c>
      <c r="L1050" t="s">
        <v>47</v>
      </c>
    </row>
    <row r="1051" spans="1:12" x14ac:dyDescent="0.2">
      <c r="A1051">
        <v>805</v>
      </c>
      <c r="B1051">
        <v>2013</v>
      </c>
      <c r="C1051">
        <v>12</v>
      </c>
      <c r="D1051">
        <v>93110311</v>
      </c>
      <c r="E1051">
        <v>9320418</v>
      </c>
      <c r="F1051">
        <v>561.58000000000004</v>
      </c>
      <c r="G1051" t="s">
        <v>1045</v>
      </c>
      <c r="H1051" t="s">
        <v>181</v>
      </c>
      <c r="I1051" t="s">
        <v>1723</v>
      </c>
      <c r="J1051" s="143">
        <v>41609</v>
      </c>
      <c r="K1051" s="105">
        <v>513.44457142857129</v>
      </c>
      <c r="L1051" t="s">
        <v>47</v>
      </c>
    </row>
    <row r="1052" spans="1:12" x14ac:dyDescent="0.2">
      <c r="A1052">
        <v>805</v>
      </c>
      <c r="B1052">
        <v>2013</v>
      </c>
      <c r="C1052">
        <v>11</v>
      </c>
      <c r="D1052">
        <v>93110319</v>
      </c>
      <c r="E1052">
        <v>9320009</v>
      </c>
      <c r="F1052">
        <v>1171.2</v>
      </c>
      <c r="G1052" t="s">
        <v>491</v>
      </c>
      <c r="H1052" t="s">
        <v>158</v>
      </c>
      <c r="I1052" t="s">
        <v>833</v>
      </c>
      <c r="J1052" s="143">
        <v>41579</v>
      </c>
      <c r="K1052" s="105">
        <v>1070.8114285714282</v>
      </c>
      <c r="L1052" t="s">
        <v>78</v>
      </c>
    </row>
    <row r="1053" spans="1:12" x14ac:dyDescent="0.2">
      <c r="A1053">
        <v>805</v>
      </c>
      <c r="B1053">
        <v>2013</v>
      </c>
      <c r="C1053">
        <v>12</v>
      </c>
      <c r="D1053">
        <v>93110319</v>
      </c>
      <c r="E1053">
        <v>9320009</v>
      </c>
      <c r="F1053">
        <v>386</v>
      </c>
      <c r="G1053" t="s">
        <v>491</v>
      </c>
      <c r="H1053" t="s">
        <v>158</v>
      </c>
      <c r="I1053" t="s">
        <v>833</v>
      </c>
      <c r="J1053" s="143">
        <v>41609</v>
      </c>
      <c r="K1053" s="105">
        <v>352.9142857142856</v>
      </c>
      <c r="L1053" t="s">
        <v>78</v>
      </c>
    </row>
    <row r="1054" spans="1:12" x14ac:dyDescent="0.2">
      <c r="A1054">
        <v>805</v>
      </c>
      <c r="B1054">
        <v>2013</v>
      </c>
      <c r="C1054">
        <v>11</v>
      </c>
      <c r="D1054">
        <v>93110341</v>
      </c>
      <c r="E1054">
        <v>9320289</v>
      </c>
      <c r="F1054">
        <v>1234.48</v>
      </c>
      <c r="G1054" t="s">
        <v>498</v>
      </c>
      <c r="H1054" t="s">
        <v>129</v>
      </c>
      <c r="I1054" t="s">
        <v>666</v>
      </c>
      <c r="J1054" s="143">
        <v>41579</v>
      </c>
      <c r="K1054" s="105">
        <v>1128.6674285714282</v>
      </c>
      <c r="L1054" t="s">
        <v>77</v>
      </c>
    </row>
    <row r="1055" spans="1:12" x14ac:dyDescent="0.2">
      <c r="A1055">
        <v>805</v>
      </c>
      <c r="B1055">
        <v>2013</v>
      </c>
      <c r="C1055">
        <v>10</v>
      </c>
      <c r="D1055">
        <v>93110343</v>
      </c>
      <c r="E1055">
        <v>9320739</v>
      </c>
      <c r="F1055">
        <v>3049.21</v>
      </c>
      <c r="G1055" t="s">
        <v>498</v>
      </c>
      <c r="H1055" t="s">
        <v>178</v>
      </c>
      <c r="I1055" t="s">
        <v>829</v>
      </c>
      <c r="J1055" s="143">
        <v>41548</v>
      </c>
      <c r="K1055" s="105">
        <v>2787.8491428571419</v>
      </c>
      <c r="L1055" t="s">
        <v>78</v>
      </c>
    </row>
    <row r="1056" spans="1:12" x14ac:dyDescent="0.2">
      <c r="A1056">
        <v>805</v>
      </c>
      <c r="B1056">
        <v>2014</v>
      </c>
      <c r="C1056">
        <v>1</v>
      </c>
      <c r="D1056">
        <v>93110345</v>
      </c>
      <c r="E1056">
        <v>9320289</v>
      </c>
      <c r="F1056">
        <v>6290</v>
      </c>
      <c r="G1056" t="s">
        <v>491</v>
      </c>
      <c r="H1056" t="s">
        <v>153</v>
      </c>
      <c r="I1056" t="s">
        <v>842</v>
      </c>
      <c r="J1056" s="143">
        <v>41640</v>
      </c>
      <c r="K1056" s="105">
        <v>5750.8571428571413</v>
      </c>
      <c r="L1056" t="s">
        <v>78</v>
      </c>
    </row>
    <row r="1057" spans="1:12" x14ac:dyDescent="0.2">
      <c r="A1057">
        <v>805</v>
      </c>
      <c r="B1057">
        <v>2013</v>
      </c>
      <c r="C1057">
        <v>11</v>
      </c>
      <c r="D1057">
        <v>93110350</v>
      </c>
      <c r="E1057">
        <v>9320375</v>
      </c>
      <c r="F1057">
        <v>1856.45</v>
      </c>
      <c r="G1057" t="s">
        <v>491</v>
      </c>
      <c r="H1057" t="s">
        <v>129</v>
      </c>
      <c r="I1057" t="s">
        <v>667</v>
      </c>
      <c r="J1057" s="143">
        <v>41579</v>
      </c>
      <c r="K1057" s="105">
        <v>1697.325714285714</v>
      </c>
      <c r="L1057" t="s">
        <v>77</v>
      </c>
    </row>
    <row r="1058" spans="1:12" x14ac:dyDescent="0.2">
      <c r="A1058">
        <v>805</v>
      </c>
      <c r="B1058">
        <v>2013</v>
      </c>
      <c r="C1058">
        <v>10</v>
      </c>
      <c r="D1058">
        <v>93110352</v>
      </c>
      <c r="E1058">
        <v>9320436</v>
      </c>
      <c r="F1058">
        <v>408.83</v>
      </c>
      <c r="G1058" t="s">
        <v>581</v>
      </c>
      <c r="H1058" t="s">
        <v>154</v>
      </c>
      <c r="I1058" t="s">
        <v>1556</v>
      </c>
      <c r="J1058" s="143">
        <v>41548</v>
      </c>
      <c r="K1058" s="105">
        <v>373.78742857142845</v>
      </c>
      <c r="L1058" t="s">
        <v>46</v>
      </c>
    </row>
    <row r="1059" spans="1:12" x14ac:dyDescent="0.2">
      <c r="A1059">
        <v>805</v>
      </c>
      <c r="B1059">
        <v>2013</v>
      </c>
      <c r="C1059">
        <v>10</v>
      </c>
      <c r="D1059">
        <v>93110358</v>
      </c>
      <c r="E1059">
        <v>9320522</v>
      </c>
      <c r="F1059">
        <v>408.83</v>
      </c>
      <c r="G1059" t="s">
        <v>1030</v>
      </c>
      <c r="H1059" t="s">
        <v>154</v>
      </c>
      <c r="I1059" t="s">
        <v>1557</v>
      </c>
      <c r="J1059" s="143">
        <v>41548</v>
      </c>
      <c r="K1059" s="105">
        <v>373.78742857142845</v>
      </c>
      <c r="L1059" t="s">
        <v>46</v>
      </c>
    </row>
    <row r="1060" spans="1:12" x14ac:dyDescent="0.2">
      <c r="A1060">
        <v>805</v>
      </c>
      <c r="B1060">
        <v>2013</v>
      </c>
      <c r="C1060">
        <v>10</v>
      </c>
      <c r="D1060">
        <v>93110360</v>
      </c>
      <c r="E1060">
        <v>9320702</v>
      </c>
      <c r="F1060">
        <v>408.83</v>
      </c>
      <c r="G1060" t="s">
        <v>595</v>
      </c>
      <c r="H1060" t="s">
        <v>154</v>
      </c>
      <c r="I1060" t="s">
        <v>1558</v>
      </c>
      <c r="J1060" s="143">
        <v>41548</v>
      </c>
      <c r="K1060" s="105">
        <v>373.78742857142845</v>
      </c>
      <c r="L1060" t="s">
        <v>46</v>
      </c>
    </row>
    <row r="1061" spans="1:12" x14ac:dyDescent="0.2">
      <c r="A1061">
        <v>805</v>
      </c>
      <c r="B1061">
        <v>2013</v>
      </c>
      <c r="C1061">
        <v>10</v>
      </c>
      <c r="D1061">
        <v>93110361</v>
      </c>
      <c r="E1061">
        <v>9320606</v>
      </c>
      <c r="F1061">
        <v>1440.44</v>
      </c>
      <c r="G1061" t="s">
        <v>650</v>
      </c>
      <c r="H1061" t="s">
        <v>154</v>
      </c>
      <c r="I1061" t="s">
        <v>1559</v>
      </c>
      <c r="J1061" s="143">
        <v>41548</v>
      </c>
      <c r="K1061" s="105">
        <v>1316.9737142857139</v>
      </c>
      <c r="L1061" t="s">
        <v>46</v>
      </c>
    </row>
    <row r="1062" spans="1:12" x14ac:dyDescent="0.2">
      <c r="A1062">
        <v>805</v>
      </c>
      <c r="B1062">
        <v>2013</v>
      </c>
      <c r="C1062">
        <v>10</v>
      </c>
      <c r="D1062">
        <v>93110361</v>
      </c>
      <c r="E1062">
        <v>9320702</v>
      </c>
      <c r="F1062">
        <v>566.07000000000005</v>
      </c>
      <c r="G1062" t="s">
        <v>650</v>
      </c>
      <c r="H1062" t="s">
        <v>154</v>
      </c>
      <c r="I1062" t="s">
        <v>1559</v>
      </c>
      <c r="J1062" s="143">
        <v>41548</v>
      </c>
      <c r="K1062" s="105">
        <v>517.54971428571423</v>
      </c>
      <c r="L1062" t="s">
        <v>46</v>
      </c>
    </row>
    <row r="1063" spans="1:12" x14ac:dyDescent="0.2">
      <c r="A1063">
        <v>805</v>
      </c>
      <c r="B1063">
        <v>2013</v>
      </c>
      <c r="C1063">
        <v>10</v>
      </c>
      <c r="D1063">
        <v>93110363</v>
      </c>
      <c r="E1063">
        <v>9320702</v>
      </c>
      <c r="F1063">
        <v>322.33999999999997</v>
      </c>
      <c r="G1063" t="s">
        <v>526</v>
      </c>
      <c r="H1063" t="s">
        <v>154</v>
      </c>
      <c r="I1063" t="s">
        <v>1560</v>
      </c>
      <c r="J1063" s="143">
        <v>41548</v>
      </c>
      <c r="K1063" s="105">
        <v>294.71085714285704</v>
      </c>
      <c r="L1063" t="s">
        <v>46</v>
      </c>
    </row>
    <row r="1064" spans="1:12" x14ac:dyDescent="0.2">
      <c r="A1064">
        <v>805</v>
      </c>
      <c r="B1064">
        <v>2014</v>
      </c>
      <c r="C1064">
        <v>1</v>
      </c>
      <c r="D1064">
        <v>93110363</v>
      </c>
      <c r="E1064">
        <v>9320418</v>
      </c>
      <c r="F1064">
        <v>576.51</v>
      </c>
      <c r="G1064" t="s">
        <v>526</v>
      </c>
      <c r="H1064" t="s">
        <v>154</v>
      </c>
      <c r="I1064" t="s">
        <v>1560</v>
      </c>
      <c r="J1064" s="143">
        <v>41640</v>
      </c>
      <c r="K1064" s="105">
        <v>527.09485714285699</v>
      </c>
      <c r="L1064" t="s">
        <v>46</v>
      </c>
    </row>
    <row r="1065" spans="1:12" x14ac:dyDescent="0.2">
      <c r="A1065">
        <v>805</v>
      </c>
      <c r="B1065">
        <v>2013</v>
      </c>
      <c r="C1065">
        <v>11</v>
      </c>
      <c r="D1065">
        <v>93110364</v>
      </c>
      <c r="E1065">
        <v>9320491</v>
      </c>
      <c r="F1065">
        <v>1083.56</v>
      </c>
      <c r="G1065" t="s">
        <v>549</v>
      </c>
      <c r="H1065" t="s">
        <v>154</v>
      </c>
      <c r="I1065" t="s">
        <v>1569</v>
      </c>
      <c r="J1065" s="143">
        <v>41579</v>
      </c>
      <c r="K1065" s="105">
        <v>990.68342857142829</v>
      </c>
      <c r="L1065" t="s">
        <v>46</v>
      </c>
    </row>
    <row r="1066" spans="1:12" x14ac:dyDescent="0.2">
      <c r="A1066">
        <v>805</v>
      </c>
      <c r="B1066">
        <v>2013</v>
      </c>
      <c r="C1066">
        <v>10</v>
      </c>
      <c r="D1066">
        <v>93110365</v>
      </c>
      <c r="E1066">
        <v>9320511</v>
      </c>
      <c r="F1066">
        <v>1898.12</v>
      </c>
      <c r="G1066" t="s">
        <v>583</v>
      </c>
      <c r="H1066" t="s">
        <v>154</v>
      </c>
      <c r="I1066" t="s">
        <v>1561</v>
      </c>
      <c r="J1066" s="143">
        <v>41548</v>
      </c>
      <c r="K1066" s="105">
        <v>1735.4239999999995</v>
      </c>
      <c r="L1066" t="s">
        <v>46</v>
      </c>
    </row>
    <row r="1067" spans="1:12" x14ac:dyDescent="0.2">
      <c r="A1067">
        <v>805</v>
      </c>
      <c r="B1067">
        <v>2013</v>
      </c>
      <c r="C1067">
        <v>10</v>
      </c>
      <c r="D1067">
        <v>93110365</v>
      </c>
      <c r="E1067">
        <v>9320710</v>
      </c>
      <c r="F1067">
        <v>449.26</v>
      </c>
      <c r="G1067" t="s">
        <v>583</v>
      </c>
      <c r="H1067" t="s">
        <v>154</v>
      </c>
      <c r="I1067" t="s">
        <v>1561</v>
      </c>
      <c r="J1067" s="143">
        <v>41548</v>
      </c>
      <c r="K1067" s="105">
        <v>410.7519999999999</v>
      </c>
      <c r="L1067" t="s">
        <v>46</v>
      </c>
    </row>
    <row r="1068" spans="1:12" x14ac:dyDescent="0.2">
      <c r="A1068">
        <v>805</v>
      </c>
      <c r="B1068">
        <v>2013</v>
      </c>
      <c r="C1068">
        <v>11</v>
      </c>
      <c r="D1068">
        <v>93110365</v>
      </c>
      <c r="E1068">
        <v>9320615</v>
      </c>
      <c r="F1068">
        <v>1338.79</v>
      </c>
      <c r="G1068" t="s">
        <v>583</v>
      </c>
      <c r="H1068" t="s">
        <v>154</v>
      </c>
      <c r="I1068" t="s">
        <v>1561</v>
      </c>
      <c r="J1068" s="143">
        <v>41579</v>
      </c>
      <c r="K1068" s="105">
        <v>1224.0365714285711</v>
      </c>
      <c r="L1068" t="s">
        <v>46</v>
      </c>
    </row>
    <row r="1069" spans="1:12" x14ac:dyDescent="0.2">
      <c r="A1069">
        <v>805</v>
      </c>
      <c r="B1069">
        <v>2013</v>
      </c>
      <c r="C1069">
        <v>11</v>
      </c>
      <c r="D1069">
        <v>93110365</v>
      </c>
      <c r="E1069">
        <v>9320635</v>
      </c>
      <c r="F1069">
        <v>561.58000000000004</v>
      </c>
      <c r="G1069" t="s">
        <v>583</v>
      </c>
      <c r="H1069" t="s">
        <v>154</v>
      </c>
      <c r="I1069" t="s">
        <v>1561</v>
      </c>
      <c r="J1069" s="143">
        <v>41579</v>
      </c>
      <c r="K1069" s="105">
        <v>513.44457142857129</v>
      </c>
      <c r="L1069" t="s">
        <v>46</v>
      </c>
    </row>
    <row r="1070" spans="1:12" x14ac:dyDescent="0.2">
      <c r="A1070">
        <v>805</v>
      </c>
      <c r="B1070">
        <v>2014</v>
      </c>
      <c r="C1070">
        <v>1</v>
      </c>
      <c r="D1070">
        <v>93110368</v>
      </c>
      <c r="E1070">
        <v>9320418</v>
      </c>
      <c r="F1070">
        <v>177.46</v>
      </c>
      <c r="G1070" t="s">
        <v>803</v>
      </c>
      <c r="H1070" t="s">
        <v>154</v>
      </c>
      <c r="I1070" t="s">
        <v>1585</v>
      </c>
      <c r="J1070" s="143">
        <v>41640</v>
      </c>
      <c r="K1070" s="105">
        <v>162.24914285714283</v>
      </c>
      <c r="L1070" t="s">
        <v>46</v>
      </c>
    </row>
    <row r="1071" spans="1:12" x14ac:dyDescent="0.2">
      <c r="A1071">
        <v>805</v>
      </c>
      <c r="B1071">
        <v>2014</v>
      </c>
      <c r="C1071">
        <v>4</v>
      </c>
      <c r="D1071">
        <v>93110368</v>
      </c>
      <c r="E1071">
        <v>9320785</v>
      </c>
      <c r="F1071">
        <v>782.13</v>
      </c>
      <c r="G1071" t="s">
        <v>803</v>
      </c>
      <c r="H1071" t="s">
        <v>154</v>
      </c>
      <c r="I1071" t="s">
        <v>1585</v>
      </c>
      <c r="J1071" s="143">
        <v>41730</v>
      </c>
      <c r="K1071" s="105">
        <v>715.09028571428553</v>
      </c>
      <c r="L1071" t="s">
        <v>46</v>
      </c>
    </row>
    <row r="1072" spans="1:12" x14ac:dyDescent="0.2">
      <c r="A1072">
        <v>805</v>
      </c>
      <c r="B1072">
        <v>2014</v>
      </c>
      <c r="C1072">
        <v>4</v>
      </c>
      <c r="D1072">
        <v>93110369</v>
      </c>
      <c r="E1072">
        <v>9320785</v>
      </c>
      <c r="F1072">
        <v>293.16000000000003</v>
      </c>
      <c r="G1072" t="s">
        <v>1640</v>
      </c>
      <c r="H1072" t="s">
        <v>154</v>
      </c>
      <c r="I1072" t="s">
        <v>1641</v>
      </c>
      <c r="J1072" s="143">
        <v>41730</v>
      </c>
      <c r="K1072" s="105">
        <v>268.03199999999993</v>
      </c>
      <c r="L1072" t="s">
        <v>46</v>
      </c>
    </row>
    <row r="1073" spans="1:12" x14ac:dyDescent="0.2">
      <c r="A1073">
        <v>805</v>
      </c>
      <c r="B1073">
        <v>2013</v>
      </c>
      <c r="C1073">
        <v>11</v>
      </c>
      <c r="D1073">
        <v>93110373</v>
      </c>
      <c r="E1073">
        <v>9320009</v>
      </c>
      <c r="F1073">
        <v>2247.6</v>
      </c>
      <c r="G1073" t="s">
        <v>491</v>
      </c>
      <c r="H1073" t="s">
        <v>129</v>
      </c>
      <c r="I1073" t="s">
        <v>668</v>
      </c>
      <c r="J1073" s="143">
        <v>41579</v>
      </c>
      <c r="K1073" s="105">
        <v>2054.9485714285706</v>
      </c>
      <c r="L1073" t="s">
        <v>77</v>
      </c>
    </row>
    <row r="1074" spans="1:12" x14ac:dyDescent="0.2">
      <c r="A1074">
        <v>805</v>
      </c>
      <c r="B1074">
        <v>2013</v>
      </c>
      <c r="C1074">
        <v>11</v>
      </c>
      <c r="D1074">
        <v>93110373</v>
      </c>
      <c r="E1074">
        <v>9320289</v>
      </c>
      <c r="F1074">
        <v>3102.5</v>
      </c>
      <c r="G1074" t="s">
        <v>491</v>
      </c>
      <c r="H1074" t="s">
        <v>129</v>
      </c>
      <c r="I1074" t="s">
        <v>668</v>
      </c>
      <c r="J1074" s="143">
        <v>41579</v>
      </c>
      <c r="K1074" s="105">
        <v>2836.571428571428</v>
      </c>
      <c r="L1074" t="s">
        <v>77</v>
      </c>
    </row>
    <row r="1075" spans="1:12" x14ac:dyDescent="0.2">
      <c r="A1075">
        <v>805</v>
      </c>
      <c r="B1075">
        <v>2013</v>
      </c>
      <c r="C1075">
        <v>12</v>
      </c>
      <c r="D1075">
        <v>93110373</v>
      </c>
      <c r="E1075">
        <v>9320009</v>
      </c>
      <c r="F1075">
        <v>2199.6</v>
      </c>
      <c r="G1075" t="s">
        <v>491</v>
      </c>
      <c r="H1075" t="s">
        <v>129</v>
      </c>
      <c r="I1075" t="s">
        <v>668</v>
      </c>
      <c r="J1075" s="143">
        <v>41609</v>
      </c>
      <c r="K1075" s="105">
        <v>2011.0628571428565</v>
      </c>
      <c r="L1075" t="s">
        <v>77</v>
      </c>
    </row>
    <row r="1076" spans="1:12" x14ac:dyDescent="0.2">
      <c r="A1076">
        <v>805</v>
      </c>
      <c r="B1076">
        <v>2013</v>
      </c>
      <c r="C1076">
        <v>12</v>
      </c>
      <c r="D1076">
        <v>93110373</v>
      </c>
      <c r="E1076">
        <v>9320375</v>
      </c>
      <c r="F1076">
        <v>1350</v>
      </c>
      <c r="G1076" t="s">
        <v>491</v>
      </c>
      <c r="H1076" t="s">
        <v>129</v>
      </c>
      <c r="I1076" t="s">
        <v>668</v>
      </c>
      <c r="J1076" s="143">
        <v>41609</v>
      </c>
      <c r="K1076" s="105">
        <v>1234.285714285714</v>
      </c>
      <c r="L1076" t="s">
        <v>77</v>
      </c>
    </row>
    <row r="1077" spans="1:12" x14ac:dyDescent="0.2">
      <c r="A1077">
        <v>805</v>
      </c>
      <c r="B1077">
        <v>2014</v>
      </c>
      <c r="C1077">
        <v>1</v>
      </c>
      <c r="D1077">
        <v>93110373</v>
      </c>
      <c r="E1077">
        <v>9320009</v>
      </c>
      <c r="F1077">
        <v>2103.6</v>
      </c>
      <c r="G1077" t="s">
        <v>491</v>
      </c>
      <c r="H1077" t="s">
        <v>129</v>
      </c>
      <c r="I1077" t="s">
        <v>668</v>
      </c>
      <c r="J1077" s="143">
        <v>41640</v>
      </c>
      <c r="K1077" s="105">
        <v>1923.291428571428</v>
      </c>
      <c r="L1077" t="s">
        <v>77</v>
      </c>
    </row>
    <row r="1078" spans="1:12" x14ac:dyDescent="0.2">
      <c r="A1078">
        <v>805</v>
      </c>
      <c r="B1078">
        <v>2014</v>
      </c>
      <c r="C1078">
        <v>1</v>
      </c>
      <c r="D1078">
        <v>93110373</v>
      </c>
      <c r="E1078">
        <v>9320289</v>
      </c>
      <c r="F1078">
        <v>6183.5</v>
      </c>
      <c r="G1078" t="s">
        <v>491</v>
      </c>
      <c r="H1078" t="s">
        <v>129</v>
      </c>
      <c r="I1078" t="s">
        <v>668</v>
      </c>
      <c r="J1078" s="143">
        <v>41640</v>
      </c>
      <c r="K1078" s="105">
        <v>5653.4857142857127</v>
      </c>
      <c r="L1078" t="s">
        <v>77</v>
      </c>
    </row>
    <row r="1079" spans="1:12" x14ac:dyDescent="0.2">
      <c r="A1079">
        <v>805</v>
      </c>
      <c r="B1079">
        <v>2014</v>
      </c>
      <c r="C1079">
        <v>1</v>
      </c>
      <c r="D1079">
        <v>93110373</v>
      </c>
      <c r="E1079">
        <v>9320375</v>
      </c>
      <c r="F1079">
        <v>2691</v>
      </c>
      <c r="G1079" t="s">
        <v>491</v>
      </c>
      <c r="H1079" t="s">
        <v>129</v>
      </c>
      <c r="I1079" t="s">
        <v>668</v>
      </c>
      <c r="J1079" s="143">
        <v>41640</v>
      </c>
      <c r="K1079" s="105">
        <v>2460.3428571428562</v>
      </c>
      <c r="L1079" t="s">
        <v>77</v>
      </c>
    </row>
    <row r="1080" spans="1:12" x14ac:dyDescent="0.2">
      <c r="A1080">
        <v>805</v>
      </c>
      <c r="B1080">
        <v>2014</v>
      </c>
      <c r="C1080">
        <v>2</v>
      </c>
      <c r="D1080">
        <v>93110373</v>
      </c>
      <c r="E1080">
        <v>9320009</v>
      </c>
      <c r="F1080">
        <v>2242.8000000000002</v>
      </c>
      <c r="G1080" t="s">
        <v>491</v>
      </c>
      <c r="H1080" t="s">
        <v>129</v>
      </c>
      <c r="I1080" t="s">
        <v>668</v>
      </c>
      <c r="J1080" s="143">
        <v>41671</v>
      </c>
      <c r="K1080" s="105">
        <v>2050.5599999999995</v>
      </c>
      <c r="L1080" t="s">
        <v>77</v>
      </c>
    </row>
    <row r="1081" spans="1:12" x14ac:dyDescent="0.2">
      <c r="A1081">
        <v>805</v>
      </c>
      <c r="B1081">
        <v>2014</v>
      </c>
      <c r="C1081">
        <v>2</v>
      </c>
      <c r="D1081">
        <v>93110373</v>
      </c>
      <c r="E1081">
        <v>9320289</v>
      </c>
      <c r="F1081">
        <v>2898.25</v>
      </c>
      <c r="G1081" t="s">
        <v>491</v>
      </c>
      <c r="H1081" t="s">
        <v>129</v>
      </c>
      <c r="I1081" t="s">
        <v>668</v>
      </c>
      <c r="J1081" s="143">
        <v>41671</v>
      </c>
      <c r="K1081" s="105">
        <v>2649.8285714285707</v>
      </c>
      <c r="L1081" t="s">
        <v>77</v>
      </c>
    </row>
    <row r="1082" spans="1:12" x14ac:dyDescent="0.2">
      <c r="A1082">
        <v>805</v>
      </c>
      <c r="B1082">
        <v>2014</v>
      </c>
      <c r="C1082">
        <v>3</v>
      </c>
      <c r="D1082">
        <v>93110373</v>
      </c>
      <c r="E1082">
        <v>9320009</v>
      </c>
      <c r="F1082">
        <v>2233.1999999999998</v>
      </c>
      <c r="G1082" t="s">
        <v>491</v>
      </c>
      <c r="H1082" t="s">
        <v>129</v>
      </c>
      <c r="I1082" t="s">
        <v>668</v>
      </c>
      <c r="J1082" s="143">
        <v>41699</v>
      </c>
      <c r="K1082" s="105">
        <v>2041.7828571428565</v>
      </c>
      <c r="L1082" t="s">
        <v>77</v>
      </c>
    </row>
    <row r="1083" spans="1:12" x14ac:dyDescent="0.2">
      <c r="A1083">
        <v>805</v>
      </c>
      <c r="B1083">
        <v>2014</v>
      </c>
      <c r="C1083">
        <v>5</v>
      </c>
      <c r="D1083">
        <v>93111563</v>
      </c>
      <c r="E1083">
        <v>9320702</v>
      </c>
      <c r="F1083">
        <v>646.79999999999995</v>
      </c>
      <c r="G1083" t="s">
        <v>526</v>
      </c>
      <c r="H1083" t="s">
        <v>313</v>
      </c>
      <c r="I1083" t="s">
        <v>2172</v>
      </c>
      <c r="J1083" s="143">
        <v>41760</v>
      </c>
      <c r="K1083" s="105">
        <f>Table4[[#This Row],[Reg. CPB incl. Outlays]]*0.9142</f>
        <v>591.30455999999992</v>
      </c>
      <c r="L1083" t="s">
        <v>47</v>
      </c>
    </row>
    <row r="1084" spans="1:12" x14ac:dyDescent="0.2">
      <c r="A1084">
        <v>805</v>
      </c>
      <c r="B1084">
        <v>2014</v>
      </c>
      <c r="C1084">
        <v>5</v>
      </c>
      <c r="D1084">
        <v>93111810</v>
      </c>
      <c r="E1084">
        <v>9320774</v>
      </c>
      <c r="F1084">
        <v>199.87</v>
      </c>
      <c r="G1084" t="s">
        <v>997</v>
      </c>
      <c r="H1084" t="s">
        <v>108</v>
      </c>
      <c r="I1084" t="s">
        <v>2145</v>
      </c>
      <c r="J1084" s="143">
        <v>41760</v>
      </c>
      <c r="K1084" s="105">
        <f>Table4[[#This Row],[Reg. CPB incl. Outlays]]*0.9142</f>
        <v>182.72115400000001</v>
      </c>
      <c r="L1084" t="s">
        <v>47</v>
      </c>
    </row>
    <row r="1085" spans="1:12" x14ac:dyDescent="0.2">
      <c r="A1085">
        <v>805</v>
      </c>
      <c r="B1085">
        <v>2013</v>
      </c>
      <c r="C1085">
        <v>11</v>
      </c>
      <c r="D1085">
        <v>93110380</v>
      </c>
      <c r="E1085">
        <v>9320702</v>
      </c>
      <c r="F1085">
        <v>533.72</v>
      </c>
      <c r="G1085" t="s">
        <v>595</v>
      </c>
      <c r="H1085" t="s">
        <v>132</v>
      </c>
      <c r="I1085" t="s">
        <v>1570</v>
      </c>
      <c r="J1085" s="143">
        <v>41579</v>
      </c>
      <c r="K1085" s="105">
        <v>487.97257142857131</v>
      </c>
      <c r="L1085" t="s">
        <v>46</v>
      </c>
    </row>
    <row r="1086" spans="1:12" x14ac:dyDescent="0.2">
      <c r="A1086">
        <v>805</v>
      </c>
      <c r="B1086">
        <v>2013</v>
      </c>
      <c r="C1086">
        <v>11</v>
      </c>
      <c r="D1086">
        <v>93110381</v>
      </c>
      <c r="E1086">
        <v>9320702</v>
      </c>
      <c r="F1086">
        <v>1455.6</v>
      </c>
      <c r="G1086" t="s">
        <v>529</v>
      </c>
      <c r="H1086" t="s">
        <v>132</v>
      </c>
      <c r="I1086" t="s">
        <v>1571</v>
      </c>
      <c r="J1086" s="143">
        <v>41579</v>
      </c>
      <c r="K1086" s="105">
        <v>1330.8342857142852</v>
      </c>
      <c r="L1086" t="s">
        <v>46</v>
      </c>
    </row>
    <row r="1087" spans="1:12" x14ac:dyDescent="0.2">
      <c r="A1087">
        <v>805</v>
      </c>
      <c r="B1087">
        <v>2014</v>
      </c>
      <c r="C1087">
        <v>3</v>
      </c>
      <c r="D1087">
        <v>93110381</v>
      </c>
      <c r="E1087">
        <v>9320522</v>
      </c>
      <c r="F1087">
        <v>175.21</v>
      </c>
      <c r="G1087" t="s">
        <v>529</v>
      </c>
      <c r="H1087" t="s">
        <v>132</v>
      </c>
      <c r="I1087" t="s">
        <v>1571</v>
      </c>
      <c r="J1087" s="143">
        <v>41699</v>
      </c>
      <c r="K1087" s="105">
        <v>160.19199999999995</v>
      </c>
      <c r="L1087" t="s">
        <v>46</v>
      </c>
    </row>
    <row r="1088" spans="1:12" x14ac:dyDescent="0.2">
      <c r="A1088">
        <v>805</v>
      </c>
      <c r="B1088">
        <v>2013</v>
      </c>
      <c r="C1088">
        <v>10</v>
      </c>
      <c r="D1088">
        <v>93110386</v>
      </c>
      <c r="E1088">
        <v>9320566</v>
      </c>
      <c r="F1088">
        <v>390.86</v>
      </c>
      <c r="G1088" t="s">
        <v>549</v>
      </c>
      <c r="H1088" t="s">
        <v>182</v>
      </c>
      <c r="I1088" t="s">
        <v>1562</v>
      </c>
      <c r="J1088" s="143">
        <v>41548</v>
      </c>
      <c r="K1088" s="105">
        <v>357.35771428571422</v>
      </c>
      <c r="L1088" t="s">
        <v>46</v>
      </c>
    </row>
    <row r="1089" spans="1:12" x14ac:dyDescent="0.2">
      <c r="A1089">
        <v>805</v>
      </c>
      <c r="B1089">
        <v>2013</v>
      </c>
      <c r="C1089">
        <v>10</v>
      </c>
      <c r="D1089">
        <v>93110387</v>
      </c>
      <c r="E1089">
        <v>9320702</v>
      </c>
      <c r="F1089">
        <v>345.93</v>
      </c>
      <c r="G1089" t="s">
        <v>583</v>
      </c>
      <c r="H1089" t="s">
        <v>182</v>
      </c>
      <c r="I1089" t="s">
        <v>1563</v>
      </c>
      <c r="J1089" s="143">
        <v>41548</v>
      </c>
      <c r="K1089" s="105">
        <v>316.27885714285708</v>
      </c>
      <c r="L1089" t="s">
        <v>46</v>
      </c>
    </row>
    <row r="1090" spans="1:12" x14ac:dyDescent="0.2">
      <c r="A1090">
        <v>805</v>
      </c>
      <c r="B1090">
        <v>2013</v>
      </c>
      <c r="C1090">
        <v>11</v>
      </c>
      <c r="D1090">
        <v>93110387</v>
      </c>
      <c r="E1090">
        <v>9320511</v>
      </c>
      <c r="F1090">
        <v>617.51</v>
      </c>
      <c r="G1090" t="s">
        <v>583</v>
      </c>
      <c r="H1090" t="s">
        <v>182</v>
      </c>
      <c r="I1090" t="s">
        <v>1563</v>
      </c>
      <c r="J1090" s="143">
        <v>41579</v>
      </c>
      <c r="K1090" s="105">
        <v>564.58057142857126</v>
      </c>
      <c r="L1090" t="s">
        <v>46</v>
      </c>
    </row>
    <row r="1091" spans="1:12" x14ac:dyDescent="0.2">
      <c r="A1091">
        <v>805</v>
      </c>
      <c r="B1091">
        <v>2013</v>
      </c>
      <c r="C1091">
        <v>11</v>
      </c>
      <c r="D1091">
        <v>93110387</v>
      </c>
      <c r="E1091">
        <v>9320635</v>
      </c>
      <c r="F1091">
        <v>561.58000000000004</v>
      </c>
      <c r="G1091" t="s">
        <v>583</v>
      </c>
      <c r="H1091" t="s">
        <v>182</v>
      </c>
      <c r="I1091" t="s">
        <v>1563</v>
      </c>
      <c r="J1091" s="143">
        <v>41579</v>
      </c>
      <c r="K1091" s="105">
        <v>513.44457142857129</v>
      </c>
      <c r="L1091" t="s">
        <v>46</v>
      </c>
    </row>
    <row r="1092" spans="1:12" x14ac:dyDescent="0.2">
      <c r="A1092">
        <v>805</v>
      </c>
      <c r="B1092">
        <v>2014</v>
      </c>
      <c r="C1092">
        <v>2</v>
      </c>
      <c r="D1092">
        <v>93110387</v>
      </c>
      <c r="E1092">
        <v>9320710</v>
      </c>
      <c r="F1092">
        <v>795.19</v>
      </c>
      <c r="G1092" t="s">
        <v>583</v>
      </c>
      <c r="H1092" t="s">
        <v>182</v>
      </c>
      <c r="I1092" t="s">
        <v>1563</v>
      </c>
      <c r="J1092" s="143">
        <v>41671</v>
      </c>
      <c r="K1092" s="105">
        <v>727.03085714285703</v>
      </c>
      <c r="L1092" t="s">
        <v>46</v>
      </c>
    </row>
    <row r="1093" spans="1:12" x14ac:dyDescent="0.2">
      <c r="A1093">
        <v>805</v>
      </c>
      <c r="B1093">
        <v>2013</v>
      </c>
      <c r="C1093">
        <v>10</v>
      </c>
      <c r="D1093">
        <v>93110388</v>
      </c>
      <c r="E1093">
        <v>9320587</v>
      </c>
      <c r="F1093">
        <v>762.62</v>
      </c>
      <c r="G1093" t="s">
        <v>595</v>
      </c>
      <c r="H1093" t="s">
        <v>182</v>
      </c>
      <c r="I1093" t="s">
        <v>1564</v>
      </c>
      <c r="J1093" s="143">
        <v>41548</v>
      </c>
      <c r="K1093" s="105">
        <v>697.25257142857129</v>
      </c>
      <c r="L1093" t="s">
        <v>46</v>
      </c>
    </row>
    <row r="1094" spans="1:12" x14ac:dyDescent="0.2">
      <c r="A1094">
        <v>805</v>
      </c>
      <c r="B1094">
        <v>2013</v>
      </c>
      <c r="C1094">
        <v>10</v>
      </c>
      <c r="D1094">
        <v>93110388</v>
      </c>
      <c r="E1094">
        <v>9320702</v>
      </c>
      <c r="F1094">
        <v>157.24</v>
      </c>
      <c r="G1094" t="s">
        <v>595</v>
      </c>
      <c r="H1094" t="s">
        <v>182</v>
      </c>
      <c r="I1094" t="s">
        <v>1564</v>
      </c>
      <c r="J1094" s="143">
        <v>41548</v>
      </c>
      <c r="K1094" s="105">
        <v>143.7622857142857</v>
      </c>
      <c r="L1094" t="s">
        <v>46</v>
      </c>
    </row>
    <row r="1095" spans="1:12" x14ac:dyDescent="0.2">
      <c r="A1095">
        <v>805</v>
      </c>
      <c r="B1095">
        <v>2013</v>
      </c>
      <c r="C1095">
        <v>11</v>
      </c>
      <c r="D1095">
        <v>93110391</v>
      </c>
      <c r="E1095">
        <v>9320456</v>
      </c>
      <c r="F1095">
        <v>407</v>
      </c>
      <c r="G1095" t="s">
        <v>491</v>
      </c>
      <c r="H1095" t="s">
        <v>131</v>
      </c>
      <c r="I1095" t="s">
        <v>669</v>
      </c>
      <c r="J1095" s="143">
        <v>41579</v>
      </c>
      <c r="K1095" s="105">
        <v>372.11428571428559</v>
      </c>
      <c r="L1095" t="s">
        <v>77</v>
      </c>
    </row>
    <row r="1096" spans="1:12" x14ac:dyDescent="0.2">
      <c r="A1096">
        <v>805</v>
      </c>
      <c r="B1096">
        <v>2013</v>
      </c>
      <c r="C1096">
        <v>11</v>
      </c>
      <c r="D1096">
        <v>93110395</v>
      </c>
      <c r="E1096">
        <v>9320289</v>
      </c>
      <c r="F1096">
        <v>1225</v>
      </c>
      <c r="G1096" t="s">
        <v>491</v>
      </c>
      <c r="H1096" t="s">
        <v>129</v>
      </c>
      <c r="I1096" t="s">
        <v>670</v>
      </c>
      <c r="J1096" s="143">
        <v>41579</v>
      </c>
      <c r="K1096" s="105">
        <v>1119.9999999999998</v>
      </c>
      <c r="L1096" t="s">
        <v>77</v>
      </c>
    </row>
    <row r="1097" spans="1:12" x14ac:dyDescent="0.2">
      <c r="A1097">
        <v>805</v>
      </c>
      <c r="B1097">
        <v>2013</v>
      </c>
      <c r="C1097">
        <v>11</v>
      </c>
      <c r="D1097">
        <v>93110395</v>
      </c>
      <c r="E1097">
        <v>9320294</v>
      </c>
      <c r="F1097">
        <v>1057.77</v>
      </c>
      <c r="G1097" t="s">
        <v>491</v>
      </c>
      <c r="H1097" t="s">
        <v>129</v>
      </c>
      <c r="I1097" t="s">
        <v>670</v>
      </c>
      <c r="J1097" s="143">
        <v>41579</v>
      </c>
      <c r="K1097" s="105">
        <v>967.1039999999997</v>
      </c>
      <c r="L1097" t="s">
        <v>77</v>
      </c>
    </row>
    <row r="1098" spans="1:12" x14ac:dyDescent="0.2">
      <c r="A1098">
        <v>805</v>
      </c>
      <c r="B1098">
        <v>2013</v>
      </c>
      <c r="C1098">
        <v>11</v>
      </c>
      <c r="D1098">
        <v>93110404</v>
      </c>
      <c r="E1098">
        <v>9320511</v>
      </c>
      <c r="F1098">
        <v>1868.92</v>
      </c>
      <c r="G1098" t="s">
        <v>583</v>
      </c>
      <c r="H1098" t="s">
        <v>256</v>
      </c>
      <c r="I1098" t="s">
        <v>1724</v>
      </c>
      <c r="J1098" s="143">
        <v>41579</v>
      </c>
      <c r="K1098" s="105">
        <v>1708.7268571428567</v>
      </c>
      <c r="L1098" t="s">
        <v>47</v>
      </c>
    </row>
    <row r="1099" spans="1:12" x14ac:dyDescent="0.2">
      <c r="A1099">
        <v>805</v>
      </c>
      <c r="B1099">
        <v>2013</v>
      </c>
      <c r="C1099">
        <v>12</v>
      </c>
      <c r="D1099">
        <v>93110406</v>
      </c>
      <c r="E1099">
        <v>9320509</v>
      </c>
      <c r="F1099">
        <v>3447.59</v>
      </c>
      <c r="G1099" t="s">
        <v>648</v>
      </c>
      <c r="H1099" t="s">
        <v>163</v>
      </c>
      <c r="I1099" t="s">
        <v>837</v>
      </c>
      <c r="J1099" s="143">
        <v>41609</v>
      </c>
      <c r="K1099" s="105">
        <v>3152.0822857142848</v>
      </c>
      <c r="L1099" t="s">
        <v>78</v>
      </c>
    </row>
    <row r="1100" spans="1:12" x14ac:dyDescent="0.2">
      <c r="A1100">
        <v>805</v>
      </c>
      <c r="B1100">
        <v>2014</v>
      </c>
      <c r="C1100">
        <v>1</v>
      </c>
      <c r="D1100">
        <v>93110406</v>
      </c>
      <c r="E1100">
        <v>9320509</v>
      </c>
      <c r="F1100">
        <v>3250.95</v>
      </c>
      <c r="G1100" t="s">
        <v>648</v>
      </c>
      <c r="H1100" t="s">
        <v>163</v>
      </c>
      <c r="I1100" t="s">
        <v>837</v>
      </c>
      <c r="J1100" s="143">
        <v>41640</v>
      </c>
      <c r="K1100" s="105">
        <v>2972.2971428571418</v>
      </c>
      <c r="L1100" t="s">
        <v>78</v>
      </c>
    </row>
    <row r="1101" spans="1:12" x14ac:dyDescent="0.2">
      <c r="A1101">
        <v>805</v>
      </c>
      <c r="B1101">
        <v>2014</v>
      </c>
      <c r="C1101">
        <v>2</v>
      </c>
      <c r="D1101">
        <v>93110406</v>
      </c>
      <c r="E1101">
        <v>9320509</v>
      </c>
      <c r="F1101">
        <v>3658.06</v>
      </c>
      <c r="G1101" t="s">
        <v>648</v>
      </c>
      <c r="H1101" t="s">
        <v>163</v>
      </c>
      <c r="I1101" t="s">
        <v>837</v>
      </c>
      <c r="J1101" s="143">
        <v>41671</v>
      </c>
      <c r="K1101" s="105">
        <v>3344.5119999999988</v>
      </c>
      <c r="L1101" t="s">
        <v>78</v>
      </c>
    </row>
    <row r="1102" spans="1:12" x14ac:dyDescent="0.2">
      <c r="A1102">
        <v>805</v>
      </c>
      <c r="B1102">
        <v>2014</v>
      </c>
      <c r="C1102">
        <v>3</v>
      </c>
      <c r="D1102">
        <v>93110406</v>
      </c>
      <c r="E1102">
        <v>9320509</v>
      </c>
      <c r="F1102">
        <v>2789.34</v>
      </c>
      <c r="G1102" t="s">
        <v>648</v>
      </c>
      <c r="H1102" t="s">
        <v>163</v>
      </c>
      <c r="I1102" t="s">
        <v>837</v>
      </c>
      <c r="J1102" s="143">
        <v>41699</v>
      </c>
      <c r="K1102" s="105">
        <v>2550.2537142857136</v>
      </c>
      <c r="L1102" t="s">
        <v>78</v>
      </c>
    </row>
    <row r="1103" spans="1:12" x14ac:dyDescent="0.2">
      <c r="A1103">
        <v>805</v>
      </c>
      <c r="B1103">
        <v>2014</v>
      </c>
      <c r="C1103">
        <v>3</v>
      </c>
      <c r="D1103">
        <v>93110406</v>
      </c>
      <c r="E1103">
        <v>9320635</v>
      </c>
      <c r="F1103">
        <v>449.71</v>
      </c>
      <c r="G1103" t="s">
        <v>648</v>
      </c>
      <c r="H1103" t="s">
        <v>163</v>
      </c>
      <c r="I1103" t="s">
        <v>837</v>
      </c>
      <c r="J1103" s="143">
        <v>41699</v>
      </c>
      <c r="K1103" s="105">
        <v>411.16342857142843</v>
      </c>
      <c r="L1103" t="s">
        <v>78</v>
      </c>
    </row>
    <row r="1104" spans="1:12" x14ac:dyDescent="0.2">
      <c r="A1104">
        <v>805</v>
      </c>
      <c r="B1104">
        <v>2014</v>
      </c>
      <c r="C1104">
        <v>4</v>
      </c>
      <c r="D1104">
        <v>93110406</v>
      </c>
      <c r="E1104">
        <v>9320509</v>
      </c>
      <c r="F1104">
        <v>2346.0700000000002</v>
      </c>
      <c r="G1104" t="s">
        <v>648</v>
      </c>
      <c r="H1104" t="s">
        <v>163</v>
      </c>
      <c r="I1104" t="s">
        <v>837</v>
      </c>
      <c r="J1104" s="143">
        <v>41730</v>
      </c>
      <c r="K1104" s="105">
        <v>2144.9782857142854</v>
      </c>
      <c r="L1104" t="s">
        <v>78</v>
      </c>
    </row>
    <row r="1105" spans="1:12" x14ac:dyDescent="0.2">
      <c r="A1105">
        <v>805</v>
      </c>
      <c r="B1105">
        <v>2014</v>
      </c>
      <c r="C1105">
        <v>5</v>
      </c>
      <c r="D1105">
        <v>93110894</v>
      </c>
      <c r="E1105">
        <v>9320702</v>
      </c>
      <c r="F1105">
        <v>377.73</v>
      </c>
      <c r="G1105" t="s">
        <v>597</v>
      </c>
      <c r="H1105" t="s">
        <v>154</v>
      </c>
      <c r="I1105" t="s">
        <v>2101</v>
      </c>
      <c r="J1105" s="143">
        <v>41760</v>
      </c>
      <c r="K1105" s="105">
        <f>Table4[[#This Row],[Reg. CPB incl. Outlays]]*0.9142</f>
        <v>345.32076600000005</v>
      </c>
      <c r="L1105" t="s">
        <v>46</v>
      </c>
    </row>
    <row r="1106" spans="1:12" x14ac:dyDescent="0.2">
      <c r="A1106">
        <v>805</v>
      </c>
      <c r="B1106">
        <v>2014</v>
      </c>
      <c r="C1106">
        <v>5</v>
      </c>
      <c r="D1106">
        <v>93110952</v>
      </c>
      <c r="E1106">
        <v>9320418</v>
      </c>
      <c r="F1106" s="103">
        <v>1273.8699999999999</v>
      </c>
      <c r="G1106" t="s">
        <v>526</v>
      </c>
      <c r="H1106" t="s">
        <v>182</v>
      </c>
      <c r="I1106" t="s">
        <v>2102</v>
      </c>
      <c r="J1106" s="143">
        <v>41760</v>
      </c>
      <c r="K1106" s="105">
        <f>Table4[[#This Row],[Reg. CPB incl. Outlays]]*0.9142</f>
        <v>1164.571954</v>
      </c>
      <c r="L1106" t="s">
        <v>46</v>
      </c>
    </row>
    <row r="1107" spans="1:12" x14ac:dyDescent="0.2">
      <c r="A1107">
        <v>805</v>
      </c>
      <c r="B1107">
        <v>2013</v>
      </c>
      <c r="C1107">
        <v>10</v>
      </c>
      <c r="D1107">
        <v>93110418</v>
      </c>
      <c r="E1107">
        <v>9320618</v>
      </c>
      <c r="F1107">
        <v>853.8</v>
      </c>
      <c r="G1107" t="s">
        <v>498</v>
      </c>
      <c r="H1107" t="s">
        <v>164</v>
      </c>
      <c r="I1107" t="s">
        <v>830</v>
      </c>
      <c r="J1107" s="143">
        <v>41548</v>
      </c>
      <c r="K1107" s="105">
        <v>780.61714285714265</v>
      </c>
      <c r="L1107" t="s">
        <v>78</v>
      </c>
    </row>
    <row r="1108" spans="1:12" x14ac:dyDescent="0.2">
      <c r="A1108">
        <v>805</v>
      </c>
      <c r="B1108">
        <v>2013</v>
      </c>
      <c r="C1108">
        <v>11</v>
      </c>
      <c r="D1108">
        <v>93110419</v>
      </c>
      <c r="E1108">
        <v>9320375</v>
      </c>
      <c r="F1108">
        <v>2851.5</v>
      </c>
      <c r="G1108" t="s">
        <v>491</v>
      </c>
      <c r="H1108" t="s">
        <v>129</v>
      </c>
      <c r="I1108" t="s">
        <v>671</v>
      </c>
      <c r="J1108" s="143">
        <v>41579</v>
      </c>
      <c r="K1108" s="105">
        <v>2607.0857142857135</v>
      </c>
      <c r="L1108" t="s">
        <v>77</v>
      </c>
    </row>
    <row r="1109" spans="1:12" x14ac:dyDescent="0.2">
      <c r="A1109">
        <v>805</v>
      </c>
      <c r="B1109">
        <v>2013</v>
      </c>
      <c r="C1109">
        <v>12</v>
      </c>
      <c r="D1109">
        <v>93110419</v>
      </c>
      <c r="E1109">
        <v>9320289</v>
      </c>
      <c r="F1109">
        <v>1797.5</v>
      </c>
      <c r="G1109" t="s">
        <v>491</v>
      </c>
      <c r="H1109" t="s">
        <v>129</v>
      </c>
      <c r="I1109" t="s">
        <v>671</v>
      </c>
      <c r="J1109" s="143">
        <v>41609</v>
      </c>
      <c r="K1109" s="105">
        <v>1643.4285714285709</v>
      </c>
      <c r="L1109" t="s">
        <v>77</v>
      </c>
    </row>
    <row r="1110" spans="1:12" x14ac:dyDescent="0.2">
      <c r="A1110">
        <v>805</v>
      </c>
      <c r="B1110">
        <v>2013</v>
      </c>
      <c r="C1110">
        <v>12</v>
      </c>
      <c r="D1110">
        <v>93110419</v>
      </c>
      <c r="E1110">
        <v>9320375</v>
      </c>
      <c r="F1110">
        <v>2813.48</v>
      </c>
      <c r="G1110" t="s">
        <v>491</v>
      </c>
      <c r="H1110" t="s">
        <v>129</v>
      </c>
      <c r="I1110" t="s">
        <v>671</v>
      </c>
      <c r="J1110" s="143">
        <v>41609</v>
      </c>
      <c r="K1110" s="105">
        <v>2572.3245714285708</v>
      </c>
      <c r="L1110" t="s">
        <v>77</v>
      </c>
    </row>
    <row r="1111" spans="1:12" x14ac:dyDescent="0.2">
      <c r="A1111">
        <v>805</v>
      </c>
      <c r="B1111">
        <v>2014</v>
      </c>
      <c r="C1111">
        <v>1</v>
      </c>
      <c r="D1111">
        <v>93110419</v>
      </c>
      <c r="E1111">
        <v>9320289</v>
      </c>
      <c r="F1111">
        <v>5860</v>
      </c>
      <c r="G1111" t="s">
        <v>491</v>
      </c>
      <c r="H1111" t="s">
        <v>129</v>
      </c>
      <c r="I1111" t="s">
        <v>671</v>
      </c>
      <c r="J1111" s="143">
        <v>41640</v>
      </c>
      <c r="K1111" s="105">
        <v>5357.7142857142844</v>
      </c>
      <c r="L1111" t="s">
        <v>77</v>
      </c>
    </row>
    <row r="1112" spans="1:12" x14ac:dyDescent="0.2">
      <c r="A1112">
        <v>805</v>
      </c>
      <c r="B1112">
        <v>2014</v>
      </c>
      <c r="C1112">
        <v>1</v>
      </c>
      <c r="D1112">
        <v>93110419</v>
      </c>
      <c r="E1112">
        <v>9320375</v>
      </c>
      <c r="F1112">
        <v>2851.5</v>
      </c>
      <c r="G1112" t="s">
        <v>491</v>
      </c>
      <c r="H1112" t="s">
        <v>129</v>
      </c>
      <c r="I1112" t="s">
        <v>671</v>
      </c>
      <c r="J1112" s="143">
        <v>41640</v>
      </c>
      <c r="K1112" s="105">
        <v>2607.0857142857135</v>
      </c>
      <c r="L1112" t="s">
        <v>77</v>
      </c>
    </row>
    <row r="1113" spans="1:12" x14ac:dyDescent="0.2">
      <c r="A1113">
        <v>805</v>
      </c>
      <c r="B1113">
        <v>2014</v>
      </c>
      <c r="C1113">
        <v>2</v>
      </c>
      <c r="D1113">
        <v>93110419</v>
      </c>
      <c r="E1113">
        <v>9320289</v>
      </c>
      <c r="F1113">
        <v>2978.75</v>
      </c>
      <c r="G1113" t="s">
        <v>491</v>
      </c>
      <c r="H1113" t="s">
        <v>129</v>
      </c>
      <c r="I1113" t="s">
        <v>671</v>
      </c>
      <c r="J1113" s="143">
        <v>41671</v>
      </c>
      <c r="K1113" s="105">
        <v>2723.4285714285706</v>
      </c>
      <c r="L1113" t="s">
        <v>77</v>
      </c>
    </row>
    <row r="1114" spans="1:12" x14ac:dyDescent="0.2">
      <c r="A1114">
        <v>805</v>
      </c>
      <c r="B1114">
        <v>2014</v>
      </c>
      <c r="C1114">
        <v>2</v>
      </c>
      <c r="D1114">
        <v>93110419</v>
      </c>
      <c r="E1114">
        <v>9320375</v>
      </c>
      <c r="F1114">
        <v>3573.88</v>
      </c>
      <c r="G1114" t="s">
        <v>491</v>
      </c>
      <c r="H1114" t="s">
        <v>129</v>
      </c>
      <c r="I1114" t="s">
        <v>671</v>
      </c>
      <c r="J1114" s="143">
        <v>41671</v>
      </c>
      <c r="K1114" s="105">
        <v>3267.5474285714276</v>
      </c>
      <c r="L1114" t="s">
        <v>77</v>
      </c>
    </row>
    <row r="1115" spans="1:12" x14ac:dyDescent="0.2">
      <c r="A1115">
        <v>805</v>
      </c>
      <c r="B1115">
        <v>2014</v>
      </c>
      <c r="C1115">
        <v>4</v>
      </c>
      <c r="D1115">
        <v>93110419</v>
      </c>
      <c r="E1115">
        <v>9320289</v>
      </c>
      <c r="F1115">
        <v>2930</v>
      </c>
      <c r="G1115" t="s">
        <v>491</v>
      </c>
      <c r="H1115" t="s">
        <v>129</v>
      </c>
      <c r="I1115" t="s">
        <v>671</v>
      </c>
      <c r="J1115" s="143">
        <v>41730</v>
      </c>
      <c r="K1115" s="105">
        <v>2678.8571428571422</v>
      </c>
      <c r="L1115" t="s">
        <v>77</v>
      </c>
    </row>
    <row r="1116" spans="1:12" x14ac:dyDescent="0.2">
      <c r="A1116">
        <v>805</v>
      </c>
      <c r="B1116">
        <v>2014</v>
      </c>
      <c r="C1116">
        <v>4</v>
      </c>
      <c r="D1116">
        <v>93110419</v>
      </c>
      <c r="E1116">
        <v>9320375</v>
      </c>
      <c r="F1116">
        <v>2851.5</v>
      </c>
      <c r="G1116" t="s">
        <v>491</v>
      </c>
      <c r="H1116" t="s">
        <v>129</v>
      </c>
      <c r="I1116" t="s">
        <v>671</v>
      </c>
      <c r="J1116" s="143">
        <v>41730</v>
      </c>
      <c r="K1116" s="105">
        <v>2607.0857142857135</v>
      </c>
      <c r="L1116" t="s">
        <v>77</v>
      </c>
    </row>
    <row r="1117" spans="1:12" x14ac:dyDescent="0.2">
      <c r="A1117">
        <v>805</v>
      </c>
      <c r="B1117">
        <v>2014</v>
      </c>
      <c r="C1117">
        <v>5</v>
      </c>
      <c r="D1117">
        <v>93111331</v>
      </c>
      <c r="E1117">
        <v>9320418</v>
      </c>
      <c r="F1117" s="103">
        <v>3925.95</v>
      </c>
      <c r="G1117" t="s">
        <v>625</v>
      </c>
      <c r="H1117" t="s">
        <v>182</v>
      </c>
      <c r="I1117" t="s">
        <v>2138</v>
      </c>
      <c r="J1117" s="143">
        <v>41760</v>
      </c>
      <c r="K1117" s="105">
        <f>Table4[[#This Row],[Reg. CPB incl. Outlays]]*0.9142</f>
        <v>3589.10349</v>
      </c>
      <c r="L1117" t="s">
        <v>46</v>
      </c>
    </row>
    <row r="1118" spans="1:12" x14ac:dyDescent="0.2">
      <c r="A1118">
        <v>805</v>
      </c>
      <c r="B1118">
        <v>2014</v>
      </c>
      <c r="C1118">
        <v>5</v>
      </c>
      <c r="D1118">
        <v>93111431</v>
      </c>
      <c r="E1118">
        <v>9320528</v>
      </c>
      <c r="F1118" s="103">
        <v>2080.1</v>
      </c>
      <c r="G1118" t="s">
        <v>592</v>
      </c>
      <c r="H1118" t="s">
        <v>104</v>
      </c>
      <c r="I1118" t="s">
        <v>2186</v>
      </c>
      <c r="J1118" s="143">
        <v>41760</v>
      </c>
      <c r="K1118" s="105">
        <f>Table4[[#This Row],[Reg. CPB incl. Outlays]]*0.9142</f>
        <v>1901.62742</v>
      </c>
      <c r="L1118" t="s">
        <v>46</v>
      </c>
    </row>
    <row r="1119" spans="1:12" x14ac:dyDescent="0.2">
      <c r="A1119">
        <v>805</v>
      </c>
      <c r="B1119">
        <v>2013</v>
      </c>
      <c r="C1119">
        <v>10</v>
      </c>
      <c r="D1119">
        <v>93110424</v>
      </c>
      <c r="E1119">
        <v>9320587</v>
      </c>
      <c r="F1119">
        <v>733.64</v>
      </c>
      <c r="G1119" t="s">
        <v>595</v>
      </c>
      <c r="H1119" t="s">
        <v>132</v>
      </c>
      <c r="I1119" t="s">
        <v>1565</v>
      </c>
      <c r="J1119" s="143">
        <v>41548</v>
      </c>
      <c r="K1119" s="105">
        <v>670.75657142857119</v>
      </c>
      <c r="L1119" t="s">
        <v>46</v>
      </c>
    </row>
    <row r="1120" spans="1:12" x14ac:dyDescent="0.2">
      <c r="A1120">
        <v>805</v>
      </c>
      <c r="B1120">
        <v>2013</v>
      </c>
      <c r="C1120">
        <v>10</v>
      </c>
      <c r="D1120">
        <v>93110429</v>
      </c>
      <c r="E1120">
        <v>9320421</v>
      </c>
      <c r="F1120">
        <v>115</v>
      </c>
      <c r="G1120" t="s">
        <v>581</v>
      </c>
      <c r="H1120" t="s">
        <v>131</v>
      </c>
      <c r="I1120" t="s">
        <v>656</v>
      </c>
      <c r="J1120" s="143">
        <v>41548</v>
      </c>
      <c r="K1120" s="105">
        <v>105.14285714285711</v>
      </c>
      <c r="L1120" t="s">
        <v>77</v>
      </c>
    </row>
    <row r="1121" spans="1:12" x14ac:dyDescent="0.2">
      <c r="A1121">
        <v>805</v>
      </c>
      <c r="B1121">
        <v>2013</v>
      </c>
      <c r="C1121">
        <v>11</v>
      </c>
      <c r="D1121">
        <v>93110432</v>
      </c>
      <c r="E1121">
        <v>9320436</v>
      </c>
      <c r="F1121">
        <v>1331.51</v>
      </c>
      <c r="G1121" t="s">
        <v>581</v>
      </c>
      <c r="H1121" t="s">
        <v>132</v>
      </c>
      <c r="I1121" t="s">
        <v>1572</v>
      </c>
      <c r="J1121" s="143">
        <v>41579</v>
      </c>
      <c r="K1121" s="105">
        <v>1217.3805714285711</v>
      </c>
      <c r="L1121" t="s">
        <v>46</v>
      </c>
    </row>
    <row r="1122" spans="1:12" x14ac:dyDescent="0.2">
      <c r="A1122">
        <v>805</v>
      </c>
      <c r="B1122">
        <v>2014</v>
      </c>
      <c r="C1122">
        <v>1</v>
      </c>
      <c r="D1122">
        <v>93110433</v>
      </c>
      <c r="E1122">
        <v>9320289</v>
      </c>
      <c r="F1122">
        <v>2212</v>
      </c>
      <c r="G1122" t="s">
        <v>491</v>
      </c>
      <c r="H1122" t="s">
        <v>129</v>
      </c>
      <c r="I1122" t="s">
        <v>684</v>
      </c>
      <c r="J1122" s="143">
        <v>41640</v>
      </c>
      <c r="K1122" s="105">
        <v>2022.3999999999994</v>
      </c>
      <c r="L1122" t="s">
        <v>77</v>
      </c>
    </row>
    <row r="1123" spans="1:12" x14ac:dyDescent="0.2">
      <c r="A1123">
        <v>805</v>
      </c>
      <c r="B1123">
        <v>2014</v>
      </c>
      <c r="C1123">
        <v>3</v>
      </c>
      <c r="D1123">
        <v>93110433</v>
      </c>
      <c r="E1123">
        <v>9320289</v>
      </c>
      <c r="F1123">
        <v>550.20000000000005</v>
      </c>
      <c r="G1123" t="s">
        <v>491</v>
      </c>
      <c r="H1123" t="s">
        <v>129</v>
      </c>
      <c r="I1123" t="s">
        <v>684</v>
      </c>
      <c r="J1123" s="143">
        <v>41699</v>
      </c>
      <c r="K1123" s="105">
        <v>503.03999999999991</v>
      </c>
      <c r="L1123" t="s">
        <v>77</v>
      </c>
    </row>
    <row r="1124" spans="1:12" x14ac:dyDescent="0.2">
      <c r="A1124">
        <v>805</v>
      </c>
      <c r="B1124">
        <v>2013</v>
      </c>
      <c r="C1124">
        <v>10</v>
      </c>
      <c r="D1124">
        <v>93110436</v>
      </c>
      <c r="E1124">
        <v>9320528</v>
      </c>
      <c r="F1124">
        <v>737.38</v>
      </c>
      <c r="G1124" t="s">
        <v>592</v>
      </c>
      <c r="H1124" t="s">
        <v>104</v>
      </c>
      <c r="I1124" t="s">
        <v>1566</v>
      </c>
      <c r="J1124" s="143">
        <v>41548</v>
      </c>
      <c r="K1124" s="105">
        <v>674.17599999999982</v>
      </c>
      <c r="L1124" t="s">
        <v>46</v>
      </c>
    </row>
    <row r="1125" spans="1:12" x14ac:dyDescent="0.2">
      <c r="A1125">
        <v>805</v>
      </c>
      <c r="B1125">
        <v>2013</v>
      </c>
      <c r="C1125">
        <v>10</v>
      </c>
      <c r="D1125">
        <v>93110441</v>
      </c>
      <c r="E1125">
        <v>9320749</v>
      </c>
      <c r="F1125">
        <v>1290.72</v>
      </c>
      <c r="G1125" t="s">
        <v>648</v>
      </c>
      <c r="H1125" t="s">
        <v>101</v>
      </c>
      <c r="I1125" t="s">
        <v>1712</v>
      </c>
      <c r="J1125" s="143">
        <v>41548</v>
      </c>
      <c r="K1125" s="105">
        <v>1180.0868571428568</v>
      </c>
      <c r="L1125" t="s">
        <v>47</v>
      </c>
    </row>
    <row r="1126" spans="1:12" x14ac:dyDescent="0.2">
      <c r="A1126">
        <v>805</v>
      </c>
      <c r="B1126">
        <v>2013</v>
      </c>
      <c r="C1126">
        <v>11</v>
      </c>
      <c r="D1126">
        <v>93110463</v>
      </c>
      <c r="E1126">
        <v>9320739</v>
      </c>
      <c r="F1126">
        <v>7198.79</v>
      </c>
      <c r="G1126" t="s">
        <v>498</v>
      </c>
      <c r="H1126" t="s">
        <v>158</v>
      </c>
      <c r="I1126" t="s">
        <v>834</v>
      </c>
      <c r="J1126" s="143">
        <v>41579</v>
      </c>
      <c r="K1126" s="105">
        <v>6581.7508571428552</v>
      </c>
      <c r="L1126" t="s">
        <v>78</v>
      </c>
    </row>
    <row r="1127" spans="1:12" x14ac:dyDescent="0.2">
      <c r="A1127">
        <v>805</v>
      </c>
      <c r="B1127">
        <v>2013</v>
      </c>
      <c r="C1127">
        <v>11</v>
      </c>
      <c r="D1127">
        <v>93110467</v>
      </c>
      <c r="E1127">
        <v>9320507</v>
      </c>
      <c r="F1127">
        <v>5877.95</v>
      </c>
      <c r="G1127" t="s">
        <v>604</v>
      </c>
      <c r="H1127" t="s">
        <v>158</v>
      </c>
      <c r="I1127" t="s">
        <v>835</v>
      </c>
      <c r="J1127" s="143">
        <v>41579</v>
      </c>
      <c r="K1127" s="105">
        <v>5374.125714285713</v>
      </c>
      <c r="L1127" t="s">
        <v>78</v>
      </c>
    </row>
    <row r="1128" spans="1:12" x14ac:dyDescent="0.2">
      <c r="A1128">
        <v>805</v>
      </c>
      <c r="B1128">
        <v>2013</v>
      </c>
      <c r="C1128">
        <v>11</v>
      </c>
      <c r="D1128">
        <v>93110467</v>
      </c>
      <c r="E1128">
        <v>9320667</v>
      </c>
      <c r="F1128">
        <v>1003.12</v>
      </c>
      <c r="G1128" t="s">
        <v>604</v>
      </c>
      <c r="H1128" t="s">
        <v>158</v>
      </c>
      <c r="I1128" t="s">
        <v>835</v>
      </c>
      <c r="J1128" s="143">
        <v>41579</v>
      </c>
      <c r="K1128" s="105">
        <v>917.13828571428542</v>
      </c>
      <c r="L1128" t="s">
        <v>78</v>
      </c>
    </row>
    <row r="1129" spans="1:12" x14ac:dyDescent="0.2">
      <c r="A1129">
        <v>805</v>
      </c>
      <c r="B1129">
        <v>2013</v>
      </c>
      <c r="C1129">
        <v>12</v>
      </c>
      <c r="D1129">
        <v>93110471</v>
      </c>
      <c r="E1129">
        <v>9320436</v>
      </c>
      <c r="F1129">
        <v>538.08000000000004</v>
      </c>
      <c r="G1129" t="s">
        <v>581</v>
      </c>
      <c r="H1129" t="s">
        <v>154</v>
      </c>
      <c r="I1129" t="s">
        <v>1577</v>
      </c>
      <c r="J1129" s="143">
        <v>41609</v>
      </c>
      <c r="K1129" s="105">
        <v>491.95885714285703</v>
      </c>
      <c r="L1129" t="s">
        <v>46</v>
      </c>
    </row>
    <row r="1130" spans="1:12" x14ac:dyDescent="0.2">
      <c r="A1130">
        <v>805</v>
      </c>
      <c r="B1130">
        <v>2014</v>
      </c>
      <c r="C1130">
        <v>4</v>
      </c>
      <c r="D1130">
        <v>93110475</v>
      </c>
      <c r="E1130">
        <v>9320788</v>
      </c>
      <c r="F1130">
        <v>5165.5600000000004</v>
      </c>
      <c r="G1130" t="s">
        <v>1538</v>
      </c>
      <c r="H1130" t="s">
        <v>154</v>
      </c>
      <c r="I1130" t="s">
        <v>1642</v>
      </c>
      <c r="J1130" s="143">
        <v>41730</v>
      </c>
      <c r="K1130" s="105">
        <v>4722.7977142857135</v>
      </c>
      <c r="L1130" t="s">
        <v>46</v>
      </c>
    </row>
    <row r="1131" spans="1:12" x14ac:dyDescent="0.2">
      <c r="A1131">
        <v>805</v>
      </c>
      <c r="B1131">
        <v>2013</v>
      </c>
      <c r="C1131">
        <v>12</v>
      </c>
      <c r="D1131">
        <v>93110476</v>
      </c>
      <c r="E1131">
        <v>9320635</v>
      </c>
      <c r="F1131">
        <v>571.33000000000004</v>
      </c>
      <c r="G1131" t="s">
        <v>648</v>
      </c>
      <c r="H1131" t="s">
        <v>154</v>
      </c>
      <c r="I1131" t="s">
        <v>1578</v>
      </c>
      <c r="J1131" s="143">
        <v>41609</v>
      </c>
      <c r="K1131" s="105">
        <v>522.358857142857</v>
      </c>
      <c r="L1131" t="s">
        <v>46</v>
      </c>
    </row>
    <row r="1132" spans="1:12" x14ac:dyDescent="0.2">
      <c r="A1132">
        <v>805</v>
      </c>
      <c r="B1132">
        <v>2013</v>
      </c>
      <c r="C1132">
        <v>12</v>
      </c>
      <c r="D1132">
        <v>93110493</v>
      </c>
      <c r="E1132">
        <v>9320294</v>
      </c>
      <c r="F1132">
        <v>499.2</v>
      </c>
      <c r="G1132" t="s">
        <v>491</v>
      </c>
      <c r="H1132" t="s">
        <v>129</v>
      </c>
      <c r="I1132" t="s">
        <v>673</v>
      </c>
      <c r="J1132" s="143">
        <v>41609</v>
      </c>
      <c r="K1132" s="105">
        <v>456.41142857142842</v>
      </c>
      <c r="L1132" t="s">
        <v>77</v>
      </c>
    </row>
    <row r="1133" spans="1:12" x14ac:dyDescent="0.2">
      <c r="A1133">
        <v>805</v>
      </c>
      <c r="B1133">
        <v>2014</v>
      </c>
      <c r="C1133">
        <v>1</v>
      </c>
      <c r="D1133">
        <v>93110493</v>
      </c>
      <c r="E1133">
        <v>9320289</v>
      </c>
      <c r="F1133">
        <v>1986.48</v>
      </c>
      <c r="G1133" t="s">
        <v>491</v>
      </c>
      <c r="H1133" t="s">
        <v>129</v>
      </c>
      <c r="I1133" t="s">
        <v>673</v>
      </c>
      <c r="J1133" s="143">
        <v>41640</v>
      </c>
      <c r="K1133" s="105">
        <v>1816.2102857142852</v>
      </c>
      <c r="L1133" t="s">
        <v>77</v>
      </c>
    </row>
    <row r="1134" spans="1:12" x14ac:dyDescent="0.2">
      <c r="A1134">
        <v>805</v>
      </c>
      <c r="B1134">
        <v>2014</v>
      </c>
      <c r="C1134">
        <v>1</v>
      </c>
      <c r="D1134">
        <v>93110493</v>
      </c>
      <c r="E1134">
        <v>9320294</v>
      </c>
      <c r="F1134">
        <v>1198.08</v>
      </c>
      <c r="G1134" t="s">
        <v>491</v>
      </c>
      <c r="H1134" t="s">
        <v>129</v>
      </c>
      <c r="I1134" t="s">
        <v>673</v>
      </c>
      <c r="J1134" s="143">
        <v>41640</v>
      </c>
      <c r="K1134" s="105">
        <v>1095.3874285714282</v>
      </c>
      <c r="L1134" t="s">
        <v>77</v>
      </c>
    </row>
    <row r="1135" spans="1:12" x14ac:dyDescent="0.2">
      <c r="A1135">
        <v>805</v>
      </c>
      <c r="B1135">
        <v>2014</v>
      </c>
      <c r="C1135">
        <v>3</v>
      </c>
      <c r="D1135">
        <v>93110493</v>
      </c>
      <c r="E1135">
        <v>9320002</v>
      </c>
      <c r="F1135">
        <v>1515.18</v>
      </c>
      <c r="G1135" t="s">
        <v>491</v>
      </c>
      <c r="H1135" t="s">
        <v>129</v>
      </c>
      <c r="I1135" t="s">
        <v>673</v>
      </c>
      <c r="J1135" s="143">
        <v>41699</v>
      </c>
      <c r="K1135" s="105">
        <v>1385.3074285714283</v>
      </c>
      <c r="L1135" t="s">
        <v>77</v>
      </c>
    </row>
    <row r="1136" spans="1:12" x14ac:dyDescent="0.2">
      <c r="A1136">
        <v>805</v>
      </c>
      <c r="B1136">
        <v>2014</v>
      </c>
      <c r="C1136">
        <v>3</v>
      </c>
      <c r="D1136">
        <v>93110493</v>
      </c>
      <c r="E1136">
        <v>9320289</v>
      </c>
      <c r="F1136">
        <v>2211.56</v>
      </c>
      <c r="G1136" t="s">
        <v>491</v>
      </c>
      <c r="H1136" t="s">
        <v>129</v>
      </c>
      <c r="I1136" t="s">
        <v>673</v>
      </c>
      <c r="J1136" s="143">
        <v>41699</v>
      </c>
      <c r="K1136" s="105">
        <v>2021.9977142857138</v>
      </c>
      <c r="L1136" t="s">
        <v>77</v>
      </c>
    </row>
    <row r="1137" spans="1:12" x14ac:dyDescent="0.2">
      <c r="A1137">
        <v>805</v>
      </c>
      <c r="B1137">
        <v>2014</v>
      </c>
      <c r="C1137">
        <v>3</v>
      </c>
      <c r="D1137">
        <v>93110493</v>
      </c>
      <c r="E1137">
        <v>9320294</v>
      </c>
      <c r="F1137">
        <v>632.32000000000005</v>
      </c>
      <c r="G1137" t="s">
        <v>491</v>
      </c>
      <c r="H1137" t="s">
        <v>129</v>
      </c>
      <c r="I1137" t="s">
        <v>673</v>
      </c>
      <c r="J1137" s="143">
        <v>41699</v>
      </c>
      <c r="K1137" s="105">
        <v>578.12114285714279</v>
      </c>
      <c r="L1137" t="s">
        <v>77</v>
      </c>
    </row>
    <row r="1138" spans="1:12" x14ac:dyDescent="0.2">
      <c r="A1138">
        <v>805</v>
      </c>
      <c r="B1138">
        <v>2014</v>
      </c>
      <c r="C1138">
        <v>4</v>
      </c>
      <c r="D1138">
        <v>93110493</v>
      </c>
      <c r="E1138">
        <v>9320289</v>
      </c>
      <c r="F1138">
        <v>1878.44</v>
      </c>
      <c r="G1138" t="s">
        <v>491</v>
      </c>
      <c r="H1138" t="s">
        <v>129</v>
      </c>
      <c r="I1138" t="s">
        <v>673</v>
      </c>
      <c r="J1138" s="143">
        <v>41730</v>
      </c>
      <c r="K1138" s="105">
        <v>1717.4308571428567</v>
      </c>
      <c r="L1138" t="s">
        <v>77</v>
      </c>
    </row>
    <row r="1139" spans="1:12" x14ac:dyDescent="0.2">
      <c r="A1139">
        <v>805</v>
      </c>
      <c r="B1139">
        <v>2014</v>
      </c>
      <c r="C1139">
        <v>4</v>
      </c>
      <c r="D1139">
        <v>93110493</v>
      </c>
      <c r="E1139">
        <v>9320294</v>
      </c>
      <c r="F1139">
        <v>665.6</v>
      </c>
      <c r="G1139" t="s">
        <v>491</v>
      </c>
      <c r="H1139" t="s">
        <v>129</v>
      </c>
      <c r="I1139" t="s">
        <v>673</v>
      </c>
      <c r="J1139" s="143">
        <v>41730</v>
      </c>
      <c r="K1139" s="105">
        <v>608.54857142857134</v>
      </c>
      <c r="L1139" t="s">
        <v>77</v>
      </c>
    </row>
    <row r="1140" spans="1:12" x14ac:dyDescent="0.2">
      <c r="A1140">
        <v>805</v>
      </c>
      <c r="B1140">
        <v>2014</v>
      </c>
      <c r="C1140">
        <v>5</v>
      </c>
      <c r="D1140">
        <v>93111456</v>
      </c>
      <c r="E1140">
        <v>9320801</v>
      </c>
      <c r="F1140">
        <v>984.57</v>
      </c>
      <c r="G1140" t="s">
        <v>1284</v>
      </c>
      <c r="H1140" t="s">
        <v>272</v>
      </c>
      <c r="I1140" t="s">
        <v>2144</v>
      </c>
      <c r="J1140" s="143">
        <v>41760</v>
      </c>
      <c r="K1140" s="105">
        <f>Table4[[#This Row],[Reg. CPB incl. Outlays]]*0.9142</f>
        <v>900.09389400000009</v>
      </c>
      <c r="L1140" t="s">
        <v>46</v>
      </c>
    </row>
    <row r="1141" spans="1:12" x14ac:dyDescent="0.2">
      <c r="A1141">
        <v>805</v>
      </c>
      <c r="B1141">
        <v>2013</v>
      </c>
      <c r="C1141">
        <v>12</v>
      </c>
      <c r="D1141">
        <v>93110495</v>
      </c>
      <c r="E1141">
        <v>9320289</v>
      </c>
      <c r="F1141">
        <v>6917</v>
      </c>
      <c r="G1141" t="s">
        <v>491</v>
      </c>
      <c r="H1141" t="s">
        <v>153</v>
      </c>
      <c r="I1141" t="s">
        <v>838</v>
      </c>
      <c r="J1141" s="143">
        <v>41609</v>
      </c>
      <c r="K1141" s="105">
        <v>6324.1142857142841</v>
      </c>
      <c r="L1141" t="s">
        <v>78</v>
      </c>
    </row>
    <row r="1142" spans="1:12" x14ac:dyDescent="0.2">
      <c r="A1142">
        <v>805</v>
      </c>
      <c r="B1142">
        <v>2013</v>
      </c>
      <c r="C1142">
        <v>12</v>
      </c>
      <c r="D1142">
        <v>93110502</v>
      </c>
      <c r="E1142">
        <v>9320289</v>
      </c>
      <c r="F1142">
        <v>5927.82</v>
      </c>
      <c r="G1142" t="s">
        <v>491</v>
      </c>
      <c r="H1142" t="s">
        <v>129</v>
      </c>
      <c r="I1142" t="s">
        <v>674</v>
      </c>
      <c r="J1142" s="143">
        <v>41609</v>
      </c>
      <c r="K1142" s="105">
        <v>5419.7211428571409</v>
      </c>
      <c r="L1142" t="s">
        <v>77</v>
      </c>
    </row>
    <row r="1143" spans="1:12" x14ac:dyDescent="0.2">
      <c r="A1143">
        <v>805</v>
      </c>
      <c r="B1143">
        <v>2013</v>
      </c>
      <c r="C1143">
        <v>12</v>
      </c>
      <c r="D1143">
        <v>93110502</v>
      </c>
      <c r="E1143">
        <v>9320375</v>
      </c>
      <c r="F1143">
        <v>2506.75</v>
      </c>
      <c r="G1143" t="s">
        <v>491</v>
      </c>
      <c r="H1143" t="s">
        <v>129</v>
      </c>
      <c r="I1143" t="s">
        <v>674</v>
      </c>
      <c r="J1143" s="143">
        <v>41609</v>
      </c>
      <c r="K1143" s="105">
        <v>2291.8857142857137</v>
      </c>
      <c r="L1143" t="s">
        <v>77</v>
      </c>
    </row>
    <row r="1144" spans="1:12" x14ac:dyDescent="0.2">
      <c r="A1144">
        <v>805</v>
      </c>
      <c r="B1144">
        <v>2013</v>
      </c>
      <c r="C1144">
        <v>11</v>
      </c>
      <c r="D1144">
        <v>93110509</v>
      </c>
      <c r="E1144">
        <v>9320528</v>
      </c>
      <c r="F1144">
        <v>123.64</v>
      </c>
      <c r="G1144" t="s">
        <v>549</v>
      </c>
      <c r="H1144" t="s">
        <v>132</v>
      </c>
      <c r="I1144" t="s">
        <v>1573</v>
      </c>
      <c r="J1144" s="143">
        <v>41579</v>
      </c>
      <c r="K1144" s="105">
        <v>113.04228571428568</v>
      </c>
      <c r="L1144" t="s">
        <v>46</v>
      </c>
    </row>
    <row r="1145" spans="1:12" x14ac:dyDescent="0.2">
      <c r="A1145">
        <v>805</v>
      </c>
      <c r="B1145">
        <v>2013</v>
      </c>
      <c r="C1145">
        <v>11</v>
      </c>
      <c r="D1145">
        <v>93110509</v>
      </c>
      <c r="E1145">
        <v>9320566</v>
      </c>
      <c r="F1145">
        <v>647.26</v>
      </c>
      <c r="G1145" t="s">
        <v>549</v>
      </c>
      <c r="H1145" t="s">
        <v>132</v>
      </c>
      <c r="I1145" t="s">
        <v>1573</v>
      </c>
      <c r="J1145" s="143">
        <v>41579</v>
      </c>
      <c r="K1145" s="105">
        <v>591.78057142857131</v>
      </c>
      <c r="L1145" t="s">
        <v>46</v>
      </c>
    </row>
    <row r="1146" spans="1:12" x14ac:dyDescent="0.2">
      <c r="A1146">
        <v>805</v>
      </c>
      <c r="B1146">
        <v>2013</v>
      </c>
      <c r="C1146">
        <v>11</v>
      </c>
      <c r="D1146">
        <v>93110509</v>
      </c>
      <c r="E1146">
        <v>9320762</v>
      </c>
      <c r="F1146">
        <v>951.08</v>
      </c>
      <c r="G1146" t="s">
        <v>549</v>
      </c>
      <c r="H1146" t="s">
        <v>132</v>
      </c>
      <c r="I1146" t="s">
        <v>1573</v>
      </c>
      <c r="J1146" s="143">
        <v>41579</v>
      </c>
      <c r="K1146" s="105">
        <v>869.55885714285694</v>
      </c>
      <c r="L1146" t="s">
        <v>46</v>
      </c>
    </row>
    <row r="1147" spans="1:12" x14ac:dyDescent="0.2">
      <c r="A1147">
        <v>805</v>
      </c>
      <c r="B1147">
        <v>2013</v>
      </c>
      <c r="C1147">
        <v>12</v>
      </c>
      <c r="D1147">
        <v>93110509</v>
      </c>
      <c r="E1147">
        <v>9320491</v>
      </c>
      <c r="F1147">
        <v>445.1</v>
      </c>
      <c r="G1147" t="s">
        <v>549</v>
      </c>
      <c r="H1147" t="s">
        <v>132</v>
      </c>
      <c r="I1147" t="s">
        <v>1573</v>
      </c>
      <c r="J1147" s="143">
        <v>41609</v>
      </c>
      <c r="K1147" s="105">
        <v>406.94857142857131</v>
      </c>
      <c r="L1147" t="s">
        <v>46</v>
      </c>
    </row>
    <row r="1148" spans="1:12" x14ac:dyDescent="0.2">
      <c r="A1148">
        <v>805</v>
      </c>
      <c r="B1148">
        <v>2014</v>
      </c>
      <c r="C1148">
        <v>1</v>
      </c>
      <c r="D1148">
        <v>93110514</v>
      </c>
      <c r="E1148">
        <v>9320511</v>
      </c>
      <c r="F1148">
        <v>1782.31</v>
      </c>
      <c r="G1148" t="s">
        <v>583</v>
      </c>
      <c r="H1148" t="s">
        <v>192</v>
      </c>
      <c r="I1148" t="s">
        <v>1586</v>
      </c>
      <c r="J1148" s="143">
        <v>41640</v>
      </c>
      <c r="K1148" s="105">
        <v>1629.540571428571</v>
      </c>
      <c r="L1148" t="s">
        <v>46</v>
      </c>
    </row>
    <row r="1149" spans="1:12" x14ac:dyDescent="0.2">
      <c r="A1149">
        <v>805</v>
      </c>
      <c r="B1149">
        <v>2014</v>
      </c>
      <c r="C1149">
        <v>1</v>
      </c>
      <c r="D1149">
        <v>93110515</v>
      </c>
      <c r="E1149">
        <v>9320507</v>
      </c>
      <c r="F1149">
        <v>658.76</v>
      </c>
      <c r="G1149" t="s">
        <v>604</v>
      </c>
      <c r="H1149" t="s">
        <v>192</v>
      </c>
      <c r="I1149" t="s">
        <v>1587</v>
      </c>
      <c r="J1149" s="143">
        <v>41640</v>
      </c>
      <c r="K1149" s="105">
        <v>602.29485714285693</v>
      </c>
      <c r="L1149" t="s">
        <v>46</v>
      </c>
    </row>
    <row r="1150" spans="1:12" x14ac:dyDescent="0.2">
      <c r="A1150">
        <v>805</v>
      </c>
      <c r="B1150">
        <v>2014</v>
      </c>
      <c r="C1150">
        <v>1</v>
      </c>
      <c r="D1150">
        <v>93110520</v>
      </c>
      <c r="E1150">
        <v>9320720</v>
      </c>
      <c r="F1150">
        <v>6555.68</v>
      </c>
      <c r="G1150" t="s">
        <v>698</v>
      </c>
      <c r="H1150" t="s">
        <v>154</v>
      </c>
      <c r="I1150" t="s">
        <v>1588</v>
      </c>
      <c r="J1150" s="143">
        <v>41640</v>
      </c>
      <c r="K1150" s="105">
        <v>5993.76457142857</v>
      </c>
      <c r="L1150" t="s">
        <v>46</v>
      </c>
    </row>
    <row r="1151" spans="1:12" x14ac:dyDescent="0.2">
      <c r="A1151">
        <v>805</v>
      </c>
      <c r="B1151">
        <v>2014</v>
      </c>
      <c r="C1151">
        <v>1</v>
      </c>
      <c r="D1151">
        <v>93110521</v>
      </c>
      <c r="E1151">
        <v>9320436</v>
      </c>
      <c r="F1151">
        <v>976.85</v>
      </c>
      <c r="G1151" t="s">
        <v>581</v>
      </c>
      <c r="H1151" t="s">
        <v>154</v>
      </c>
      <c r="I1151" t="s">
        <v>1589</v>
      </c>
      <c r="J1151" s="143">
        <v>41640</v>
      </c>
      <c r="K1151" s="105">
        <v>893.11999999999978</v>
      </c>
      <c r="L1151" t="s">
        <v>46</v>
      </c>
    </row>
    <row r="1152" spans="1:12" x14ac:dyDescent="0.2">
      <c r="A1152">
        <v>805</v>
      </c>
      <c r="B1152">
        <v>2013</v>
      </c>
      <c r="C1152">
        <v>11</v>
      </c>
      <c r="D1152">
        <v>93110528</v>
      </c>
      <c r="E1152">
        <v>9320702</v>
      </c>
      <c r="F1152">
        <v>304.35000000000002</v>
      </c>
      <c r="G1152" t="s">
        <v>529</v>
      </c>
      <c r="H1152" t="s">
        <v>186</v>
      </c>
      <c r="I1152" t="s">
        <v>1574</v>
      </c>
      <c r="J1152" s="143">
        <v>41579</v>
      </c>
      <c r="K1152" s="105">
        <v>278.26285714285711</v>
      </c>
      <c r="L1152" t="s">
        <v>46</v>
      </c>
    </row>
    <row r="1153" spans="1:12" x14ac:dyDescent="0.2">
      <c r="A1153">
        <v>805</v>
      </c>
      <c r="B1153">
        <v>2013</v>
      </c>
      <c r="C1153">
        <v>12</v>
      </c>
      <c r="D1153">
        <v>93110529</v>
      </c>
      <c r="E1153">
        <v>9320289</v>
      </c>
      <c r="F1153">
        <v>1305.82</v>
      </c>
      <c r="G1153" t="s">
        <v>491</v>
      </c>
      <c r="H1153" t="s">
        <v>129</v>
      </c>
      <c r="I1153" t="s">
        <v>675</v>
      </c>
      <c r="J1153" s="143">
        <v>41609</v>
      </c>
      <c r="K1153" s="105">
        <v>1193.892571428571</v>
      </c>
      <c r="L1153" t="s">
        <v>77</v>
      </c>
    </row>
    <row r="1154" spans="1:12" x14ac:dyDescent="0.2">
      <c r="A1154">
        <v>805</v>
      </c>
      <c r="B1154">
        <v>2013</v>
      </c>
      <c r="C1154">
        <v>12</v>
      </c>
      <c r="D1154">
        <v>93110530</v>
      </c>
      <c r="E1154">
        <v>9320375</v>
      </c>
      <c r="F1154">
        <v>8551.35</v>
      </c>
      <c r="G1154" t="s">
        <v>491</v>
      </c>
      <c r="H1154" t="s">
        <v>131</v>
      </c>
      <c r="I1154" t="s">
        <v>676</v>
      </c>
      <c r="J1154" s="143">
        <v>41609</v>
      </c>
      <c r="K1154" s="105">
        <v>7818.3771428571408</v>
      </c>
      <c r="L1154" t="s">
        <v>77</v>
      </c>
    </row>
    <row r="1155" spans="1:12" x14ac:dyDescent="0.2">
      <c r="A1155">
        <v>805</v>
      </c>
      <c r="B1155">
        <v>2014</v>
      </c>
      <c r="C1155">
        <v>1</v>
      </c>
      <c r="D1155">
        <v>93110530</v>
      </c>
      <c r="E1155">
        <v>9320289</v>
      </c>
      <c r="F1155">
        <v>14352</v>
      </c>
      <c r="G1155" t="s">
        <v>491</v>
      </c>
      <c r="H1155" t="s">
        <v>131</v>
      </c>
      <c r="I1155" t="s">
        <v>676</v>
      </c>
      <c r="J1155" s="143">
        <v>41640</v>
      </c>
      <c r="K1155" s="105">
        <v>13121.828571428568</v>
      </c>
      <c r="L1155" t="s">
        <v>77</v>
      </c>
    </row>
    <row r="1156" spans="1:12" x14ac:dyDescent="0.2">
      <c r="A1156">
        <v>805</v>
      </c>
      <c r="B1156">
        <v>2014</v>
      </c>
      <c r="C1156">
        <v>2</v>
      </c>
      <c r="D1156">
        <v>93110530</v>
      </c>
      <c r="E1156">
        <v>9320294</v>
      </c>
      <c r="F1156">
        <v>8305.7999999999993</v>
      </c>
      <c r="G1156" t="s">
        <v>491</v>
      </c>
      <c r="H1156" t="s">
        <v>131</v>
      </c>
      <c r="I1156" t="s">
        <v>676</v>
      </c>
      <c r="J1156" s="143">
        <v>41671</v>
      </c>
      <c r="K1156" s="105">
        <v>7593.8742857142834</v>
      </c>
      <c r="L1156" t="s">
        <v>77</v>
      </c>
    </row>
    <row r="1157" spans="1:12" x14ac:dyDescent="0.2">
      <c r="A1157">
        <v>805</v>
      </c>
      <c r="B1157">
        <v>2014</v>
      </c>
      <c r="C1157">
        <v>5</v>
      </c>
      <c r="D1157">
        <v>93111487</v>
      </c>
      <c r="E1157">
        <v>9320702</v>
      </c>
      <c r="F1157">
        <v>228</v>
      </c>
      <c r="G1157" t="s">
        <v>595</v>
      </c>
      <c r="H1157" t="s">
        <v>154</v>
      </c>
      <c r="I1157" t="s">
        <v>2163</v>
      </c>
      <c r="J1157" s="143">
        <v>41760</v>
      </c>
      <c r="K1157" s="105">
        <f>Table4[[#This Row],[Reg. CPB incl. Outlays]]*0.9142</f>
        <v>208.4376</v>
      </c>
      <c r="L1157" t="s">
        <v>46</v>
      </c>
    </row>
    <row r="1158" spans="1:12" x14ac:dyDescent="0.2">
      <c r="A1158">
        <v>805</v>
      </c>
      <c r="B1158">
        <v>2014</v>
      </c>
      <c r="C1158">
        <v>1</v>
      </c>
      <c r="D1158">
        <v>93110566</v>
      </c>
      <c r="E1158">
        <v>9320762</v>
      </c>
      <c r="F1158">
        <v>87.38</v>
      </c>
      <c r="G1158" t="s">
        <v>549</v>
      </c>
      <c r="H1158" t="s">
        <v>272</v>
      </c>
      <c r="I1158" t="s">
        <v>1590</v>
      </c>
      <c r="J1158" s="143">
        <v>41640</v>
      </c>
      <c r="K1158" s="105">
        <v>79.890285714285682</v>
      </c>
      <c r="L1158" t="s">
        <v>46</v>
      </c>
    </row>
    <row r="1159" spans="1:12" x14ac:dyDescent="0.2">
      <c r="A1159">
        <v>805</v>
      </c>
      <c r="B1159">
        <v>2014</v>
      </c>
      <c r="C1159">
        <v>3</v>
      </c>
      <c r="D1159">
        <v>93110566</v>
      </c>
      <c r="E1159">
        <v>9320566</v>
      </c>
      <c r="F1159">
        <v>578.03</v>
      </c>
      <c r="G1159" t="s">
        <v>549</v>
      </c>
      <c r="H1159" t="s">
        <v>272</v>
      </c>
      <c r="I1159" t="s">
        <v>1590</v>
      </c>
      <c r="J1159" s="143">
        <v>41699</v>
      </c>
      <c r="K1159" s="105">
        <v>528.48457142857126</v>
      </c>
      <c r="L1159" t="s">
        <v>46</v>
      </c>
    </row>
    <row r="1160" spans="1:12" x14ac:dyDescent="0.2">
      <c r="A1160">
        <v>805</v>
      </c>
      <c r="B1160">
        <v>2013</v>
      </c>
      <c r="C1160">
        <v>11</v>
      </c>
      <c r="D1160">
        <v>93110572</v>
      </c>
      <c r="E1160">
        <v>9320618</v>
      </c>
      <c r="F1160">
        <v>716.6</v>
      </c>
      <c r="G1160" t="s">
        <v>498</v>
      </c>
      <c r="H1160" t="s">
        <v>164</v>
      </c>
      <c r="I1160" t="s">
        <v>836</v>
      </c>
      <c r="J1160" s="143">
        <v>41579</v>
      </c>
      <c r="K1160" s="105">
        <v>655.17714285714271</v>
      </c>
      <c r="L1160" t="s">
        <v>78</v>
      </c>
    </row>
    <row r="1161" spans="1:12" x14ac:dyDescent="0.2">
      <c r="A1161">
        <v>805</v>
      </c>
      <c r="B1161">
        <v>2013</v>
      </c>
      <c r="C1161">
        <v>11</v>
      </c>
      <c r="D1161">
        <v>93110596</v>
      </c>
      <c r="E1161">
        <v>9320645</v>
      </c>
      <c r="F1161">
        <v>5305.17</v>
      </c>
      <c r="G1161" t="s">
        <v>1030</v>
      </c>
      <c r="H1161" t="s">
        <v>273</v>
      </c>
      <c r="I1161" t="s">
        <v>1575</v>
      </c>
      <c r="J1161" s="143">
        <v>41579</v>
      </c>
      <c r="K1161" s="105">
        <v>4850.441142857142</v>
      </c>
      <c r="L1161" t="s">
        <v>46</v>
      </c>
    </row>
    <row r="1162" spans="1:12" x14ac:dyDescent="0.2">
      <c r="A1162">
        <v>805</v>
      </c>
      <c r="B1162">
        <v>2013</v>
      </c>
      <c r="C1162">
        <v>11</v>
      </c>
      <c r="D1162">
        <v>93110605</v>
      </c>
      <c r="E1162">
        <v>9320289</v>
      </c>
      <c r="F1162">
        <v>8460</v>
      </c>
      <c r="G1162" t="s">
        <v>491</v>
      </c>
      <c r="H1162" t="s">
        <v>131</v>
      </c>
      <c r="I1162" t="s">
        <v>672</v>
      </c>
      <c r="J1162" s="143">
        <v>41579</v>
      </c>
      <c r="K1162" s="105">
        <v>7734.8571428571404</v>
      </c>
      <c r="L1162" t="s">
        <v>77</v>
      </c>
    </row>
    <row r="1163" spans="1:12" x14ac:dyDescent="0.2">
      <c r="A1163">
        <v>805</v>
      </c>
      <c r="B1163">
        <v>2013</v>
      </c>
      <c r="C1163">
        <v>12</v>
      </c>
      <c r="D1163">
        <v>93110606</v>
      </c>
      <c r="E1163">
        <v>9320375</v>
      </c>
      <c r="F1163">
        <v>1350</v>
      </c>
      <c r="G1163" t="s">
        <v>491</v>
      </c>
      <c r="H1163" t="s">
        <v>129</v>
      </c>
      <c r="I1163" t="s">
        <v>677</v>
      </c>
      <c r="J1163" s="143">
        <v>41609</v>
      </c>
      <c r="K1163" s="105">
        <v>1234.285714285714</v>
      </c>
      <c r="L1163" t="s">
        <v>77</v>
      </c>
    </row>
    <row r="1164" spans="1:12" x14ac:dyDescent="0.2">
      <c r="A1164">
        <v>805</v>
      </c>
      <c r="B1164">
        <v>2014</v>
      </c>
      <c r="C1164">
        <v>1</v>
      </c>
      <c r="D1164">
        <v>93110606</v>
      </c>
      <c r="E1164">
        <v>9320289</v>
      </c>
      <c r="F1164">
        <v>849.45</v>
      </c>
      <c r="G1164" t="s">
        <v>491</v>
      </c>
      <c r="H1164" t="s">
        <v>129</v>
      </c>
      <c r="I1164" t="s">
        <v>677</v>
      </c>
      <c r="J1164" s="143">
        <v>41640</v>
      </c>
      <c r="K1164" s="105">
        <v>776.63999999999987</v>
      </c>
      <c r="L1164" t="s">
        <v>77</v>
      </c>
    </row>
    <row r="1165" spans="1:12" x14ac:dyDescent="0.2">
      <c r="A1165">
        <v>805</v>
      </c>
      <c r="B1165">
        <v>2013</v>
      </c>
      <c r="C1165">
        <v>12</v>
      </c>
      <c r="D1165">
        <v>93110608</v>
      </c>
      <c r="E1165">
        <v>9320679</v>
      </c>
      <c r="F1165">
        <v>20619.79</v>
      </c>
      <c r="G1165" t="s">
        <v>529</v>
      </c>
      <c r="H1165" t="s">
        <v>131</v>
      </c>
      <c r="I1165" t="s">
        <v>678</v>
      </c>
      <c r="J1165" s="143">
        <v>41609</v>
      </c>
      <c r="K1165" s="105">
        <v>18852.379428571425</v>
      </c>
      <c r="L1165" t="s">
        <v>77</v>
      </c>
    </row>
    <row r="1166" spans="1:12" x14ac:dyDescent="0.2">
      <c r="A1166">
        <v>805</v>
      </c>
      <c r="B1166">
        <v>2013</v>
      </c>
      <c r="C1166">
        <v>12</v>
      </c>
      <c r="D1166">
        <v>93110610</v>
      </c>
      <c r="E1166">
        <v>9320009</v>
      </c>
      <c r="F1166">
        <v>4423.3900000000003</v>
      </c>
      <c r="G1166" t="s">
        <v>491</v>
      </c>
      <c r="H1166" t="s">
        <v>274</v>
      </c>
      <c r="I1166" t="s">
        <v>839</v>
      </c>
      <c r="J1166" s="143">
        <v>41609</v>
      </c>
      <c r="K1166" s="105">
        <v>4044.2422857142851</v>
      </c>
      <c r="L1166" t="s">
        <v>78</v>
      </c>
    </row>
    <row r="1167" spans="1:12" x14ac:dyDescent="0.2">
      <c r="A1167">
        <v>805</v>
      </c>
      <c r="B1167">
        <v>2013</v>
      </c>
      <c r="C1167">
        <v>12</v>
      </c>
      <c r="D1167">
        <v>93110613</v>
      </c>
      <c r="E1167">
        <v>9320305</v>
      </c>
      <c r="F1167">
        <v>1235</v>
      </c>
      <c r="G1167" t="s">
        <v>491</v>
      </c>
      <c r="H1167" t="s">
        <v>144</v>
      </c>
      <c r="I1167" t="s">
        <v>679</v>
      </c>
      <c r="J1167" s="143">
        <v>41609</v>
      </c>
      <c r="K1167" s="105">
        <v>1129.1428571428569</v>
      </c>
      <c r="L1167" t="s">
        <v>77</v>
      </c>
    </row>
    <row r="1168" spans="1:12" x14ac:dyDescent="0.2">
      <c r="A1168">
        <v>805</v>
      </c>
      <c r="B1168">
        <v>2014</v>
      </c>
      <c r="C1168">
        <v>1</v>
      </c>
      <c r="D1168">
        <v>93110613</v>
      </c>
      <c r="E1168">
        <v>9320289</v>
      </c>
      <c r="F1168">
        <v>1326.44</v>
      </c>
      <c r="G1168" t="s">
        <v>491</v>
      </c>
      <c r="H1168" t="s">
        <v>144</v>
      </c>
      <c r="I1168" t="s">
        <v>679</v>
      </c>
      <c r="J1168" s="143">
        <v>41640</v>
      </c>
      <c r="K1168" s="105">
        <v>1212.7451428571426</v>
      </c>
      <c r="L1168" t="s">
        <v>77</v>
      </c>
    </row>
    <row r="1169" spans="1:12" x14ac:dyDescent="0.2">
      <c r="A1169">
        <v>805</v>
      </c>
      <c r="B1169">
        <v>2014</v>
      </c>
      <c r="C1169">
        <v>1</v>
      </c>
      <c r="D1169">
        <v>93110613</v>
      </c>
      <c r="E1169">
        <v>9320294</v>
      </c>
      <c r="F1169">
        <v>1509.03</v>
      </c>
      <c r="G1169" t="s">
        <v>491</v>
      </c>
      <c r="H1169" t="s">
        <v>144</v>
      </c>
      <c r="I1169" t="s">
        <v>679</v>
      </c>
      <c r="J1169" s="143">
        <v>41640</v>
      </c>
      <c r="K1169" s="105">
        <v>1379.684571428571</v>
      </c>
      <c r="L1169" t="s">
        <v>77</v>
      </c>
    </row>
    <row r="1170" spans="1:12" x14ac:dyDescent="0.2">
      <c r="A1170">
        <v>805</v>
      </c>
      <c r="B1170">
        <v>2014</v>
      </c>
      <c r="C1170">
        <v>1</v>
      </c>
      <c r="D1170">
        <v>93110617</v>
      </c>
      <c r="E1170">
        <v>9320289</v>
      </c>
      <c r="F1170">
        <v>3554</v>
      </c>
      <c r="G1170" t="s">
        <v>491</v>
      </c>
      <c r="H1170" t="s">
        <v>153</v>
      </c>
      <c r="I1170" t="s">
        <v>843</v>
      </c>
      <c r="J1170" s="143">
        <v>41640</v>
      </c>
      <c r="K1170" s="105">
        <v>3249.3714285714277</v>
      </c>
      <c r="L1170" t="s">
        <v>78</v>
      </c>
    </row>
    <row r="1171" spans="1:12" x14ac:dyDescent="0.2">
      <c r="A1171">
        <v>805</v>
      </c>
      <c r="B1171">
        <v>2014</v>
      </c>
      <c r="C1171">
        <v>1</v>
      </c>
      <c r="D1171">
        <v>93110623</v>
      </c>
      <c r="E1171">
        <v>9320289</v>
      </c>
      <c r="F1171">
        <v>8451.42</v>
      </c>
      <c r="G1171" t="s">
        <v>491</v>
      </c>
      <c r="H1171" t="s">
        <v>129</v>
      </c>
      <c r="I1171" t="s">
        <v>685</v>
      </c>
      <c r="J1171" s="143">
        <v>41640</v>
      </c>
      <c r="K1171" s="105">
        <v>7727.0125714285696</v>
      </c>
      <c r="L1171" t="s">
        <v>77</v>
      </c>
    </row>
    <row r="1172" spans="1:12" x14ac:dyDescent="0.2">
      <c r="A1172">
        <v>805</v>
      </c>
      <c r="B1172">
        <v>2014</v>
      </c>
      <c r="C1172">
        <v>3</v>
      </c>
      <c r="D1172">
        <v>93110623</v>
      </c>
      <c r="E1172">
        <v>9320289</v>
      </c>
      <c r="F1172">
        <v>4331.0600000000004</v>
      </c>
      <c r="G1172" t="s">
        <v>491</v>
      </c>
      <c r="H1172" t="s">
        <v>129</v>
      </c>
      <c r="I1172" t="s">
        <v>685</v>
      </c>
      <c r="J1172" s="143">
        <v>41699</v>
      </c>
      <c r="K1172" s="105">
        <v>3959.8262857142849</v>
      </c>
      <c r="L1172" t="s">
        <v>77</v>
      </c>
    </row>
    <row r="1173" spans="1:12" x14ac:dyDescent="0.2">
      <c r="A1173">
        <v>805</v>
      </c>
      <c r="B1173">
        <v>2014</v>
      </c>
      <c r="C1173">
        <v>5</v>
      </c>
      <c r="D1173">
        <v>93111565</v>
      </c>
      <c r="E1173">
        <v>9320790</v>
      </c>
      <c r="F1173" s="103">
        <v>2824.34</v>
      </c>
      <c r="G1173" t="s">
        <v>592</v>
      </c>
      <c r="H1173" t="s">
        <v>104</v>
      </c>
      <c r="I1173" t="s">
        <v>2173</v>
      </c>
      <c r="J1173" s="143">
        <v>41760</v>
      </c>
      <c r="K1173" s="105">
        <f>Table4[[#This Row],[Reg. CPB incl. Outlays]]*0.9142</f>
        <v>2582.0116280000002</v>
      </c>
      <c r="L1173" t="s">
        <v>46</v>
      </c>
    </row>
    <row r="1174" spans="1:12" x14ac:dyDescent="0.2">
      <c r="A1174">
        <v>805</v>
      </c>
      <c r="B1174">
        <v>2013</v>
      </c>
      <c r="C1174">
        <v>12</v>
      </c>
      <c r="D1174">
        <v>93110625</v>
      </c>
      <c r="E1174">
        <v>9320002</v>
      </c>
      <c r="F1174">
        <v>1056</v>
      </c>
      <c r="G1174" t="s">
        <v>491</v>
      </c>
      <c r="H1174" t="s">
        <v>178</v>
      </c>
      <c r="I1174" t="s">
        <v>840</v>
      </c>
      <c r="J1174" s="143">
        <v>41609</v>
      </c>
      <c r="K1174" s="105">
        <v>965.48571428571404</v>
      </c>
      <c r="L1174" t="s">
        <v>78</v>
      </c>
    </row>
    <row r="1175" spans="1:12" x14ac:dyDescent="0.2">
      <c r="A1175">
        <v>805</v>
      </c>
      <c r="B1175">
        <v>2013</v>
      </c>
      <c r="C1175">
        <v>12</v>
      </c>
      <c r="D1175">
        <v>93110625</v>
      </c>
      <c r="E1175">
        <v>9320009</v>
      </c>
      <c r="F1175">
        <v>1100</v>
      </c>
      <c r="G1175" t="s">
        <v>491</v>
      </c>
      <c r="H1175" t="s">
        <v>178</v>
      </c>
      <c r="I1175" t="s">
        <v>840</v>
      </c>
      <c r="J1175" s="143">
        <v>41609</v>
      </c>
      <c r="K1175" s="105">
        <v>1005.7142857142854</v>
      </c>
      <c r="L1175" t="s">
        <v>78</v>
      </c>
    </row>
    <row r="1176" spans="1:12" x14ac:dyDescent="0.2">
      <c r="A1176">
        <v>805</v>
      </c>
      <c r="B1176">
        <v>2013</v>
      </c>
      <c r="C1176">
        <v>12</v>
      </c>
      <c r="D1176">
        <v>93110625</v>
      </c>
      <c r="E1176">
        <v>9320289</v>
      </c>
      <c r="F1176">
        <v>1695</v>
      </c>
      <c r="G1176" t="s">
        <v>491</v>
      </c>
      <c r="H1176" t="s">
        <v>178</v>
      </c>
      <c r="I1176" t="s">
        <v>840</v>
      </c>
      <c r="J1176" s="143">
        <v>41609</v>
      </c>
      <c r="K1176" s="105">
        <v>1549.7142857142853</v>
      </c>
      <c r="L1176" t="s">
        <v>78</v>
      </c>
    </row>
    <row r="1177" spans="1:12" x14ac:dyDescent="0.2">
      <c r="A1177">
        <v>805</v>
      </c>
      <c r="B1177">
        <v>2013</v>
      </c>
      <c r="C1177">
        <v>12</v>
      </c>
      <c r="D1177">
        <v>93110627</v>
      </c>
      <c r="E1177">
        <v>9320289</v>
      </c>
      <c r="F1177">
        <v>3747.5</v>
      </c>
      <c r="G1177" t="s">
        <v>491</v>
      </c>
      <c r="H1177" t="s">
        <v>129</v>
      </c>
      <c r="I1177" t="s">
        <v>680</v>
      </c>
      <c r="J1177" s="143">
        <v>41609</v>
      </c>
      <c r="K1177" s="105">
        <v>3426.2857142857133</v>
      </c>
      <c r="L1177" t="s">
        <v>77</v>
      </c>
    </row>
    <row r="1178" spans="1:12" x14ac:dyDescent="0.2">
      <c r="A1178">
        <v>805</v>
      </c>
      <c r="B1178">
        <v>2013</v>
      </c>
      <c r="C1178">
        <v>12</v>
      </c>
      <c r="D1178">
        <v>93110639</v>
      </c>
      <c r="E1178">
        <v>9320289</v>
      </c>
      <c r="F1178">
        <v>4239.84</v>
      </c>
      <c r="G1178" t="s">
        <v>491</v>
      </c>
      <c r="H1178" t="s">
        <v>131</v>
      </c>
      <c r="I1178" t="s">
        <v>681</v>
      </c>
      <c r="J1178" s="143">
        <v>41609</v>
      </c>
      <c r="K1178" s="105">
        <v>3876.425142857142</v>
      </c>
      <c r="L1178" t="s">
        <v>77</v>
      </c>
    </row>
    <row r="1179" spans="1:12" x14ac:dyDescent="0.2">
      <c r="A1179">
        <v>805</v>
      </c>
      <c r="B1179">
        <v>2014</v>
      </c>
      <c r="C1179">
        <v>2</v>
      </c>
      <c r="D1179">
        <v>93110639</v>
      </c>
      <c r="E1179">
        <v>9320375</v>
      </c>
      <c r="F1179">
        <v>998.76</v>
      </c>
      <c r="G1179" t="s">
        <v>491</v>
      </c>
      <c r="H1179" t="s">
        <v>131</v>
      </c>
      <c r="I1179" t="s">
        <v>681</v>
      </c>
      <c r="J1179" s="143">
        <v>41671</v>
      </c>
      <c r="K1179" s="105">
        <v>913.1519999999997</v>
      </c>
      <c r="L1179" t="s">
        <v>77</v>
      </c>
    </row>
    <row r="1180" spans="1:12" x14ac:dyDescent="0.2">
      <c r="A1180">
        <v>805</v>
      </c>
      <c r="B1180">
        <v>2014</v>
      </c>
      <c r="C1180">
        <v>3</v>
      </c>
      <c r="D1180">
        <v>93110639</v>
      </c>
      <c r="E1180">
        <v>9320002</v>
      </c>
      <c r="F1180">
        <v>2983.92</v>
      </c>
      <c r="G1180" t="s">
        <v>491</v>
      </c>
      <c r="H1180" t="s">
        <v>131</v>
      </c>
      <c r="I1180" t="s">
        <v>681</v>
      </c>
      <c r="J1180" s="143">
        <v>41699</v>
      </c>
      <c r="K1180" s="105">
        <v>2728.1554285714278</v>
      </c>
      <c r="L1180" t="s">
        <v>77</v>
      </c>
    </row>
    <row r="1181" spans="1:12" x14ac:dyDescent="0.2">
      <c r="A1181">
        <v>805</v>
      </c>
      <c r="B1181">
        <v>2014</v>
      </c>
      <c r="C1181">
        <v>3</v>
      </c>
      <c r="D1181">
        <v>93110651</v>
      </c>
      <c r="E1181">
        <v>9320566</v>
      </c>
      <c r="F1181">
        <v>174.75</v>
      </c>
      <c r="G1181" t="s">
        <v>549</v>
      </c>
      <c r="H1181" t="s">
        <v>132</v>
      </c>
      <c r="I1181" t="s">
        <v>1615</v>
      </c>
      <c r="J1181" s="143">
        <v>41699</v>
      </c>
      <c r="K1181" s="105">
        <v>159.77142857142852</v>
      </c>
      <c r="L1181" t="s">
        <v>46</v>
      </c>
    </row>
    <row r="1182" spans="1:12" x14ac:dyDescent="0.2">
      <c r="A1182">
        <v>805</v>
      </c>
      <c r="B1182">
        <v>2014</v>
      </c>
      <c r="C1182">
        <v>1</v>
      </c>
      <c r="D1182">
        <v>93110652</v>
      </c>
      <c r="E1182">
        <v>9320702</v>
      </c>
      <c r="F1182">
        <v>366.37</v>
      </c>
      <c r="G1182" t="s">
        <v>595</v>
      </c>
      <c r="H1182" t="s">
        <v>132</v>
      </c>
      <c r="I1182" t="s">
        <v>1591</v>
      </c>
      <c r="J1182" s="143">
        <v>41640</v>
      </c>
      <c r="K1182" s="105">
        <v>334.96685714285707</v>
      </c>
      <c r="L1182" t="s">
        <v>46</v>
      </c>
    </row>
    <row r="1183" spans="1:12" x14ac:dyDescent="0.2">
      <c r="A1183">
        <v>805</v>
      </c>
      <c r="B1183">
        <v>2014</v>
      </c>
      <c r="C1183">
        <v>3</v>
      </c>
      <c r="D1183">
        <v>93110658</v>
      </c>
      <c r="E1183">
        <v>9320702</v>
      </c>
      <c r="F1183">
        <v>2771.98</v>
      </c>
      <c r="G1183" t="s">
        <v>650</v>
      </c>
      <c r="H1183" t="s">
        <v>291</v>
      </c>
      <c r="I1183" t="s">
        <v>854</v>
      </c>
      <c r="J1183" s="143">
        <v>41699</v>
      </c>
      <c r="K1183" s="105">
        <v>2534.3817142857138</v>
      </c>
      <c r="L1183" t="s">
        <v>78</v>
      </c>
    </row>
    <row r="1184" spans="1:12" x14ac:dyDescent="0.2">
      <c r="A1184">
        <v>805</v>
      </c>
      <c r="B1184">
        <v>2014</v>
      </c>
      <c r="C1184">
        <v>2</v>
      </c>
      <c r="D1184">
        <v>93110661</v>
      </c>
      <c r="E1184">
        <v>9320778</v>
      </c>
      <c r="F1184">
        <v>1432.87</v>
      </c>
      <c r="G1184" t="s">
        <v>529</v>
      </c>
      <c r="H1184" t="s">
        <v>291</v>
      </c>
      <c r="I1184" t="s">
        <v>849</v>
      </c>
      <c r="J1184" s="143">
        <v>41671</v>
      </c>
      <c r="K1184" s="105">
        <v>1310.0525714285709</v>
      </c>
      <c r="L1184" t="s">
        <v>78</v>
      </c>
    </row>
    <row r="1185" spans="1:12" x14ac:dyDescent="0.2">
      <c r="A1185">
        <v>805</v>
      </c>
      <c r="B1185">
        <v>2013</v>
      </c>
      <c r="C1185">
        <v>12</v>
      </c>
      <c r="D1185">
        <v>93110668</v>
      </c>
      <c r="E1185">
        <v>9320606</v>
      </c>
      <c r="F1185">
        <v>1213.31</v>
      </c>
      <c r="G1185" t="s">
        <v>650</v>
      </c>
      <c r="H1185" t="s">
        <v>154</v>
      </c>
      <c r="I1185" t="s">
        <v>1579</v>
      </c>
      <c r="J1185" s="143">
        <v>41609</v>
      </c>
      <c r="K1185" s="105">
        <v>1109.3119999999997</v>
      </c>
      <c r="L1185" t="s">
        <v>46</v>
      </c>
    </row>
    <row r="1186" spans="1:12" x14ac:dyDescent="0.2">
      <c r="A1186">
        <v>805</v>
      </c>
      <c r="B1186">
        <v>2014</v>
      </c>
      <c r="C1186">
        <v>1</v>
      </c>
      <c r="D1186">
        <v>93110680</v>
      </c>
      <c r="E1186">
        <v>9320587</v>
      </c>
      <c r="F1186">
        <v>560.12</v>
      </c>
      <c r="G1186" t="s">
        <v>597</v>
      </c>
      <c r="H1186" t="s">
        <v>285</v>
      </c>
      <c r="I1186" t="s">
        <v>1592</v>
      </c>
      <c r="J1186" s="143">
        <v>41640</v>
      </c>
      <c r="K1186" s="105">
        <v>512.10971428571418</v>
      </c>
      <c r="L1186" t="s">
        <v>46</v>
      </c>
    </row>
    <row r="1187" spans="1:12" x14ac:dyDescent="0.2">
      <c r="A1187">
        <v>805</v>
      </c>
      <c r="B1187">
        <v>2014</v>
      </c>
      <c r="C1187">
        <v>2</v>
      </c>
      <c r="D1187">
        <v>93110680</v>
      </c>
      <c r="E1187">
        <v>9320702</v>
      </c>
      <c r="F1187">
        <v>919.77</v>
      </c>
      <c r="G1187" t="s">
        <v>597</v>
      </c>
      <c r="H1187" t="s">
        <v>285</v>
      </c>
      <c r="I1187" t="s">
        <v>1592</v>
      </c>
      <c r="J1187" s="143">
        <v>41671</v>
      </c>
      <c r="K1187" s="105">
        <v>840.93257142857124</v>
      </c>
      <c r="L1187" t="s">
        <v>46</v>
      </c>
    </row>
    <row r="1188" spans="1:12" x14ac:dyDescent="0.2">
      <c r="A1188">
        <v>805</v>
      </c>
      <c r="B1188">
        <v>2014</v>
      </c>
      <c r="C1188">
        <v>1</v>
      </c>
      <c r="D1188">
        <v>93110681</v>
      </c>
      <c r="E1188">
        <v>9320009</v>
      </c>
      <c r="F1188">
        <v>2586.1999999999998</v>
      </c>
      <c r="G1188" t="s">
        <v>491</v>
      </c>
      <c r="H1188" t="s">
        <v>158</v>
      </c>
      <c r="I1188" t="s">
        <v>844</v>
      </c>
      <c r="J1188" s="143">
        <v>41640</v>
      </c>
      <c r="K1188" s="105">
        <v>2364.5257142857135</v>
      </c>
      <c r="L1188" t="s">
        <v>78</v>
      </c>
    </row>
    <row r="1189" spans="1:12" x14ac:dyDescent="0.2">
      <c r="A1189">
        <v>805</v>
      </c>
      <c r="B1189">
        <v>2014</v>
      </c>
      <c r="C1189">
        <v>2</v>
      </c>
      <c r="D1189">
        <v>93110683</v>
      </c>
      <c r="E1189">
        <v>9320289</v>
      </c>
      <c r="F1189">
        <v>10482.5</v>
      </c>
      <c r="G1189" t="s">
        <v>498</v>
      </c>
      <c r="H1189" t="s">
        <v>185</v>
      </c>
      <c r="I1189" t="s">
        <v>850</v>
      </c>
      <c r="J1189" s="143">
        <v>41671</v>
      </c>
      <c r="K1189" s="105">
        <v>9583.9999999999982</v>
      </c>
      <c r="L1189" t="s">
        <v>78</v>
      </c>
    </row>
    <row r="1190" spans="1:12" x14ac:dyDescent="0.2">
      <c r="A1190">
        <v>805</v>
      </c>
      <c r="B1190">
        <v>2014</v>
      </c>
      <c r="C1190">
        <v>2</v>
      </c>
      <c r="D1190">
        <v>93110687</v>
      </c>
      <c r="E1190">
        <v>9320507</v>
      </c>
      <c r="F1190">
        <v>1940.31</v>
      </c>
      <c r="G1190" t="s">
        <v>604</v>
      </c>
      <c r="H1190" t="s">
        <v>155</v>
      </c>
      <c r="I1190" t="s">
        <v>851</v>
      </c>
      <c r="J1190" s="143">
        <v>41671</v>
      </c>
      <c r="K1190" s="105">
        <v>1773.9977142857138</v>
      </c>
      <c r="L1190" t="s">
        <v>78</v>
      </c>
    </row>
    <row r="1191" spans="1:12" x14ac:dyDescent="0.2">
      <c r="A1191">
        <v>805</v>
      </c>
      <c r="B1191">
        <v>2014</v>
      </c>
      <c r="C1191">
        <v>2</v>
      </c>
      <c r="D1191">
        <v>93110693</v>
      </c>
      <c r="E1191">
        <v>9320507</v>
      </c>
      <c r="F1191">
        <v>875.04</v>
      </c>
      <c r="G1191" t="s">
        <v>604</v>
      </c>
      <c r="H1191" t="s">
        <v>192</v>
      </c>
      <c r="I1191" t="s">
        <v>1606</v>
      </c>
      <c r="J1191" s="143">
        <v>41671</v>
      </c>
      <c r="K1191" s="105">
        <v>800.03657142857116</v>
      </c>
      <c r="L1191" t="s">
        <v>46</v>
      </c>
    </row>
    <row r="1192" spans="1:12" x14ac:dyDescent="0.2">
      <c r="A1192">
        <v>805</v>
      </c>
      <c r="B1192">
        <v>2014</v>
      </c>
      <c r="C1192">
        <v>2</v>
      </c>
      <c r="D1192">
        <v>93110695</v>
      </c>
      <c r="E1192">
        <v>9320606</v>
      </c>
      <c r="F1192">
        <v>3233.95</v>
      </c>
      <c r="G1192" t="s">
        <v>650</v>
      </c>
      <c r="H1192" t="s">
        <v>192</v>
      </c>
      <c r="I1192" t="s">
        <v>1607</v>
      </c>
      <c r="J1192" s="143">
        <v>41671</v>
      </c>
      <c r="K1192" s="105">
        <v>2956.7542857142848</v>
      </c>
      <c r="L1192" t="s">
        <v>46</v>
      </c>
    </row>
    <row r="1193" spans="1:12" x14ac:dyDescent="0.2">
      <c r="A1193">
        <v>805</v>
      </c>
      <c r="B1193">
        <v>2013</v>
      </c>
      <c r="C1193">
        <v>12</v>
      </c>
      <c r="D1193">
        <v>93110699</v>
      </c>
      <c r="E1193">
        <v>9320009</v>
      </c>
      <c r="F1193">
        <v>703.2</v>
      </c>
      <c r="G1193" t="s">
        <v>491</v>
      </c>
      <c r="H1193" t="s">
        <v>158</v>
      </c>
      <c r="I1193" t="s">
        <v>841</v>
      </c>
      <c r="J1193" s="143">
        <v>41609</v>
      </c>
      <c r="K1193" s="105">
        <v>642.92571428571421</v>
      </c>
      <c r="L1193" t="s">
        <v>78</v>
      </c>
    </row>
    <row r="1194" spans="1:12" x14ac:dyDescent="0.2">
      <c r="A1194">
        <v>805</v>
      </c>
      <c r="B1194">
        <v>2014</v>
      </c>
      <c r="C1194">
        <v>1</v>
      </c>
      <c r="D1194">
        <v>93110699</v>
      </c>
      <c r="E1194">
        <v>9320009</v>
      </c>
      <c r="F1194">
        <v>1374</v>
      </c>
      <c r="G1194" t="s">
        <v>491</v>
      </c>
      <c r="H1194" t="s">
        <v>158</v>
      </c>
      <c r="I1194" t="s">
        <v>841</v>
      </c>
      <c r="J1194" s="143">
        <v>41640</v>
      </c>
      <c r="K1194" s="105">
        <v>1256.2285714285711</v>
      </c>
      <c r="L1194" t="s">
        <v>78</v>
      </c>
    </row>
    <row r="1195" spans="1:12" x14ac:dyDescent="0.2">
      <c r="A1195">
        <v>805</v>
      </c>
      <c r="B1195">
        <v>2014</v>
      </c>
      <c r="C1195">
        <v>1</v>
      </c>
      <c r="D1195">
        <v>93110703</v>
      </c>
      <c r="E1195">
        <v>9320566</v>
      </c>
      <c r="F1195">
        <v>5458.4</v>
      </c>
      <c r="G1195" t="s">
        <v>549</v>
      </c>
      <c r="H1195" t="s">
        <v>273</v>
      </c>
      <c r="I1195" t="s">
        <v>1593</v>
      </c>
      <c r="J1195" s="143">
        <v>41640</v>
      </c>
      <c r="K1195" s="105">
        <v>4990.5371428571416</v>
      </c>
      <c r="L1195" t="s">
        <v>46</v>
      </c>
    </row>
    <row r="1196" spans="1:12" x14ac:dyDescent="0.2">
      <c r="A1196">
        <v>805</v>
      </c>
      <c r="B1196">
        <v>2014</v>
      </c>
      <c r="C1196">
        <v>1</v>
      </c>
      <c r="D1196">
        <v>93110703</v>
      </c>
      <c r="E1196">
        <v>9320702</v>
      </c>
      <c r="F1196">
        <v>7563.9</v>
      </c>
      <c r="G1196" t="s">
        <v>549</v>
      </c>
      <c r="H1196" t="s">
        <v>273</v>
      </c>
      <c r="I1196" t="s">
        <v>1593</v>
      </c>
      <c r="J1196" s="143">
        <v>41640</v>
      </c>
      <c r="K1196" s="105">
        <v>6915.5657142857117</v>
      </c>
      <c r="L1196" t="s">
        <v>46</v>
      </c>
    </row>
    <row r="1197" spans="1:12" x14ac:dyDescent="0.2">
      <c r="A1197">
        <v>805</v>
      </c>
      <c r="B1197">
        <v>2014</v>
      </c>
      <c r="C1197">
        <v>1</v>
      </c>
      <c r="D1197">
        <v>93110703</v>
      </c>
      <c r="E1197">
        <v>9320762</v>
      </c>
      <c r="F1197">
        <v>1727.98</v>
      </c>
      <c r="G1197" t="s">
        <v>549</v>
      </c>
      <c r="H1197" t="s">
        <v>273</v>
      </c>
      <c r="I1197" t="s">
        <v>1593</v>
      </c>
      <c r="J1197" s="143">
        <v>41640</v>
      </c>
      <c r="K1197" s="105">
        <v>1579.8674285714283</v>
      </c>
      <c r="L1197" t="s">
        <v>46</v>
      </c>
    </row>
    <row r="1198" spans="1:12" x14ac:dyDescent="0.2">
      <c r="A1198">
        <v>805</v>
      </c>
      <c r="B1198">
        <v>2013</v>
      </c>
      <c r="C1198">
        <v>12</v>
      </c>
      <c r="D1198">
        <v>93110704</v>
      </c>
      <c r="E1198">
        <v>9320490</v>
      </c>
      <c r="F1198">
        <v>11612.67</v>
      </c>
      <c r="G1198" t="s">
        <v>503</v>
      </c>
      <c r="H1198" t="s">
        <v>273</v>
      </c>
      <c r="I1198" t="s">
        <v>1580</v>
      </c>
      <c r="J1198" s="143">
        <v>41609</v>
      </c>
      <c r="K1198" s="105">
        <v>10617.298285714283</v>
      </c>
      <c r="L1198" t="s">
        <v>46</v>
      </c>
    </row>
    <row r="1199" spans="1:12" x14ac:dyDescent="0.2">
      <c r="A1199">
        <v>805</v>
      </c>
      <c r="B1199">
        <v>2014</v>
      </c>
      <c r="C1199">
        <v>1</v>
      </c>
      <c r="D1199">
        <v>93110723</v>
      </c>
      <c r="E1199">
        <v>9320511</v>
      </c>
      <c r="F1199">
        <v>356.69</v>
      </c>
      <c r="G1199" t="s">
        <v>583</v>
      </c>
      <c r="H1199" t="s">
        <v>150</v>
      </c>
      <c r="I1199" t="s">
        <v>1594</v>
      </c>
      <c r="J1199" s="143">
        <v>41640</v>
      </c>
      <c r="K1199" s="105">
        <v>326.11657142857132</v>
      </c>
      <c r="L1199" t="s">
        <v>46</v>
      </c>
    </row>
    <row r="1200" spans="1:12" x14ac:dyDescent="0.2">
      <c r="A1200">
        <v>805</v>
      </c>
      <c r="B1200">
        <v>2014</v>
      </c>
      <c r="C1200">
        <v>1</v>
      </c>
      <c r="D1200">
        <v>93110724</v>
      </c>
      <c r="E1200">
        <v>9320702</v>
      </c>
      <c r="F1200">
        <v>426.98</v>
      </c>
      <c r="G1200" t="s">
        <v>595</v>
      </c>
      <c r="H1200" t="s">
        <v>150</v>
      </c>
      <c r="I1200" t="s">
        <v>1595</v>
      </c>
      <c r="J1200" s="143">
        <v>41640</v>
      </c>
      <c r="K1200" s="105">
        <v>390.38171428571417</v>
      </c>
      <c r="L1200" t="s">
        <v>46</v>
      </c>
    </row>
    <row r="1201" spans="1:12" x14ac:dyDescent="0.2">
      <c r="A1201">
        <v>805</v>
      </c>
      <c r="B1201">
        <v>2014</v>
      </c>
      <c r="C1201">
        <v>1</v>
      </c>
      <c r="D1201">
        <v>93110725</v>
      </c>
      <c r="E1201">
        <v>9320702</v>
      </c>
      <c r="F1201">
        <v>401.1</v>
      </c>
      <c r="G1201" t="s">
        <v>529</v>
      </c>
      <c r="H1201" t="s">
        <v>150</v>
      </c>
      <c r="I1201" t="s">
        <v>1596</v>
      </c>
      <c r="J1201" s="143">
        <v>41640</v>
      </c>
      <c r="K1201" s="105">
        <v>366.71999999999991</v>
      </c>
      <c r="L1201" t="s">
        <v>46</v>
      </c>
    </row>
    <row r="1202" spans="1:12" x14ac:dyDescent="0.2">
      <c r="A1202">
        <v>805</v>
      </c>
      <c r="B1202">
        <v>2014</v>
      </c>
      <c r="C1202">
        <v>1</v>
      </c>
      <c r="D1202">
        <v>93110727</v>
      </c>
      <c r="E1202">
        <v>9320702</v>
      </c>
      <c r="F1202">
        <v>172.08</v>
      </c>
      <c r="G1202" t="s">
        <v>650</v>
      </c>
      <c r="H1202" t="s">
        <v>150</v>
      </c>
      <c r="I1202" t="s">
        <v>1597</v>
      </c>
      <c r="J1202" s="143">
        <v>41640</v>
      </c>
      <c r="K1202" s="105">
        <v>157.33028571428568</v>
      </c>
      <c r="L1202" t="s">
        <v>46</v>
      </c>
    </row>
    <row r="1203" spans="1:12" x14ac:dyDescent="0.2">
      <c r="A1203">
        <v>805</v>
      </c>
      <c r="B1203">
        <v>2013</v>
      </c>
      <c r="C1203">
        <v>12</v>
      </c>
      <c r="D1203">
        <v>93110733</v>
      </c>
      <c r="E1203">
        <v>9320375</v>
      </c>
      <c r="F1203">
        <v>2971.68</v>
      </c>
      <c r="G1203" t="s">
        <v>491</v>
      </c>
      <c r="H1203" t="s">
        <v>129</v>
      </c>
      <c r="I1203" t="s">
        <v>682</v>
      </c>
      <c r="J1203" s="143">
        <v>41609</v>
      </c>
      <c r="K1203" s="105">
        <v>2716.9645714285707</v>
      </c>
      <c r="L1203" t="s">
        <v>77</v>
      </c>
    </row>
    <row r="1204" spans="1:12" x14ac:dyDescent="0.2">
      <c r="A1204">
        <v>805</v>
      </c>
      <c r="B1204">
        <v>2014</v>
      </c>
      <c r="C1204">
        <v>1</v>
      </c>
      <c r="D1204">
        <v>93110734</v>
      </c>
      <c r="E1204">
        <v>9320289</v>
      </c>
      <c r="F1204">
        <v>5738</v>
      </c>
      <c r="G1204" t="s">
        <v>491</v>
      </c>
      <c r="H1204" t="s">
        <v>129</v>
      </c>
      <c r="I1204" t="s">
        <v>686</v>
      </c>
      <c r="J1204" s="143">
        <v>41640</v>
      </c>
      <c r="K1204" s="105">
        <v>5246.171428571427</v>
      </c>
      <c r="L1204" t="s">
        <v>77</v>
      </c>
    </row>
    <row r="1205" spans="1:12" x14ac:dyDescent="0.2">
      <c r="A1205">
        <v>805</v>
      </c>
      <c r="B1205">
        <v>2014</v>
      </c>
      <c r="C1205">
        <v>2</v>
      </c>
      <c r="D1205">
        <v>93110737</v>
      </c>
      <c r="E1205">
        <v>9320511</v>
      </c>
      <c r="F1205">
        <v>2333.39</v>
      </c>
      <c r="G1205" t="s">
        <v>583</v>
      </c>
      <c r="H1205" t="s">
        <v>104</v>
      </c>
      <c r="I1205" t="s">
        <v>1608</v>
      </c>
      <c r="J1205" s="143">
        <v>41671</v>
      </c>
      <c r="K1205" s="105">
        <v>2133.385142857142</v>
      </c>
      <c r="L1205" t="s">
        <v>46</v>
      </c>
    </row>
    <row r="1206" spans="1:12" x14ac:dyDescent="0.2">
      <c r="A1206">
        <v>805</v>
      </c>
      <c r="B1206">
        <v>2014</v>
      </c>
      <c r="C1206">
        <v>2</v>
      </c>
      <c r="D1206">
        <v>93110737</v>
      </c>
      <c r="E1206">
        <v>9320635</v>
      </c>
      <c r="F1206">
        <v>2318.3000000000002</v>
      </c>
      <c r="G1206" t="s">
        <v>583</v>
      </c>
      <c r="H1206" t="s">
        <v>104</v>
      </c>
      <c r="I1206" t="s">
        <v>1608</v>
      </c>
      <c r="J1206" s="143">
        <v>41671</v>
      </c>
      <c r="K1206" s="105">
        <v>2119.588571428571</v>
      </c>
      <c r="L1206" t="s">
        <v>46</v>
      </c>
    </row>
    <row r="1207" spans="1:12" x14ac:dyDescent="0.2">
      <c r="A1207">
        <v>805</v>
      </c>
      <c r="B1207">
        <v>2014</v>
      </c>
      <c r="C1207">
        <v>2</v>
      </c>
      <c r="D1207">
        <v>93110737</v>
      </c>
      <c r="E1207">
        <v>9320710</v>
      </c>
      <c r="F1207">
        <v>672.17</v>
      </c>
      <c r="G1207" t="s">
        <v>583</v>
      </c>
      <c r="H1207" t="s">
        <v>104</v>
      </c>
      <c r="I1207" t="s">
        <v>1608</v>
      </c>
      <c r="J1207" s="143">
        <v>41671</v>
      </c>
      <c r="K1207" s="105">
        <v>614.55542857142837</v>
      </c>
      <c r="L1207" t="s">
        <v>46</v>
      </c>
    </row>
    <row r="1208" spans="1:12" x14ac:dyDescent="0.2">
      <c r="A1208">
        <v>805</v>
      </c>
      <c r="B1208">
        <v>2014</v>
      </c>
      <c r="C1208">
        <v>1</v>
      </c>
      <c r="D1208">
        <v>93110740</v>
      </c>
      <c r="E1208">
        <v>9320762</v>
      </c>
      <c r="F1208">
        <v>329.35</v>
      </c>
      <c r="G1208" t="s">
        <v>549</v>
      </c>
      <c r="H1208" t="s">
        <v>182</v>
      </c>
      <c r="I1208" t="s">
        <v>1598</v>
      </c>
      <c r="J1208" s="143">
        <v>41640</v>
      </c>
      <c r="K1208" s="105">
        <v>301.11999999999995</v>
      </c>
      <c r="L1208" t="s">
        <v>46</v>
      </c>
    </row>
    <row r="1209" spans="1:12" x14ac:dyDescent="0.2">
      <c r="A1209">
        <v>805</v>
      </c>
      <c r="B1209">
        <v>2014</v>
      </c>
      <c r="C1209">
        <v>3</v>
      </c>
      <c r="D1209">
        <v>93110740</v>
      </c>
      <c r="E1209">
        <v>9320566</v>
      </c>
      <c r="F1209">
        <v>100.82</v>
      </c>
      <c r="G1209" t="s">
        <v>549</v>
      </c>
      <c r="H1209" t="s">
        <v>182</v>
      </c>
      <c r="I1209" t="s">
        <v>1598</v>
      </c>
      <c r="J1209" s="143">
        <v>41699</v>
      </c>
      <c r="K1209" s="105">
        <v>92.178285714285678</v>
      </c>
      <c r="L1209" t="s">
        <v>46</v>
      </c>
    </row>
    <row r="1210" spans="1:12" x14ac:dyDescent="0.2">
      <c r="A1210">
        <v>805</v>
      </c>
      <c r="B1210">
        <v>2013</v>
      </c>
      <c r="C1210">
        <v>12</v>
      </c>
      <c r="D1210">
        <v>93110741</v>
      </c>
      <c r="E1210">
        <v>9320511</v>
      </c>
      <c r="F1210">
        <v>1963.27</v>
      </c>
      <c r="G1210" t="s">
        <v>583</v>
      </c>
      <c r="H1210" t="s">
        <v>182</v>
      </c>
      <c r="I1210" t="s">
        <v>1581</v>
      </c>
      <c r="J1210" s="143">
        <v>41609</v>
      </c>
      <c r="K1210" s="105">
        <v>1794.9897142857137</v>
      </c>
      <c r="L1210" t="s">
        <v>46</v>
      </c>
    </row>
    <row r="1211" spans="1:12" x14ac:dyDescent="0.2">
      <c r="A1211">
        <v>805</v>
      </c>
      <c r="B1211">
        <v>2014</v>
      </c>
      <c r="C1211">
        <v>2</v>
      </c>
      <c r="D1211">
        <v>93110741</v>
      </c>
      <c r="E1211">
        <v>9320710</v>
      </c>
      <c r="F1211">
        <v>400.1</v>
      </c>
      <c r="G1211" t="s">
        <v>583</v>
      </c>
      <c r="H1211" t="s">
        <v>182</v>
      </c>
      <c r="I1211" t="s">
        <v>1581</v>
      </c>
      <c r="J1211" s="143">
        <v>41671</v>
      </c>
      <c r="K1211" s="105">
        <v>365.8057142857142</v>
      </c>
      <c r="L1211" t="s">
        <v>46</v>
      </c>
    </row>
    <row r="1212" spans="1:12" x14ac:dyDescent="0.2">
      <c r="A1212">
        <v>805</v>
      </c>
      <c r="B1212">
        <v>2014</v>
      </c>
      <c r="C1212">
        <v>1</v>
      </c>
      <c r="D1212">
        <v>93110743</v>
      </c>
      <c r="E1212">
        <v>9320507</v>
      </c>
      <c r="F1212">
        <v>1117.45</v>
      </c>
      <c r="G1212" t="s">
        <v>604</v>
      </c>
      <c r="H1212" t="s">
        <v>263</v>
      </c>
      <c r="I1212" t="s">
        <v>1599</v>
      </c>
      <c r="J1212" s="143">
        <v>41640</v>
      </c>
      <c r="K1212" s="105">
        <v>1021.6685714285712</v>
      </c>
      <c r="L1212" t="s">
        <v>46</v>
      </c>
    </row>
    <row r="1213" spans="1:12" x14ac:dyDescent="0.2">
      <c r="A1213">
        <v>805</v>
      </c>
      <c r="B1213">
        <v>2013</v>
      </c>
      <c r="C1213">
        <v>12</v>
      </c>
      <c r="D1213">
        <v>93110752</v>
      </c>
      <c r="E1213">
        <v>9320528</v>
      </c>
      <c r="F1213">
        <v>434.66</v>
      </c>
      <c r="G1213" t="s">
        <v>592</v>
      </c>
      <c r="H1213" t="s">
        <v>104</v>
      </c>
      <c r="I1213" t="s">
        <v>1582</v>
      </c>
      <c r="J1213" s="143">
        <v>41609</v>
      </c>
      <c r="K1213" s="105">
        <v>397.40342857142849</v>
      </c>
      <c r="L1213" t="s">
        <v>46</v>
      </c>
    </row>
    <row r="1214" spans="1:12" x14ac:dyDescent="0.2">
      <c r="A1214">
        <v>805</v>
      </c>
      <c r="B1214">
        <v>2014</v>
      </c>
      <c r="C1214">
        <v>1</v>
      </c>
      <c r="D1214">
        <v>93110754</v>
      </c>
      <c r="E1214">
        <v>9320528</v>
      </c>
      <c r="F1214">
        <v>764.01</v>
      </c>
      <c r="G1214" t="s">
        <v>592</v>
      </c>
      <c r="H1214" t="s">
        <v>104</v>
      </c>
      <c r="I1214" t="s">
        <v>1600</v>
      </c>
      <c r="J1214" s="143">
        <v>41640</v>
      </c>
      <c r="K1214" s="105">
        <v>698.52342857142833</v>
      </c>
      <c r="L1214" t="s">
        <v>46</v>
      </c>
    </row>
    <row r="1215" spans="1:12" x14ac:dyDescent="0.2">
      <c r="A1215">
        <v>805</v>
      </c>
      <c r="B1215">
        <v>2014</v>
      </c>
      <c r="C1215">
        <v>2</v>
      </c>
      <c r="D1215">
        <v>93110756</v>
      </c>
      <c r="E1215">
        <v>9320702</v>
      </c>
      <c r="F1215">
        <v>394.44</v>
      </c>
      <c r="G1215" t="s">
        <v>529</v>
      </c>
      <c r="H1215" t="s">
        <v>206</v>
      </c>
      <c r="I1215" t="s">
        <v>1609</v>
      </c>
      <c r="J1215" s="143">
        <v>41671</v>
      </c>
      <c r="K1215" s="105">
        <v>360.63085714285705</v>
      </c>
      <c r="L1215" t="s">
        <v>46</v>
      </c>
    </row>
    <row r="1216" spans="1:12" x14ac:dyDescent="0.2">
      <c r="A1216">
        <v>805</v>
      </c>
      <c r="B1216">
        <v>2014</v>
      </c>
      <c r="C1216">
        <v>2</v>
      </c>
      <c r="D1216">
        <v>93110768</v>
      </c>
      <c r="E1216">
        <v>9320289</v>
      </c>
      <c r="F1216">
        <v>4369.75</v>
      </c>
      <c r="G1216" t="s">
        <v>491</v>
      </c>
      <c r="H1216" t="s">
        <v>166</v>
      </c>
      <c r="I1216" t="s">
        <v>693</v>
      </c>
      <c r="J1216" s="143">
        <v>41671</v>
      </c>
      <c r="K1216" s="105">
        <v>3995.1999999999989</v>
      </c>
      <c r="L1216" t="s">
        <v>77</v>
      </c>
    </row>
    <row r="1217" spans="1:12" x14ac:dyDescent="0.2">
      <c r="A1217">
        <v>805</v>
      </c>
      <c r="B1217">
        <v>2014</v>
      </c>
      <c r="C1217">
        <v>1</v>
      </c>
      <c r="D1217">
        <v>93110775</v>
      </c>
      <c r="E1217">
        <v>14520086</v>
      </c>
      <c r="F1217">
        <v>560.12</v>
      </c>
      <c r="G1217" t="s">
        <v>997</v>
      </c>
      <c r="H1217" t="s">
        <v>132</v>
      </c>
      <c r="I1217" t="s">
        <v>1601</v>
      </c>
      <c r="J1217" s="143">
        <v>41640</v>
      </c>
      <c r="K1217" s="105">
        <v>512.10971428571418</v>
      </c>
      <c r="L1217" t="s">
        <v>46</v>
      </c>
    </row>
    <row r="1218" spans="1:12" x14ac:dyDescent="0.2">
      <c r="A1218">
        <v>805</v>
      </c>
      <c r="B1218">
        <v>2014</v>
      </c>
      <c r="C1218">
        <v>4</v>
      </c>
      <c r="D1218">
        <v>93110775</v>
      </c>
      <c r="E1218">
        <v>9320436</v>
      </c>
      <c r="F1218">
        <v>1390.38</v>
      </c>
      <c r="G1218" t="s">
        <v>997</v>
      </c>
      <c r="H1218" t="s">
        <v>132</v>
      </c>
      <c r="I1218" t="s">
        <v>1601</v>
      </c>
      <c r="J1218" s="143">
        <v>41730</v>
      </c>
      <c r="K1218" s="105">
        <v>1271.2045714285712</v>
      </c>
      <c r="L1218" t="s">
        <v>46</v>
      </c>
    </row>
    <row r="1219" spans="1:12" x14ac:dyDescent="0.2">
      <c r="A1219">
        <v>805</v>
      </c>
      <c r="B1219">
        <v>2014</v>
      </c>
      <c r="C1219">
        <v>1</v>
      </c>
      <c r="D1219">
        <v>93110776</v>
      </c>
      <c r="E1219">
        <v>14520086</v>
      </c>
      <c r="F1219">
        <v>560.13</v>
      </c>
      <c r="G1219" t="s">
        <v>581</v>
      </c>
      <c r="H1219" t="s">
        <v>132</v>
      </c>
      <c r="I1219" t="s">
        <v>1602</v>
      </c>
      <c r="J1219" s="143">
        <v>41640</v>
      </c>
      <c r="K1219" s="105">
        <v>512.118857142857</v>
      </c>
      <c r="L1219" t="s">
        <v>46</v>
      </c>
    </row>
    <row r="1220" spans="1:12" x14ac:dyDescent="0.2">
      <c r="A1220">
        <v>805</v>
      </c>
      <c r="B1220">
        <v>2014</v>
      </c>
      <c r="C1220">
        <v>1</v>
      </c>
      <c r="D1220">
        <v>93110776</v>
      </c>
      <c r="E1220">
        <v>9320622</v>
      </c>
      <c r="F1220">
        <v>497.95</v>
      </c>
      <c r="G1220" t="s">
        <v>581</v>
      </c>
      <c r="H1220" t="s">
        <v>132</v>
      </c>
      <c r="I1220" t="s">
        <v>1602</v>
      </c>
      <c r="J1220" s="143">
        <v>41640</v>
      </c>
      <c r="K1220" s="105">
        <v>455.26857142857131</v>
      </c>
      <c r="L1220" t="s">
        <v>46</v>
      </c>
    </row>
    <row r="1221" spans="1:12" x14ac:dyDescent="0.2">
      <c r="A1221">
        <v>805</v>
      </c>
      <c r="B1221">
        <v>2014</v>
      </c>
      <c r="C1221">
        <v>3</v>
      </c>
      <c r="D1221">
        <v>93110780</v>
      </c>
      <c r="E1221">
        <v>9320511</v>
      </c>
      <c r="F1221">
        <v>645.25</v>
      </c>
      <c r="G1221" t="s">
        <v>583</v>
      </c>
      <c r="H1221" t="s">
        <v>132</v>
      </c>
      <c r="I1221" t="s">
        <v>1616</v>
      </c>
      <c r="J1221" s="143">
        <v>41699</v>
      </c>
      <c r="K1221" s="105">
        <v>589.94285714285695</v>
      </c>
      <c r="L1221" t="s">
        <v>46</v>
      </c>
    </row>
    <row r="1222" spans="1:12" x14ac:dyDescent="0.2">
      <c r="A1222">
        <v>805</v>
      </c>
      <c r="B1222">
        <v>2014</v>
      </c>
      <c r="C1222">
        <v>1</v>
      </c>
      <c r="D1222">
        <v>93110783</v>
      </c>
      <c r="E1222">
        <v>9320702</v>
      </c>
      <c r="F1222">
        <v>643.08000000000004</v>
      </c>
      <c r="G1222" t="s">
        <v>642</v>
      </c>
      <c r="H1222" t="s">
        <v>132</v>
      </c>
      <c r="I1222" t="s">
        <v>1603</v>
      </c>
      <c r="J1222" s="143">
        <v>41640</v>
      </c>
      <c r="K1222" s="105">
        <v>587.95885714285703</v>
      </c>
      <c r="L1222" t="s">
        <v>46</v>
      </c>
    </row>
    <row r="1223" spans="1:12" x14ac:dyDescent="0.2">
      <c r="A1223">
        <v>805</v>
      </c>
      <c r="B1223">
        <v>2014</v>
      </c>
      <c r="C1223">
        <v>1</v>
      </c>
      <c r="D1223">
        <v>93110787</v>
      </c>
      <c r="E1223">
        <v>9320009</v>
      </c>
      <c r="F1223">
        <v>3604.1</v>
      </c>
      <c r="G1223" t="s">
        <v>491</v>
      </c>
      <c r="H1223" t="s">
        <v>286</v>
      </c>
      <c r="I1223" t="s">
        <v>845</v>
      </c>
      <c r="J1223" s="143">
        <v>41640</v>
      </c>
      <c r="K1223" s="105">
        <v>3295.1771428571419</v>
      </c>
      <c r="L1223" t="s">
        <v>78</v>
      </c>
    </row>
    <row r="1224" spans="1:12" x14ac:dyDescent="0.2">
      <c r="A1224">
        <v>805</v>
      </c>
      <c r="B1224">
        <v>2013</v>
      </c>
      <c r="C1224">
        <v>12</v>
      </c>
      <c r="D1224">
        <v>93110803</v>
      </c>
      <c r="E1224">
        <v>9320749</v>
      </c>
      <c r="F1224">
        <v>413.86</v>
      </c>
      <c r="G1224" t="s">
        <v>648</v>
      </c>
      <c r="H1224" t="s">
        <v>101</v>
      </c>
      <c r="I1224" t="s">
        <v>1731</v>
      </c>
      <c r="J1224" s="143">
        <v>41609</v>
      </c>
      <c r="K1224" s="105">
        <v>378.38628571428563</v>
      </c>
      <c r="L1224" t="s">
        <v>47</v>
      </c>
    </row>
    <row r="1225" spans="1:12" x14ac:dyDescent="0.2">
      <c r="A1225">
        <v>805</v>
      </c>
      <c r="B1225">
        <v>2014</v>
      </c>
      <c r="C1225">
        <v>1</v>
      </c>
      <c r="D1225">
        <v>93110803</v>
      </c>
      <c r="E1225">
        <v>9320749</v>
      </c>
      <c r="F1225">
        <v>627.02</v>
      </c>
      <c r="G1225" t="s">
        <v>648</v>
      </c>
      <c r="H1225" t="s">
        <v>101</v>
      </c>
      <c r="I1225" t="s">
        <v>1731</v>
      </c>
      <c r="J1225" s="143">
        <v>41640</v>
      </c>
      <c r="K1225" s="105">
        <v>573.27542857142839</v>
      </c>
      <c r="L1225" t="s">
        <v>47</v>
      </c>
    </row>
    <row r="1226" spans="1:12" x14ac:dyDescent="0.2">
      <c r="A1226">
        <v>805</v>
      </c>
      <c r="B1226">
        <v>2014</v>
      </c>
      <c r="C1226">
        <v>1</v>
      </c>
      <c r="D1226">
        <v>93110807</v>
      </c>
      <c r="E1226">
        <v>9320375</v>
      </c>
      <c r="F1226">
        <v>1216.95</v>
      </c>
      <c r="G1226" t="s">
        <v>491</v>
      </c>
      <c r="H1226" t="s">
        <v>129</v>
      </c>
      <c r="I1226" t="s">
        <v>687</v>
      </c>
      <c r="J1226" s="143">
        <v>41640</v>
      </c>
      <c r="K1226" s="105">
        <v>1112.6399999999996</v>
      </c>
      <c r="L1226" t="s">
        <v>77</v>
      </c>
    </row>
    <row r="1227" spans="1:12" x14ac:dyDescent="0.2">
      <c r="A1227">
        <v>805</v>
      </c>
      <c r="B1227">
        <v>2014</v>
      </c>
      <c r="C1227">
        <v>2</v>
      </c>
      <c r="D1227">
        <v>93110807</v>
      </c>
      <c r="E1227">
        <v>9320289</v>
      </c>
      <c r="F1227">
        <v>1798.3</v>
      </c>
      <c r="G1227" t="s">
        <v>491</v>
      </c>
      <c r="H1227" t="s">
        <v>129</v>
      </c>
      <c r="I1227" t="s">
        <v>687</v>
      </c>
      <c r="J1227" s="143">
        <v>41671</v>
      </c>
      <c r="K1227" s="105">
        <v>1644.1599999999994</v>
      </c>
      <c r="L1227" t="s">
        <v>77</v>
      </c>
    </row>
    <row r="1228" spans="1:12" x14ac:dyDescent="0.2">
      <c r="A1228">
        <v>805</v>
      </c>
      <c r="B1228">
        <v>2014</v>
      </c>
      <c r="C1228">
        <v>1</v>
      </c>
      <c r="D1228">
        <v>93110815</v>
      </c>
      <c r="E1228">
        <v>9320289</v>
      </c>
      <c r="F1228">
        <v>2030.93</v>
      </c>
      <c r="G1228" t="s">
        <v>491</v>
      </c>
      <c r="H1228" t="s">
        <v>129</v>
      </c>
      <c r="I1228" t="s">
        <v>688</v>
      </c>
      <c r="J1228" s="143">
        <v>41640</v>
      </c>
      <c r="K1228" s="105">
        <v>1856.8502857142853</v>
      </c>
      <c r="L1228" t="s">
        <v>77</v>
      </c>
    </row>
    <row r="1229" spans="1:12" x14ac:dyDescent="0.2">
      <c r="A1229">
        <v>805</v>
      </c>
      <c r="B1229">
        <v>2014</v>
      </c>
      <c r="C1229">
        <v>1</v>
      </c>
      <c r="D1229">
        <v>93110818</v>
      </c>
      <c r="E1229">
        <v>9320009</v>
      </c>
      <c r="F1229">
        <v>1132.4000000000001</v>
      </c>
      <c r="G1229" t="s">
        <v>491</v>
      </c>
      <c r="H1229" t="s">
        <v>184</v>
      </c>
      <c r="I1229" t="s">
        <v>846</v>
      </c>
      <c r="J1229" s="143">
        <v>41640</v>
      </c>
      <c r="K1229" s="105">
        <v>1035.3371428571427</v>
      </c>
      <c r="L1229" t="s">
        <v>78</v>
      </c>
    </row>
    <row r="1230" spans="1:12" x14ac:dyDescent="0.2">
      <c r="A1230">
        <v>805</v>
      </c>
      <c r="B1230">
        <v>2014</v>
      </c>
      <c r="C1230">
        <v>3</v>
      </c>
      <c r="D1230">
        <v>93110819</v>
      </c>
      <c r="E1230">
        <v>9320418</v>
      </c>
      <c r="F1230">
        <v>3001.06</v>
      </c>
      <c r="G1230" t="s">
        <v>526</v>
      </c>
      <c r="H1230" t="s">
        <v>184</v>
      </c>
      <c r="I1230" t="s">
        <v>855</v>
      </c>
      <c r="J1230" s="143">
        <v>41699</v>
      </c>
      <c r="K1230" s="105">
        <v>2743.8262857142849</v>
      </c>
      <c r="L1230" t="s">
        <v>78</v>
      </c>
    </row>
    <row r="1231" spans="1:12" x14ac:dyDescent="0.2">
      <c r="A1231">
        <v>805</v>
      </c>
      <c r="B1231">
        <v>2014</v>
      </c>
      <c r="C1231">
        <v>1</v>
      </c>
      <c r="D1231">
        <v>93110820</v>
      </c>
      <c r="E1231">
        <v>9320702</v>
      </c>
      <c r="F1231">
        <v>581.02</v>
      </c>
      <c r="G1231" t="s">
        <v>821</v>
      </c>
      <c r="H1231" t="s">
        <v>184</v>
      </c>
      <c r="I1231" t="s">
        <v>847</v>
      </c>
      <c r="J1231" s="143">
        <v>41640</v>
      </c>
      <c r="K1231" s="105">
        <v>531.21828571428557</v>
      </c>
      <c r="L1231" t="s">
        <v>78</v>
      </c>
    </row>
    <row r="1232" spans="1:12" x14ac:dyDescent="0.2">
      <c r="A1232">
        <v>805</v>
      </c>
      <c r="B1232">
        <v>2014</v>
      </c>
      <c r="C1232">
        <v>4</v>
      </c>
      <c r="D1232">
        <v>93110820</v>
      </c>
      <c r="E1232">
        <v>9320788</v>
      </c>
      <c r="F1232">
        <v>688.61</v>
      </c>
      <c r="G1232" t="s">
        <v>821</v>
      </c>
      <c r="H1232" t="s">
        <v>184</v>
      </c>
      <c r="I1232" t="s">
        <v>847</v>
      </c>
      <c r="J1232" s="143">
        <v>41730</v>
      </c>
      <c r="K1232" s="105">
        <v>629.58628571428551</v>
      </c>
      <c r="L1232" t="s">
        <v>78</v>
      </c>
    </row>
    <row r="1233" spans="1:12" x14ac:dyDescent="0.2">
      <c r="A1233">
        <v>805</v>
      </c>
      <c r="B1233">
        <v>2014</v>
      </c>
      <c r="C1233">
        <v>3</v>
      </c>
      <c r="D1233">
        <v>93110823</v>
      </c>
      <c r="E1233">
        <v>9320566</v>
      </c>
      <c r="F1233">
        <v>964.51</v>
      </c>
      <c r="G1233" t="s">
        <v>549</v>
      </c>
      <c r="H1233" t="s">
        <v>181</v>
      </c>
      <c r="I1233" t="s">
        <v>1734</v>
      </c>
      <c r="J1233" s="143">
        <v>41699</v>
      </c>
      <c r="K1233" s="105">
        <v>881.83771428571401</v>
      </c>
      <c r="L1233" t="s">
        <v>47</v>
      </c>
    </row>
    <row r="1234" spans="1:12" x14ac:dyDescent="0.2">
      <c r="A1234">
        <v>805</v>
      </c>
      <c r="B1234">
        <v>2014</v>
      </c>
      <c r="C1234">
        <v>3</v>
      </c>
      <c r="D1234">
        <v>93110833</v>
      </c>
      <c r="E1234">
        <v>9320606</v>
      </c>
      <c r="F1234">
        <v>6812.15</v>
      </c>
      <c r="G1234" t="s">
        <v>650</v>
      </c>
      <c r="H1234" t="s">
        <v>155</v>
      </c>
      <c r="I1234" t="s">
        <v>856</v>
      </c>
      <c r="J1234" s="143">
        <v>41699</v>
      </c>
      <c r="K1234" s="105">
        <v>6228.2514285714269</v>
      </c>
      <c r="L1234" t="s">
        <v>78</v>
      </c>
    </row>
    <row r="1235" spans="1:12" x14ac:dyDescent="0.2">
      <c r="A1235">
        <v>805</v>
      </c>
      <c r="B1235">
        <v>2014</v>
      </c>
      <c r="C1235">
        <v>4</v>
      </c>
      <c r="D1235">
        <v>93110833</v>
      </c>
      <c r="E1235">
        <v>9320790</v>
      </c>
      <c r="F1235">
        <v>2153.69</v>
      </c>
      <c r="G1235" t="s">
        <v>650</v>
      </c>
      <c r="H1235" t="s">
        <v>155</v>
      </c>
      <c r="I1235" t="s">
        <v>856</v>
      </c>
      <c r="J1235" s="143">
        <v>41730</v>
      </c>
      <c r="K1235" s="105">
        <v>1969.0879999999995</v>
      </c>
      <c r="L1235" t="s">
        <v>78</v>
      </c>
    </row>
    <row r="1236" spans="1:12" x14ac:dyDescent="0.2">
      <c r="A1236">
        <v>805</v>
      </c>
      <c r="B1236">
        <v>2014</v>
      </c>
      <c r="C1236">
        <v>1</v>
      </c>
      <c r="D1236">
        <v>93110834</v>
      </c>
      <c r="E1236">
        <v>9320289</v>
      </c>
      <c r="F1236">
        <v>1587.16</v>
      </c>
      <c r="G1236" t="s">
        <v>498</v>
      </c>
      <c r="H1236" t="s">
        <v>131</v>
      </c>
      <c r="I1236" t="s">
        <v>689</v>
      </c>
      <c r="J1236" s="143">
        <v>41640</v>
      </c>
      <c r="K1236" s="105">
        <v>1451.1177142857139</v>
      </c>
      <c r="L1236" t="s">
        <v>77</v>
      </c>
    </row>
    <row r="1237" spans="1:12" x14ac:dyDescent="0.2">
      <c r="A1237">
        <v>805</v>
      </c>
      <c r="B1237">
        <v>2014</v>
      </c>
      <c r="C1237">
        <v>1</v>
      </c>
      <c r="D1237">
        <v>93110836</v>
      </c>
      <c r="E1237">
        <v>9320289</v>
      </c>
      <c r="F1237">
        <v>10181.200000000001</v>
      </c>
      <c r="G1237" t="s">
        <v>491</v>
      </c>
      <c r="H1237" t="s">
        <v>131</v>
      </c>
      <c r="I1237" t="s">
        <v>690</v>
      </c>
      <c r="J1237" s="143">
        <v>41640</v>
      </c>
      <c r="K1237" s="105">
        <v>9308.5257142857117</v>
      </c>
      <c r="L1237" t="s">
        <v>77</v>
      </c>
    </row>
    <row r="1238" spans="1:12" x14ac:dyDescent="0.2">
      <c r="A1238">
        <v>805</v>
      </c>
      <c r="B1238">
        <v>2014</v>
      </c>
      <c r="C1238">
        <v>1</v>
      </c>
      <c r="D1238">
        <v>93110836</v>
      </c>
      <c r="E1238">
        <v>9320375</v>
      </c>
      <c r="F1238">
        <v>11594</v>
      </c>
      <c r="G1238" t="s">
        <v>491</v>
      </c>
      <c r="H1238" t="s">
        <v>131</v>
      </c>
      <c r="I1238" t="s">
        <v>690</v>
      </c>
      <c r="J1238" s="143">
        <v>41640</v>
      </c>
      <c r="K1238" s="105">
        <v>10600.228571428568</v>
      </c>
      <c r="L1238" t="s">
        <v>77</v>
      </c>
    </row>
    <row r="1239" spans="1:12" x14ac:dyDescent="0.2">
      <c r="A1239">
        <v>805</v>
      </c>
      <c r="B1239">
        <v>2014</v>
      </c>
      <c r="C1239">
        <v>1</v>
      </c>
      <c r="D1239">
        <v>93110846</v>
      </c>
      <c r="E1239">
        <v>9320528</v>
      </c>
      <c r="F1239">
        <v>4268.1400000000003</v>
      </c>
      <c r="G1239" t="s">
        <v>592</v>
      </c>
      <c r="H1239" t="s">
        <v>161</v>
      </c>
      <c r="I1239" t="s">
        <v>1604</v>
      </c>
      <c r="J1239" s="143">
        <v>41640</v>
      </c>
      <c r="K1239" s="105">
        <v>3902.2994285714276</v>
      </c>
      <c r="L1239" t="s">
        <v>46</v>
      </c>
    </row>
    <row r="1240" spans="1:12" x14ac:dyDescent="0.2">
      <c r="A1240">
        <v>805</v>
      </c>
      <c r="B1240">
        <v>2014</v>
      </c>
      <c r="C1240">
        <v>1</v>
      </c>
      <c r="D1240">
        <v>93110847</v>
      </c>
      <c r="E1240">
        <v>9320618</v>
      </c>
      <c r="F1240">
        <v>893</v>
      </c>
      <c r="G1240" t="s">
        <v>498</v>
      </c>
      <c r="H1240" t="s">
        <v>164</v>
      </c>
      <c r="I1240" t="s">
        <v>848</v>
      </c>
      <c r="J1240" s="143">
        <v>41640</v>
      </c>
      <c r="K1240" s="105">
        <v>816.45714285714268</v>
      </c>
      <c r="L1240" t="s">
        <v>78</v>
      </c>
    </row>
    <row r="1241" spans="1:12" x14ac:dyDescent="0.2">
      <c r="A1241">
        <v>805</v>
      </c>
      <c r="B1241">
        <v>2014</v>
      </c>
      <c r="C1241">
        <v>3</v>
      </c>
      <c r="D1241">
        <v>93110848</v>
      </c>
      <c r="E1241">
        <v>9320289</v>
      </c>
      <c r="F1241">
        <v>1528.8</v>
      </c>
      <c r="G1241" t="s">
        <v>498</v>
      </c>
      <c r="H1241" t="s">
        <v>129</v>
      </c>
      <c r="I1241" t="s">
        <v>696</v>
      </c>
      <c r="J1241" s="143">
        <v>41699</v>
      </c>
      <c r="K1241" s="105">
        <v>1397.7599999999995</v>
      </c>
      <c r="L1241" t="s">
        <v>77</v>
      </c>
    </row>
    <row r="1242" spans="1:12" x14ac:dyDescent="0.2">
      <c r="A1242">
        <v>805</v>
      </c>
      <c r="B1242">
        <v>2014</v>
      </c>
      <c r="C1242">
        <v>2</v>
      </c>
      <c r="D1242">
        <v>93110852</v>
      </c>
      <c r="E1242">
        <v>9320507</v>
      </c>
      <c r="F1242">
        <v>537.11</v>
      </c>
      <c r="G1242" t="s">
        <v>604</v>
      </c>
      <c r="H1242" t="s">
        <v>273</v>
      </c>
      <c r="I1242" t="s">
        <v>1610</v>
      </c>
      <c r="J1242" s="143">
        <v>41671</v>
      </c>
      <c r="K1242" s="105">
        <v>491.07199999999989</v>
      </c>
      <c r="L1242" t="s">
        <v>46</v>
      </c>
    </row>
    <row r="1243" spans="1:12" x14ac:dyDescent="0.2">
      <c r="A1243">
        <v>805</v>
      </c>
      <c r="B1243">
        <v>2014</v>
      </c>
      <c r="C1243">
        <v>5</v>
      </c>
      <c r="D1243">
        <v>93111623</v>
      </c>
      <c r="E1243">
        <v>9320802</v>
      </c>
      <c r="F1243">
        <v>927.07</v>
      </c>
      <c r="G1243" t="s">
        <v>599</v>
      </c>
      <c r="H1243" t="s">
        <v>154</v>
      </c>
      <c r="I1243" t="s">
        <v>2188</v>
      </c>
      <c r="J1243" s="143">
        <v>41760</v>
      </c>
      <c r="K1243" s="105">
        <f>Table4[[#This Row],[Reg. CPB incl. Outlays]]*0.9142</f>
        <v>847.52739400000007</v>
      </c>
      <c r="L1243" t="s">
        <v>46</v>
      </c>
    </row>
    <row r="1244" spans="1:12" x14ac:dyDescent="0.2">
      <c r="A1244">
        <v>805</v>
      </c>
      <c r="B1244">
        <v>2014</v>
      </c>
      <c r="C1244">
        <v>3</v>
      </c>
      <c r="D1244">
        <v>93110895</v>
      </c>
      <c r="E1244">
        <v>9320511</v>
      </c>
      <c r="F1244">
        <v>728.14</v>
      </c>
      <c r="G1244" t="s">
        <v>583</v>
      </c>
      <c r="H1244" t="s">
        <v>154</v>
      </c>
      <c r="I1244" t="s">
        <v>1617</v>
      </c>
      <c r="J1244" s="143">
        <v>41699</v>
      </c>
      <c r="K1244" s="105">
        <v>665.72799999999984</v>
      </c>
      <c r="L1244" t="s">
        <v>46</v>
      </c>
    </row>
    <row r="1245" spans="1:12" x14ac:dyDescent="0.2">
      <c r="A1245">
        <v>805</v>
      </c>
      <c r="B1245">
        <v>2014</v>
      </c>
      <c r="C1245">
        <v>3</v>
      </c>
      <c r="D1245">
        <v>93110895</v>
      </c>
      <c r="E1245">
        <v>9320710</v>
      </c>
      <c r="F1245">
        <v>1236.72</v>
      </c>
      <c r="G1245" t="s">
        <v>583</v>
      </c>
      <c r="H1245" t="s">
        <v>154</v>
      </c>
      <c r="I1245" t="s">
        <v>1617</v>
      </c>
      <c r="J1245" s="143">
        <v>41699</v>
      </c>
      <c r="K1245" s="105">
        <v>1130.7154285714282</v>
      </c>
      <c r="L1245" t="s">
        <v>46</v>
      </c>
    </row>
    <row r="1246" spans="1:12" x14ac:dyDescent="0.2">
      <c r="A1246">
        <v>805</v>
      </c>
      <c r="B1246">
        <v>2014</v>
      </c>
      <c r="C1246">
        <v>1</v>
      </c>
      <c r="D1246">
        <v>93110908</v>
      </c>
      <c r="E1246">
        <v>9320528</v>
      </c>
      <c r="F1246">
        <v>925.32</v>
      </c>
      <c r="G1246" t="s">
        <v>592</v>
      </c>
      <c r="H1246" t="s">
        <v>104</v>
      </c>
      <c r="I1246" t="s">
        <v>1605</v>
      </c>
      <c r="J1246" s="143">
        <v>41640</v>
      </c>
      <c r="K1246" s="105">
        <v>846.00685714285692</v>
      </c>
      <c r="L1246" t="s">
        <v>46</v>
      </c>
    </row>
    <row r="1247" spans="1:12" x14ac:dyDescent="0.2">
      <c r="A1247">
        <v>805</v>
      </c>
      <c r="B1247">
        <v>2014</v>
      </c>
      <c r="C1247">
        <v>1</v>
      </c>
      <c r="D1247">
        <v>93110908</v>
      </c>
      <c r="E1247">
        <v>9320754</v>
      </c>
      <c r="F1247">
        <v>543.44000000000005</v>
      </c>
      <c r="G1247" t="s">
        <v>592</v>
      </c>
      <c r="H1247" t="s">
        <v>104</v>
      </c>
      <c r="I1247" t="s">
        <v>1605</v>
      </c>
      <c r="J1247" s="143">
        <v>41640</v>
      </c>
      <c r="K1247" s="105">
        <v>496.85942857142851</v>
      </c>
      <c r="L1247" t="s">
        <v>46</v>
      </c>
    </row>
    <row r="1248" spans="1:12" x14ac:dyDescent="0.2">
      <c r="A1248">
        <v>805</v>
      </c>
      <c r="B1248">
        <v>2014</v>
      </c>
      <c r="C1248">
        <v>2</v>
      </c>
      <c r="D1248">
        <v>93110912</v>
      </c>
      <c r="E1248">
        <v>9320518</v>
      </c>
      <c r="F1248">
        <v>1170.01</v>
      </c>
      <c r="G1248" t="s">
        <v>581</v>
      </c>
      <c r="H1248" t="s">
        <v>131</v>
      </c>
      <c r="I1248" t="s">
        <v>694</v>
      </c>
      <c r="J1248" s="143">
        <v>41671</v>
      </c>
      <c r="K1248" s="105">
        <v>1069.7234285714283</v>
      </c>
      <c r="L1248" t="s">
        <v>77</v>
      </c>
    </row>
    <row r="1249" spans="1:12" x14ac:dyDescent="0.2">
      <c r="A1249">
        <v>805</v>
      </c>
      <c r="B1249">
        <v>2014</v>
      </c>
      <c r="C1249">
        <v>2</v>
      </c>
      <c r="D1249">
        <v>93110912</v>
      </c>
      <c r="E1249">
        <v>9320622</v>
      </c>
      <c r="F1249">
        <v>8993.69</v>
      </c>
      <c r="G1249" t="s">
        <v>581</v>
      </c>
      <c r="H1249" t="s">
        <v>131</v>
      </c>
      <c r="I1249" t="s">
        <v>694</v>
      </c>
      <c r="J1249" s="143">
        <v>41671</v>
      </c>
      <c r="K1249" s="105">
        <v>8222.8022857142842</v>
      </c>
      <c r="L1249" t="s">
        <v>77</v>
      </c>
    </row>
    <row r="1250" spans="1:12" x14ac:dyDescent="0.2">
      <c r="A1250">
        <v>805</v>
      </c>
      <c r="B1250">
        <v>2013</v>
      </c>
      <c r="C1250">
        <v>9</v>
      </c>
      <c r="D1250">
        <v>93110913</v>
      </c>
      <c r="E1250">
        <v>9320749</v>
      </c>
      <c r="F1250">
        <v>562.76</v>
      </c>
      <c r="G1250" t="s">
        <v>648</v>
      </c>
      <c r="H1250" t="s">
        <v>101</v>
      </c>
      <c r="I1250" t="s">
        <v>1709</v>
      </c>
      <c r="J1250" s="143">
        <v>41518</v>
      </c>
      <c r="K1250" s="105">
        <v>514.52342857142844</v>
      </c>
      <c r="L1250" t="s">
        <v>47</v>
      </c>
    </row>
    <row r="1251" spans="1:12" x14ac:dyDescent="0.2">
      <c r="A1251">
        <v>805</v>
      </c>
      <c r="B1251">
        <v>2013</v>
      </c>
      <c r="C1251">
        <v>12</v>
      </c>
      <c r="D1251">
        <v>93110913</v>
      </c>
      <c r="E1251">
        <v>9320749</v>
      </c>
      <c r="F1251">
        <v>677.3</v>
      </c>
      <c r="G1251" t="s">
        <v>648</v>
      </c>
      <c r="H1251" t="s">
        <v>101</v>
      </c>
      <c r="I1251" t="s">
        <v>1709</v>
      </c>
      <c r="J1251" s="143">
        <v>41609</v>
      </c>
      <c r="K1251" s="105">
        <v>619.24571428571403</v>
      </c>
      <c r="L1251" t="s">
        <v>47</v>
      </c>
    </row>
    <row r="1252" spans="1:12" x14ac:dyDescent="0.2">
      <c r="A1252">
        <v>805</v>
      </c>
      <c r="B1252">
        <v>2014</v>
      </c>
      <c r="C1252">
        <v>1</v>
      </c>
      <c r="D1252">
        <v>93110915</v>
      </c>
      <c r="E1252">
        <v>9320375</v>
      </c>
      <c r="F1252">
        <v>2698.8</v>
      </c>
      <c r="G1252" t="s">
        <v>491</v>
      </c>
      <c r="H1252" t="s">
        <v>129</v>
      </c>
      <c r="I1252" t="s">
        <v>691</v>
      </c>
      <c r="J1252" s="143">
        <v>41640</v>
      </c>
      <c r="K1252" s="105">
        <v>2467.4742857142851</v>
      </c>
      <c r="L1252" t="s">
        <v>77</v>
      </c>
    </row>
    <row r="1253" spans="1:12" x14ac:dyDescent="0.2">
      <c r="A1253">
        <v>805</v>
      </c>
      <c r="B1253">
        <v>2014</v>
      </c>
      <c r="C1253">
        <v>2</v>
      </c>
      <c r="D1253">
        <v>93110915</v>
      </c>
      <c r="E1253">
        <v>9320294</v>
      </c>
      <c r="F1253">
        <v>2299.44</v>
      </c>
      <c r="G1253" t="s">
        <v>491</v>
      </c>
      <c r="H1253" t="s">
        <v>129</v>
      </c>
      <c r="I1253" t="s">
        <v>691</v>
      </c>
      <c r="J1253" s="143">
        <v>41671</v>
      </c>
      <c r="K1253" s="105">
        <v>2102.3451428571425</v>
      </c>
      <c r="L1253" t="s">
        <v>77</v>
      </c>
    </row>
    <row r="1254" spans="1:12" x14ac:dyDescent="0.2">
      <c r="A1254">
        <v>805</v>
      </c>
      <c r="B1254">
        <v>2014</v>
      </c>
      <c r="C1254">
        <v>2</v>
      </c>
      <c r="D1254">
        <v>93110927</v>
      </c>
      <c r="E1254">
        <v>9320440</v>
      </c>
      <c r="F1254">
        <v>163.28</v>
      </c>
      <c r="G1254" t="s">
        <v>997</v>
      </c>
      <c r="H1254" t="s">
        <v>223</v>
      </c>
      <c r="I1254" t="s">
        <v>1611</v>
      </c>
      <c r="J1254" s="143">
        <v>41671</v>
      </c>
      <c r="K1254" s="105">
        <v>149.28457142857138</v>
      </c>
      <c r="L1254" t="s">
        <v>46</v>
      </c>
    </row>
    <row r="1255" spans="1:12" x14ac:dyDescent="0.2">
      <c r="A1255">
        <v>805</v>
      </c>
      <c r="B1255">
        <v>2014</v>
      </c>
      <c r="C1255">
        <v>2</v>
      </c>
      <c r="D1255">
        <v>93110928</v>
      </c>
      <c r="E1255">
        <v>9320749</v>
      </c>
      <c r="F1255">
        <v>503.95</v>
      </c>
      <c r="G1255" t="s">
        <v>648</v>
      </c>
      <c r="H1255" t="s">
        <v>101</v>
      </c>
      <c r="I1255" t="s">
        <v>1732</v>
      </c>
      <c r="J1255" s="143">
        <v>41671</v>
      </c>
      <c r="K1255" s="105">
        <v>460.75428571428557</v>
      </c>
      <c r="L1255" t="s">
        <v>47</v>
      </c>
    </row>
    <row r="1256" spans="1:12" x14ac:dyDescent="0.2">
      <c r="A1256">
        <v>805</v>
      </c>
      <c r="B1256">
        <v>2014</v>
      </c>
      <c r="C1256">
        <v>3</v>
      </c>
      <c r="D1256">
        <v>93110928</v>
      </c>
      <c r="E1256">
        <v>9320749</v>
      </c>
      <c r="F1256">
        <v>616.91</v>
      </c>
      <c r="G1256" t="s">
        <v>648</v>
      </c>
      <c r="H1256" t="s">
        <v>101</v>
      </c>
      <c r="I1256" t="s">
        <v>1732</v>
      </c>
      <c r="J1256" s="143">
        <v>41699</v>
      </c>
      <c r="K1256" s="105">
        <v>564.03199999999981</v>
      </c>
      <c r="L1256" t="s">
        <v>47</v>
      </c>
    </row>
    <row r="1257" spans="1:12" x14ac:dyDescent="0.2">
      <c r="A1257">
        <v>805</v>
      </c>
      <c r="B1257">
        <v>2014</v>
      </c>
      <c r="C1257">
        <v>4</v>
      </c>
      <c r="D1257">
        <v>93110928</v>
      </c>
      <c r="E1257">
        <v>9320749</v>
      </c>
      <c r="F1257">
        <v>800.95</v>
      </c>
      <c r="G1257" t="s">
        <v>648</v>
      </c>
      <c r="H1257" t="s">
        <v>101</v>
      </c>
      <c r="I1257" t="s">
        <v>1732</v>
      </c>
      <c r="J1257" s="143">
        <v>41730</v>
      </c>
      <c r="K1257" s="105">
        <v>732.29714285714272</v>
      </c>
      <c r="L1257" t="s">
        <v>47</v>
      </c>
    </row>
    <row r="1258" spans="1:12" x14ac:dyDescent="0.2">
      <c r="A1258">
        <v>805</v>
      </c>
      <c r="B1258">
        <v>2014</v>
      </c>
      <c r="C1258">
        <v>5</v>
      </c>
      <c r="D1258">
        <v>93111724</v>
      </c>
      <c r="E1258">
        <v>9320587</v>
      </c>
      <c r="F1258">
        <v>539</v>
      </c>
      <c r="G1258" t="s">
        <v>595</v>
      </c>
      <c r="H1258" t="s">
        <v>272</v>
      </c>
      <c r="I1258" t="s">
        <v>2191</v>
      </c>
      <c r="J1258" s="143">
        <v>41760</v>
      </c>
      <c r="K1258" s="105">
        <f>Table4[[#This Row],[Reg. CPB incl. Outlays]]*0.9142</f>
        <v>492.75380000000001</v>
      </c>
      <c r="L1258" t="s">
        <v>46</v>
      </c>
    </row>
    <row r="1259" spans="1:12" x14ac:dyDescent="0.2">
      <c r="A1259">
        <v>805</v>
      </c>
      <c r="B1259">
        <v>2014</v>
      </c>
      <c r="C1259">
        <v>3</v>
      </c>
      <c r="D1259">
        <v>93110935</v>
      </c>
      <c r="E1259">
        <v>9320587</v>
      </c>
      <c r="F1259">
        <v>725.23</v>
      </c>
      <c r="G1259" t="s">
        <v>595</v>
      </c>
      <c r="H1259" t="s">
        <v>178</v>
      </c>
      <c r="I1259" t="s">
        <v>857</v>
      </c>
      <c r="J1259" s="143">
        <v>41699</v>
      </c>
      <c r="K1259" s="105">
        <v>663.06742857142842</v>
      </c>
      <c r="L1259" t="s">
        <v>78</v>
      </c>
    </row>
    <row r="1260" spans="1:12" x14ac:dyDescent="0.2">
      <c r="A1260">
        <v>805</v>
      </c>
      <c r="B1260">
        <v>2014</v>
      </c>
      <c r="C1260">
        <v>3</v>
      </c>
      <c r="D1260">
        <v>93110935</v>
      </c>
      <c r="E1260">
        <v>9320702</v>
      </c>
      <c r="F1260">
        <v>851.14</v>
      </c>
      <c r="G1260" t="s">
        <v>595</v>
      </c>
      <c r="H1260" t="s">
        <v>178</v>
      </c>
      <c r="I1260" t="s">
        <v>857</v>
      </c>
      <c r="J1260" s="143">
        <v>41699</v>
      </c>
      <c r="K1260" s="105">
        <v>778.18514285714264</v>
      </c>
      <c r="L1260" t="s">
        <v>78</v>
      </c>
    </row>
    <row r="1261" spans="1:12" x14ac:dyDescent="0.2">
      <c r="A1261">
        <v>805</v>
      </c>
      <c r="B1261">
        <v>2014</v>
      </c>
      <c r="C1261">
        <v>5</v>
      </c>
      <c r="D1261">
        <v>93111739</v>
      </c>
      <c r="E1261">
        <v>9320528</v>
      </c>
      <c r="F1261">
        <v>813.99</v>
      </c>
      <c r="G1261" t="s">
        <v>592</v>
      </c>
      <c r="H1261" t="s">
        <v>104</v>
      </c>
      <c r="I1261" t="s">
        <v>2193</v>
      </c>
      <c r="J1261" s="143">
        <v>41760</v>
      </c>
      <c r="K1261" s="105">
        <f>Table4[[#This Row],[Reg. CPB incl. Outlays]]*0.9142</f>
        <v>744.14965800000004</v>
      </c>
      <c r="L1261" t="s">
        <v>46</v>
      </c>
    </row>
    <row r="1262" spans="1:12" x14ac:dyDescent="0.2">
      <c r="A1262">
        <v>805</v>
      </c>
      <c r="B1262">
        <v>2014</v>
      </c>
      <c r="C1262">
        <v>2</v>
      </c>
      <c r="D1262">
        <v>93110945</v>
      </c>
      <c r="E1262">
        <v>9320618</v>
      </c>
      <c r="F1262">
        <v>765.6</v>
      </c>
      <c r="G1262" t="s">
        <v>498</v>
      </c>
      <c r="H1262" t="s">
        <v>164</v>
      </c>
      <c r="I1262" t="s">
        <v>852</v>
      </c>
      <c r="J1262" s="143">
        <v>41671</v>
      </c>
      <c r="K1262" s="105">
        <v>699.97714285714267</v>
      </c>
      <c r="L1262" t="s">
        <v>78</v>
      </c>
    </row>
    <row r="1263" spans="1:12" x14ac:dyDescent="0.2">
      <c r="A1263">
        <v>805</v>
      </c>
      <c r="B1263">
        <v>2014</v>
      </c>
      <c r="C1263">
        <v>3</v>
      </c>
      <c r="D1263">
        <v>93110947</v>
      </c>
      <c r="E1263">
        <v>9320436</v>
      </c>
      <c r="F1263">
        <v>1451.63</v>
      </c>
      <c r="G1263" t="s">
        <v>581</v>
      </c>
      <c r="H1263" t="s">
        <v>182</v>
      </c>
      <c r="I1263" t="s">
        <v>1618</v>
      </c>
      <c r="J1263" s="143">
        <v>41699</v>
      </c>
      <c r="K1263" s="105">
        <v>1327.2045714285712</v>
      </c>
      <c r="L1263" t="s">
        <v>46</v>
      </c>
    </row>
    <row r="1264" spans="1:12" x14ac:dyDescent="0.2">
      <c r="A1264">
        <v>805</v>
      </c>
      <c r="B1264">
        <v>2014</v>
      </c>
      <c r="C1264">
        <v>3</v>
      </c>
      <c r="D1264">
        <v>93110948</v>
      </c>
      <c r="E1264">
        <v>9320528</v>
      </c>
      <c r="F1264">
        <v>1511.06</v>
      </c>
      <c r="G1264" t="s">
        <v>592</v>
      </c>
      <c r="H1264" t="s">
        <v>182</v>
      </c>
      <c r="I1264" t="s">
        <v>1619</v>
      </c>
      <c r="J1264" s="143">
        <v>41699</v>
      </c>
      <c r="K1264" s="105">
        <v>1381.540571428571</v>
      </c>
      <c r="L1264" t="s">
        <v>46</v>
      </c>
    </row>
    <row r="1265" spans="1:12" x14ac:dyDescent="0.2">
      <c r="A1265">
        <v>805</v>
      </c>
      <c r="B1265">
        <v>2014</v>
      </c>
      <c r="C1265">
        <v>3</v>
      </c>
      <c r="D1265">
        <v>93110949</v>
      </c>
      <c r="E1265">
        <v>9320736</v>
      </c>
      <c r="F1265">
        <v>1128.5899999999999</v>
      </c>
      <c r="G1265" t="s">
        <v>503</v>
      </c>
      <c r="H1265" t="s">
        <v>182</v>
      </c>
      <c r="I1265" t="s">
        <v>1620</v>
      </c>
      <c r="J1265" s="143">
        <v>41699</v>
      </c>
      <c r="K1265" s="105">
        <v>1031.853714285714</v>
      </c>
      <c r="L1265" t="s">
        <v>46</v>
      </c>
    </row>
    <row r="1266" spans="1:12" x14ac:dyDescent="0.2">
      <c r="A1266">
        <v>805</v>
      </c>
      <c r="B1266">
        <v>2014</v>
      </c>
      <c r="C1266">
        <v>3</v>
      </c>
      <c r="D1266">
        <v>93110950</v>
      </c>
      <c r="E1266">
        <v>9320622</v>
      </c>
      <c r="F1266">
        <v>824.76</v>
      </c>
      <c r="G1266" t="s">
        <v>625</v>
      </c>
      <c r="H1266" t="s">
        <v>182</v>
      </c>
      <c r="I1266" t="s">
        <v>1621</v>
      </c>
      <c r="J1266" s="143">
        <v>41699</v>
      </c>
      <c r="K1266" s="105">
        <v>754.06628571428553</v>
      </c>
      <c r="L1266" t="s">
        <v>46</v>
      </c>
    </row>
    <row r="1267" spans="1:12" x14ac:dyDescent="0.2">
      <c r="A1267">
        <v>805</v>
      </c>
      <c r="B1267">
        <v>2014</v>
      </c>
      <c r="C1267">
        <v>4</v>
      </c>
      <c r="D1267">
        <v>93110950</v>
      </c>
      <c r="E1267">
        <v>9320791</v>
      </c>
      <c r="F1267">
        <v>362.43</v>
      </c>
      <c r="G1267" t="s">
        <v>625</v>
      </c>
      <c r="H1267" t="s">
        <v>182</v>
      </c>
      <c r="I1267" t="s">
        <v>1621</v>
      </c>
      <c r="J1267" s="143">
        <v>41730</v>
      </c>
      <c r="K1267" s="105">
        <v>331.36457142857137</v>
      </c>
      <c r="L1267" t="s">
        <v>46</v>
      </c>
    </row>
    <row r="1268" spans="1:12" x14ac:dyDescent="0.2">
      <c r="A1268">
        <v>805</v>
      </c>
      <c r="B1268">
        <v>2014</v>
      </c>
      <c r="C1268">
        <v>5</v>
      </c>
      <c r="D1268">
        <v>93111746</v>
      </c>
      <c r="E1268">
        <v>9320528</v>
      </c>
      <c r="F1268">
        <v>242.98</v>
      </c>
      <c r="G1268" t="s">
        <v>592</v>
      </c>
      <c r="H1268" t="s">
        <v>104</v>
      </c>
      <c r="I1268" t="s">
        <v>2194</v>
      </c>
      <c r="J1268" s="143">
        <v>41760</v>
      </c>
      <c r="K1268" s="105">
        <f>Table4[[#This Row],[Reg. CPB incl. Outlays]]*0.9142</f>
        <v>222.132316</v>
      </c>
      <c r="L1268" t="s">
        <v>46</v>
      </c>
    </row>
    <row r="1269" spans="1:12" x14ac:dyDescent="0.2">
      <c r="A1269">
        <v>805</v>
      </c>
      <c r="B1269">
        <v>2014</v>
      </c>
      <c r="C1269">
        <v>3</v>
      </c>
      <c r="D1269">
        <v>93110953</v>
      </c>
      <c r="E1269">
        <v>9320566</v>
      </c>
      <c r="F1269">
        <v>184.84</v>
      </c>
      <c r="G1269" t="s">
        <v>549</v>
      </c>
      <c r="H1269" t="s">
        <v>182</v>
      </c>
      <c r="I1269" t="s">
        <v>1622</v>
      </c>
      <c r="J1269" s="143">
        <v>41699</v>
      </c>
      <c r="K1269" s="105">
        <v>168.99657142857137</v>
      </c>
      <c r="L1269" t="s">
        <v>46</v>
      </c>
    </row>
    <row r="1270" spans="1:12" x14ac:dyDescent="0.2">
      <c r="A1270">
        <v>805</v>
      </c>
      <c r="B1270">
        <v>2014</v>
      </c>
      <c r="C1270">
        <v>3</v>
      </c>
      <c r="D1270">
        <v>93110954</v>
      </c>
      <c r="E1270">
        <v>9320622</v>
      </c>
      <c r="F1270">
        <v>574.66999999999996</v>
      </c>
      <c r="G1270" t="s">
        <v>1045</v>
      </c>
      <c r="H1270" t="s">
        <v>182</v>
      </c>
      <c r="I1270" t="s">
        <v>1623</v>
      </c>
      <c r="J1270" s="143">
        <v>41699</v>
      </c>
      <c r="K1270" s="105">
        <v>525.41257142857125</v>
      </c>
      <c r="L1270" t="s">
        <v>46</v>
      </c>
    </row>
    <row r="1271" spans="1:12" x14ac:dyDescent="0.2">
      <c r="A1271">
        <v>805</v>
      </c>
      <c r="B1271">
        <v>2014</v>
      </c>
      <c r="C1271">
        <v>5</v>
      </c>
      <c r="D1271">
        <v>93111814</v>
      </c>
      <c r="E1271">
        <v>9320528</v>
      </c>
      <c r="F1271">
        <v>240.61</v>
      </c>
      <c r="G1271" t="s">
        <v>592</v>
      </c>
      <c r="H1271" t="s">
        <v>104</v>
      </c>
      <c r="I1271" t="s">
        <v>2196</v>
      </c>
      <c r="J1271" s="143">
        <v>41760</v>
      </c>
      <c r="K1271" s="105">
        <f>Table4[[#This Row],[Reg. CPB incl. Outlays]]*0.9142</f>
        <v>219.96566200000001</v>
      </c>
      <c r="L1271" t="s">
        <v>46</v>
      </c>
    </row>
    <row r="1272" spans="1:12" x14ac:dyDescent="0.2">
      <c r="A1272">
        <v>805</v>
      </c>
      <c r="B1272">
        <v>2014</v>
      </c>
      <c r="C1272">
        <v>3</v>
      </c>
      <c r="D1272">
        <v>93110966</v>
      </c>
      <c r="E1272">
        <v>9320305</v>
      </c>
      <c r="F1272">
        <v>1717</v>
      </c>
      <c r="G1272" t="s">
        <v>491</v>
      </c>
      <c r="H1272" t="s">
        <v>129</v>
      </c>
      <c r="I1272" t="s">
        <v>697</v>
      </c>
      <c r="J1272" s="143">
        <v>41699</v>
      </c>
      <c r="K1272" s="105">
        <v>1569.828571428571</v>
      </c>
      <c r="L1272" t="s">
        <v>77</v>
      </c>
    </row>
    <row r="1273" spans="1:12" x14ac:dyDescent="0.2">
      <c r="A1273">
        <v>805</v>
      </c>
      <c r="B1273">
        <v>2014</v>
      </c>
      <c r="C1273">
        <v>5</v>
      </c>
      <c r="D1273">
        <v>93111840</v>
      </c>
      <c r="E1273">
        <v>9320528</v>
      </c>
      <c r="F1273">
        <v>313.05</v>
      </c>
      <c r="G1273" t="s">
        <v>592</v>
      </c>
      <c r="H1273" t="s">
        <v>104</v>
      </c>
      <c r="I1273" t="s">
        <v>2197</v>
      </c>
      <c r="J1273" s="143">
        <v>41760</v>
      </c>
      <c r="K1273" s="105">
        <f>Table4[[#This Row],[Reg. CPB incl. Outlays]]*0.9142</f>
        <v>286.19031000000001</v>
      </c>
      <c r="L1273" t="s">
        <v>46</v>
      </c>
    </row>
    <row r="1274" spans="1:12" x14ac:dyDescent="0.2">
      <c r="A1274">
        <v>805</v>
      </c>
      <c r="B1274">
        <v>2014</v>
      </c>
      <c r="C1274">
        <v>5</v>
      </c>
      <c r="D1274">
        <v>121100550</v>
      </c>
      <c r="E1274">
        <v>12120003</v>
      </c>
      <c r="F1274" s="103">
        <v>2688.68</v>
      </c>
      <c r="G1274" t="s">
        <v>549</v>
      </c>
      <c r="H1274" t="s">
        <v>119</v>
      </c>
      <c r="I1274" t="s">
        <v>2092</v>
      </c>
      <c r="J1274" s="143">
        <v>41760</v>
      </c>
      <c r="K1274" s="105">
        <f>Table4[[#This Row],[Reg. CPB incl. Outlays]]/6.21875</f>
        <v>432.35055276381905</v>
      </c>
      <c r="L1274" t="s">
        <v>314</v>
      </c>
    </row>
    <row r="1275" spans="1:12" x14ac:dyDescent="0.2">
      <c r="A1275">
        <v>805</v>
      </c>
      <c r="B1275">
        <v>2014</v>
      </c>
      <c r="C1275">
        <v>3</v>
      </c>
      <c r="D1275">
        <v>93110975</v>
      </c>
      <c r="E1275">
        <v>9320631</v>
      </c>
      <c r="F1275">
        <v>6135.43</v>
      </c>
      <c r="G1275" t="s">
        <v>698</v>
      </c>
      <c r="H1275" t="s">
        <v>131</v>
      </c>
      <c r="I1275" t="s">
        <v>699</v>
      </c>
      <c r="J1275" s="143">
        <v>41699</v>
      </c>
      <c r="K1275" s="105">
        <v>5609.5359999999991</v>
      </c>
      <c r="L1275" t="s">
        <v>77</v>
      </c>
    </row>
    <row r="1276" spans="1:12" x14ac:dyDescent="0.2">
      <c r="A1276">
        <v>805</v>
      </c>
      <c r="B1276">
        <v>2014</v>
      </c>
      <c r="C1276">
        <v>4</v>
      </c>
      <c r="D1276">
        <v>93110975</v>
      </c>
      <c r="E1276">
        <v>9320632</v>
      </c>
      <c r="F1276">
        <v>3166.05</v>
      </c>
      <c r="G1276" t="s">
        <v>698</v>
      </c>
      <c r="H1276" t="s">
        <v>131</v>
      </c>
      <c r="I1276" t="s">
        <v>699</v>
      </c>
      <c r="J1276" s="143">
        <v>41730</v>
      </c>
      <c r="K1276" s="105">
        <v>2894.6742857142849</v>
      </c>
      <c r="L1276" t="s">
        <v>77</v>
      </c>
    </row>
    <row r="1277" spans="1:12" x14ac:dyDescent="0.2">
      <c r="A1277">
        <v>805</v>
      </c>
      <c r="B1277">
        <v>2014</v>
      </c>
      <c r="C1277">
        <v>3</v>
      </c>
      <c r="D1277">
        <v>93110977</v>
      </c>
      <c r="E1277">
        <v>9320375</v>
      </c>
      <c r="F1277">
        <v>1520</v>
      </c>
      <c r="G1277" t="s">
        <v>491</v>
      </c>
      <c r="H1277" t="s">
        <v>129</v>
      </c>
      <c r="I1277" t="s">
        <v>700</v>
      </c>
      <c r="J1277" s="143">
        <v>41699</v>
      </c>
      <c r="K1277" s="105">
        <v>1389.7142857142853</v>
      </c>
      <c r="L1277" t="s">
        <v>77</v>
      </c>
    </row>
    <row r="1278" spans="1:12" x14ac:dyDescent="0.2">
      <c r="A1278">
        <v>805</v>
      </c>
      <c r="B1278">
        <v>2014</v>
      </c>
      <c r="C1278">
        <v>3</v>
      </c>
      <c r="D1278">
        <v>93110978</v>
      </c>
      <c r="E1278">
        <v>9320009</v>
      </c>
      <c r="F1278">
        <v>727.75</v>
      </c>
      <c r="G1278" t="s">
        <v>491</v>
      </c>
      <c r="H1278" t="s">
        <v>144</v>
      </c>
      <c r="I1278" t="s">
        <v>701</v>
      </c>
      <c r="J1278" s="143">
        <v>41699</v>
      </c>
      <c r="K1278" s="105">
        <v>665.3714285714284</v>
      </c>
      <c r="L1278" t="s">
        <v>77</v>
      </c>
    </row>
    <row r="1279" spans="1:12" x14ac:dyDescent="0.2">
      <c r="A1279">
        <v>805</v>
      </c>
      <c r="B1279">
        <v>2014</v>
      </c>
      <c r="C1279">
        <v>3</v>
      </c>
      <c r="D1279">
        <v>93110978</v>
      </c>
      <c r="E1279">
        <v>9320289</v>
      </c>
      <c r="F1279">
        <v>1000</v>
      </c>
      <c r="G1279" t="s">
        <v>491</v>
      </c>
      <c r="H1279" t="s">
        <v>144</v>
      </c>
      <c r="I1279" t="s">
        <v>701</v>
      </c>
      <c r="J1279" s="143">
        <v>41699</v>
      </c>
      <c r="K1279" s="105">
        <v>914.28571428571399</v>
      </c>
      <c r="L1279" t="s">
        <v>77</v>
      </c>
    </row>
    <row r="1280" spans="1:12" x14ac:dyDescent="0.2">
      <c r="A1280">
        <v>805</v>
      </c>
      <c r="B1280">
        <v>2014</v>
      </c>
      <c r="C1280">
        <v>2</v>
      </c>
      <c r="D1280">
        <v>93110979</v>
      </c>
      <c r="E1280">
        <v>9320289</v>
      </c>
      <c r="F1280">
        <v>1283.6500000000001</v>
      </c>
      <c r="G1280" t="s">
        <v>491</v>
      </c>
      <c r="H1280" t="s">
        <v>129</v>
      </c>
      <c r="I1280" t="s">
        <v>695</v>
      </c>
      <c r="J1280" s="143">
        <v>41671</v>
      </c>
      <c r="K1280" s="105">
        <v>1173.6228571428569</v>
      </c>
      <c r="L1280" t="s">
        <v>77</v>
      </c>
    </row>
    <row r="1281" spans="1:12" x14ac:dyDescent="0.2">
      <c r="A1281">
        <v>805</v>
      </c>
      <c r="B1281">
        <v>2014</v>
      </c>
      <c r="C1281">
        <v>4</v>
      </c>
      <c r="D1281">
        <v>93110979</v>
      </c>
      <c r="E1281">
        <v>9320289</v>
      </c>
      <c r="F1281">
        <v>2611.1999999999998</v>
      </c>
      <c r="G1281" t="s">
        <v>491</v>
      </c>
      <c r="H1281" t="s">
        <v>129</v>
      </c>
      <c r="I1281" t="s">
        <v>695</v>
      </c>
      <c r="J1281" s="143">
        <v>41730</v>
      </c>
      <c r="K1281" s="105">
        <v>2387.3828571428562</v>
      </c>
      <c r="L1281" t="s">
        <v>77</v>
      </c>
    </row>
    <row r="1282" spans="1:12" x14ac:dyDescent="0.2">
      <c r="A1282">
        <v>805</v>
      </c>
      <c r="B1282">
        <v>2014</v>
      </c>
      <c r="C1282">
        <v>4</v>
      </c>
      <c r="D1282">
        <v>93110979</v>
      </c>
      <c r="E1282">
        <v>9320375</v>
      </c>
      <c r="F1282">
        <v>5831.28</v>
      </c>
      <c r="G1282" t="s">
        <v>491</v>
      </c>
      <c r="H1282" t="s">
        <v>129</v>
      </c>
      <c r="I1282" t="s">
        <v>695</v>
      </c>
      <c r="J1282" s="143">
        <v>41730</v>
      </c>
      <c r="K1282" s="105">
        <v>5331.4559999999983</v>
      </c>
      <c r="L1282" t="s">
        <v>77</v>
      </c>
    </row>
    <row r="1283" spans="1:12" x14ac:dyDescent="0.2">
      <c r="A1283">
        <v>805</v>
      </c>
      <c r="B1283">
        <v>2014</v>
      </c>
      <c r="C1283">
        <v>4</v>
      </c>
      <c r="D1283">
        <v>93110980</v>
      </c>
      <c r="E1283">
        <v>9320375</v>
      </c>
      <c r="F1283">
        <v>2750</v>
      </c>
      <c r="G1283" t="s">
        <v>491</v>
      </c>
      <c r="H1283" t="s">
        <v>129</v>
      </c>
      <c r="I1283" t="s">
        <v>706</v>
      </c>
      <c r="J1283" s="143">
        <v>41730</v>
      </c>
      <c r="K1283" s="105">
        <v>2514.2857142857138</v>
      </c>
      <c r="L1283" t="s">
        <v>77</v>
      </c>
    </row>
    <row r="1284" spans="1:12" x14ac:dyDescent="0.2">
      <c r="A1284">
        <v>805</v>
      </c>
      <c r="B1284">
        <v>2014</v>
      </c>
      <c r="C1284">
        <v>4</v>
      </c>
      <c r="D1284">
        <v>93110988</v>
      </c>
      <c r="E1284">
        <v>9320787</v>
      </c>
      <c r="F1284">
        <v>3065.09</v>
      </c>
      <c r="G1284" t="s">
        <v>1736</v>
      </c>
      <c r="H1284" t="s">
        <v>305</v>
      </c>
      <c r="I1284" t="s">
        <v>1737</v>
      </c>
      <c r="J1284" s="143">
        <v>41730</v>
      </c>
      <c r="K1284" s="105">
        <v>2802.3679999999995</v>
      </c>
      <c r="L1284" t="s">
        <v>47</v>
      </c>
    </row>
    <row r="1285" spans="1:12" x14ac:dyDescent="0.2">
      <c r="A1285">
        <v>805</v>
      </c>
      <c r="B1285">
        <v>2014</v>
      </c>
      <c r="C1285">
        <v>3</v>
      </c>
      <c r="D1285">
        <v>93110997</v>
      </c>
      <c r="E1285">
        <v>9320009</v>
      </c>
      <c r="F1285">
        <v>1327</v>
      </c>
      <c r="G1285" t="s">
        <v>491</v>
      </c>
      <c r="H1285" t="s">
        <v>131</v>
      </c>
      <c r="I1285" t="s">
        <v>702</v>
      </c>
      <c r="J1285" s="143">
        <v>41699</v>
      </c>
      <c r="K1285" s="105">
        <v>1213.2571428571425</v>
      </c>
      <c r="L1285" t="s">
        <v>77</v>
      </c>
    </row>
    <row r="1286" spans="1:12" x14ac:dyDescent="0.2">
      <c r="A1286">
        <v>805</v>
      </c>
      <c r="B1286">
        <v>2014</v>
      </c>
      <c r="C1286">
        <v>3</v>
      </c>
      <c r="D1286">
        <v>93110997</v>
      </c>
      <c r="E1286">
        <v>9320289</v>
      </c>
      <c r="F1286">
        <v>1586.5</v>
      </c>
      <c r="G1286" t="s">
        <v>491</v>
      </c>
      <c r="H1286" t="s">
        <v>131</v>
      </c>
      <c r="I1286" t="s">
        <v>702</v>
      </c>
      <c r="J1286" s="143">
        <v>41699</v>
      </c>
      <c r="K1286" s="105">
        <v>1450.5142857142853</v>
      </c>
      <c r="L1286" t="s">
        <v>77</v>
      </c>
    </row>
    <row r="1287" spans="1:12" x14ac:dyDescent="0.2">
      <c r="A1287">
        <v>805</v>
      </c>
      <c r="B1287">
        <v>2014</v>
      </c>
      <c r="C1287">
        <v>4</v>
      </c>
      <c r="D1287">
        <v>93111008</v>
      </c>
      <c r="E1287">
        <v>9320679</v>
      </c>
      <c r="F1287">
        <v>1684.21</v>
      </c>
      <c r="G1287" t="s">
        <v>597</v>
      </c>
      <c r="H1287" t="s">
        <v>155</v>
      </c>
      <c r="I1287" t="s">
        <v>861</v>
      </c>
      <c r="J1287" s="143">
        <v>41730</v>
      </c>
      <c r="K1287" s="105">
        <v>1539.8491428571424</v>
      </c>
      <c r="L1287" t="s">
        <v>78</v>
      </c>
    </row>
    <row r="1288" spans="1:12" x14ac:dyDescent="0.2">
      <c r="A1288">
        <v>805</v>
      </c>
      <c r="B1288">
        <v>2014</v>
      </c>
      <c r="C1288">
        <v>5</v>
      </c>
      <c r="D1288">
        <v>121100640</v>
      </c>
      <c r="E1288">
        <v>12120028</v>
      </c>
      <c r="F1288">
        <v>896.03</v>
      </c>
      <c r="G1288" t="s">
        <v>597</v>
      </c>
      <c r="H1288" t="s">
        <v>118</v>
      </c>
      <c r="I1288" t="s">
        <v>2120</v>
      </c>
      <c r="J1288" s="143">
        <v>41760</v>
      </c>
      <c r="K1288" s="105">
        <f>Table4[[#This Row],[Reg. CPB incl. Outlays]]/6.21875</f>
        <v>144.08522613065327</v>
      </c>
      <c r="L1288" t="s">
        <v>314</v>
      </c>
    </row>
    <row r="1289" spans="1:12" x14ac:dyDescent="0.2">
      <c r="A1289">
        <v>805</v>
      </c>
      <c r="B1289">
        <v>2014</v>
      </c>
      <c r="C1289">
        <v>4</v>
      </c>
      <c r="D1289">
        <v>93111016</v>
      </c>
      <c r="E1289">
        <v>9320294</v>
      </c>
      <c r="F1289">
        <v>1289.04</v>
      </c>
      <c r="G1289" t="s">
        <v>491</v>
      </c>
      <c r="H1289" t="s">
        <v>129</v>
      </c>
      <c r="I1289" t="s">
        <v>707</v>
      </c>
      <c r="J1289" s="143">
        <v>41730</v>
      </c>
      <c r="K1289" s="105">
        <v>1178.5508571428568</v>
      </c>
      <c r="L1289" t="s">
        <v>77</v>
      </c>
    </row>
    <row r="1290" spans="1:12" x14ac:dyDescent="0.2">
      <c r="A1290">
        <v>805</v>
      </c>
      <c r="B1290">
        <v>2014</v>
      </c>
      <c r="C1290">
        <v>5</v>
      </c>
      <c r="D1290">
        <v>93107019</v>
      </c>
      <c r="E1290">
        <v>9320289</v>
      </c>
      <c r="F1290" s="103">
        <v>1342.4</v>
      </c>
      <c r="G1290" t="s">
        <v>491</v>
      </c>
      <c r="H1290" t="s">
        <v>129</v>
      </c>
      <c r="I1290" t="s">
        <v>2214</v>
      </c>
      <c r="J1290" s="143">
        <v>41760</v>
      </c>
      <c r="K1290" s="105">
        <f>Table4[[#This Row],[Reg. CPB incl. Outlays]]*0.9142</f>
        <v>1227.22208</v>
      </c>
      <c r="L1290" t="s">
        <v>77</v>
      </c>
    </row>
    <row r="1291" spans="1:12" x14ac:dyDescent="0.2">
      <c r="A1291">
        <v>805</v>
      </c>
      <c r="B1291">
        <v>2014</v>
      </c>
      <c r="C1291">
        <v>5</v>
      </c>
      <c r="D1291">
        <v>93107379</v>
      </c>
      <c r="E1291">
        <v>9320289</v>
      </c>
      <c r="F1291" s="103">
        <v>15279.98</v>
      </c>
      <c r="G1291" t="s">
        <v>491</v>
      </c>
      <c r="H1291" t="s">
        <v>131</v>
      </c>
      <c r="I1291" t="s">
        <v>510</v>
      </c>
      <c r="J1291" s="143">
        <v>41760</v>
      </c>
      <c r="K1291" s="105">
        <f>Table4[[#This Row],[Reg. CPB incl. Outlays]]*0.9142</f>
        <v>13968.957715999999</v>
      </c>
      <c r="L1291" t="s">
        <v>77</v>
      </c>
    </row>
    <row r="1292" spans="1:12" x14ac:dyDescent="0.2">
      <c r="A1292">
        <v>805</v>
      </c>
      <c r="B1292">
        <v>2014</v>
      </c>
      <c r="C1292">
        <v>4</v>
      </c>
      <c r="D1292">
        <v>93111017</v>
      </c>
      <c r="E1292">
        <v>9320749</v>
      </c>
      <c r="F1292">
        <v>334.2</v>
      </c>
      <c r="G1292" t="s">
        <v>648</v>
      </c>
      <c r="H1292" t="s">
        <v>101</v>
      </c>
      <c r="I1292" t="s">
        <v>1738</v>
      </c>
      <c r="J1292" s="143">
        <v>41730</v>
      </c>
      <c r="K1292" s="105">
        <v>305.55428571428564</v>
      </c>
      <c r="L1292" t="s">
        <v>47</v>
      </c>
    </row>
    <row r="1293" spans="1:12" x14ac:dyDescent="0.2">
      <c r="A1293">
        <v>805</v>
      </c>
      <c r="B1293">
        <v>2014</v>
      </c>
      <c r="C1293">
        <v>2</v>
      </c>
      <c r="D1293">
        <v>93111024</v>
      </c>
      <c r="E1293">
        <v>9320528</v>
      </c>
      <c r="F1293">
        <v>1173.55</v>
      </c>
      <c r="G1293" t="s">
        <v>592</v>
      </c>
      <c r="H1293" t="s">
        <v>104</v>
      </c>
      <c r="I1293" t="s">
        <v>1612</v>
      </c>
      <c r="J1293" s="143">
        <v>41671</v>
      </c>
      <c r="K1293" s="105">
        <v>1072.9599999999996</v>
      </c>
      <c r="L1293" t="s">
        <v>46</v>
      </c>
    </row>
    <row r="1294" spans="1:12" x14ac:dyDescent="0.2">
      <c r="A1294">
        <v>805</v>
      </c>
      <c r="B1294">
        <v>2014</v>
      </c>
      <c r="C1294">
        <v>3</v>
      </c>
      <c r="D1294">
        <v>93111031</v>
      </c>
      <c r="E1294">
        <v>9320009</v>
      </c>
      <c r="F1294">
        <v>1010</v>
      </c>
      <c r="G1294" t="s">
        <v>491</v>
      </c>
      <c r="H1294" t="s">
        <v>158</v>
      </c>
      <c r="I1294" t="s">
        <v>858</v>
      </c>
      <c r="J1294" s="143">
        <v>41699</v>
      </c>
      <c r="K1294" s="105">
        <v>923.42857142857122</v>
      </c>
      <c r="L1294" t="s">
        <v>78</v>
      </c>
    </row>
    <row r="1295" spans="1:12" x14ac:dyDescent="0.2">
      <c r="A1295">
        <v>805</v>
      </c>
      <c r="B1295">
        <v>2014</v>
      </c>
      <c r="C1295">
        <v>4</v>
      </c>
      <c r="D1295">
        <v>93111038</v>
      </c>
      <c r="E1295">
        <v>9320528</v>
      </c>
      <c r="F1295">
        <v>1547.87</v>
      </c>
      <c r="G1295" t="s">
        <v>592</v>
      </c>
      <c r="H1295" t="s">
        <v>104</v>
      </c>
      <c r="I1295" t="s">
        <v>1643</v>
      </c>
      <c r="J1295" s="143">
        <v>41730</v>
      </c>
      <c r="K1295" s="105">
        <v>1415.195428571428</v>
      </c>
      <c r="L1295" t="s">
        <v>46</v>
      </c>
    </row>
    <row r="1296" spans="1:12" x14ac:dyDescent="0.2">
      <c r="A1296">
        <v>805</v>
      </c>
      <c r="B1296">
        <v>2014</v>
      </c>
      <c r="C1296">
        <v>3</v>
      </c>
      <c r="D1296">
        <v>93111040</v>
      </c>
      <c r="E1296">
        <v>9320635</v>
      </c>
      <c r="F1296">
        <v>2155.79</v>
      </c>
      <c r="G1296" t="s">
        <v>648</v>
      </c>
      <c r="H1296" t="s">
        <v>101</v>
      </c>
      <c r="I1296" t="s">
        <v>1735</v>
      </c>
      <c r="J1296" s="143">
        <v>41699</v>
      </c>
      <c r="K1296" s="105">
        <v>1971.0079999999994</v>
      </c>
      <c r="L1296" t="s">
        <v>47</v>
      </c>
    </row>
    <row r="1297" spans="1:12" x14ac:dyDescent="0.2">
      <c r="A1297">
        <v>805</v>
      </c>
      <c r="B1297">
        <v>2014</v>
      </c>
      <c r="C1297">
        <v>5</v>
      </c>
      <c r="D1297">
        <v>93108968</v>
      </c>
      <c r="E1297">
        <v>9320412</v>
      </c>
      <c r="F1297">
        <v>287.5</v>
      </c>
      <c r="G1297" t="s">
        <v>491</v>
      </c>
      <c r="H1297" t="s">
        <v>131</v>
      </c>
      <c r="I1297" t="s">
        <v>552</v>
      </c>
      <c r="J1297" s="143">
        <v>41760</v>
      </c>
      <c r="K1297" s="105">
        <f>Table4[[#This Row],[Reg. CPB incl. Outlays]]*0.9142</f>
        <v>262.83249999999998</v>
      </c>
      <c r="L1297" t="s">
        <v>77</v>
      </c>
    </row>
    <row r="1298" spans="1:12" x14ac:dyDescent="0.2">
      <c r="A1298">
        <v>805</v>
      </c>
      <c r="B1298">
        <v>2014</v>
      </c>
      <c r="C1298">
        <v>3</v>
      </c>
      <c r="D1298">
        <v>93111049</v>
      </c>
      <c r="E1298">
        <v>9320418</v>
      </c>
      <c r="F1298">
        <v>3037.94</v>
      </c>
      <c r="G1298" t="s">
        <v>529</v>
      </c>
      <c r="H1298" t="s">
        <v>273</v>
      </c>
      <c r="I1298" t="s">
        <v>1624</v>
      </c>
      <c r="J1298" s="143">
        <v>41699</v>
      </c>
      <c r="K1298" s="105">
        <v>2777.5451428571423</v>
      </c>
      <c r="L1298" t="s">
        <v>46</v>
      </c>
    </row>
    <row r="1299" spans="1:12" x14ac:dyDescent="0.2">
      <c r="A1299">
        <v>805</v>
      </c>
      <c r="B1299">
        <v>2014</v>
      </c>
      <c r="C1299">
        <v>3</v>
      </c>
      <c r="D1299">
        <v>93111049</v>
      </c>
      <c r="E1299">
        <v>9320587</v>
      </c>
      <c r="F1299">
        <v>3775.13</v>
      </c>
      <c r="G1299" t="s">
        <v>529</v>
      </c>
      <c r="H1299" t="s">
        <v>273</v>
      </c>
      <c r="I1299" t="s">
        <v>1624</v>
      </c>
      <c r="J1299" s="143">
        <v>41699</v>
      </c>
      <c r="K1299" s="105">
        <v>3451.5474285714276</v>
      </c>
      <c r="L1299" t="s">
        <v>46</v>
      </c>
    </row>
    <row r="1300" spans="1:12" x14ac:dyDescent="0.2">
      <c r="A1300">
        <v>805</v>
      </c>
      <c r="B1300">
        <v>2014</v>
      </c>
      <c r="C1300">
        <v>3</v>
      </c>
      <c r="D1300">
        <v>93111049</v>
      </c>
      <c r="E1300">
        <v>9320702</v>
      </c>
      <c r="F1300">
        <v>2035.25</v>
      </c>
      <c r="G1300" t="s">
        <v>529</v>
      </c>
      <c r="H1300" t="s">
        <v>273</v>
      </c>
      <c r="I1300" t="s">
        <v>1624</v>
      </c>
      <c r="J1300" s="143">
        <v>41699</v>
      </c>
      <c r="K1300" s="105">
        <v>1860.7999999999995</v>
      </c>
      <c r="L1300" t="s">
        <v>46</v>
      </c>
    </row>
    <row r="1301" spans="1:12" x14ac:dyDescent="0.2">
      <c r="A1301">
        <v>805</v>
      </c>
      <c r="B1301">
        <v>2014</v>
      </c>
      <c r="C1301">
        <v>3</v>
      </c>
      <c r="D1301">
        <v>93111050</v>
      </c>
      <c r="E1301">
        <v>9320587</v>
      </c>
      <c r="F1301">
        <v>2085.85</v>
      </c>
      <c r="G1301" t="s">
        <v>595</v>
      </c>
      <c r="H1301" t="s">
        <v>273</v>
      </c>
      <c r="I1301" t="s">
        <v>1625</v>
      </c>
      <c r="J1301" s="143">
        <v>41699</v>
      </c>
      <c r="K1301" s="105">
        <v>1907.0628571428565</v>
      </c>
      <c r="L1301" t="s">
        <v>46</v>
      </c>
    </row>
    <row r="1302" spans="1:12" x14ac:dyDescent="0.2">
      <c r="A1302">
        <v>805</v>
      </c>
      <c r="B1302">
        <v>2014</v>
      </c>
      <c r="C1302">
        <v>3</v>
      </c>
      <c r="D1302">
        <v>93111050</v>
      </c>
      <c r="E1302">
        <v>9320702</v>
      </c>
      <c r="F1302">
        <v>1537.16</v>
      </c>
      <c r="G1302" t="s">
        <v>595</v>
      </c>
      <c r="H1302" t="s">
        <v>273</v>
      </c>
      <c r="I1302" t="s">
        <v>1625</v>
      </c>
      <c r="J1302" s="143">
        <v>41699</v>
      </c>
      <c r="K1302" s="105">
        <v>1405.4034285714283</v>
      </c>
      <c r="L1302" t="s">
        <v>46</v>
      </c>
    </row>
    <row r="1303" spans="1:12" x14ac:dyDescent="0.2">
      <c r="A1303">
        <v>805</v>
      </c>
      <c r="B1303">
        <v>2014</v>
      </c>
      <c r="C1303">
        <v>2</v>
      </c>
      <c r="D1303">
        <v>93111053</v>
      </c>
      <c r="E1303">
        <v>9320702</v>
      </c>
      <c r="F1303">
        <v>790.66</v>
      </c>
      <c r="G1303" t="s">
        <v>597</v>
      </c>
      <c r="H1303" t="s">
        <v>132</v>
      </c>
      <c r="I1303" t="s">
        <v>1613</v>
      </c>
      <c r="J1303" s="143">
        <v>41671</v>
      </c>
      <c r="K1303" s="105">
        <v>722.88914285714259</v>
      </c>
      <c r="L1303" t="s">
        <v>46</v>
      </c>
    </row>
    <row r="1304" spans="1:12" x14ac:dyDescent="0.2">
      <c r="A1304">
        <v>805</v>
      </c>
      <c r="B1304">
        <v>2014</v>
      </c>
      <c r="C1304">
        <v>4</v>
      </c>
      <c r="D1304">
        <v>93111070</v>
      </c>
      <c r="E1304">
        <v>9320566</v>
      </c>
      <c r="F1304">
        <v>978.88</v>
      </c>
      <c r="G1304" t="s">
        <v>549</v>
      </c>
      <c r="H1304" t="s">
        <v>104</v>
      </c>
      <c r="I1304" t="s">
        <v>1644</v>
      </c>
      <c r="J1304" s="143">
        <v>41730</v>
      </c>
      <c r="K1304" s="105">
        <v>894.97599999999977</v>
      </c>
      <c r="L1304" t="s">
        <v>46</v>
      </c>
    </row>
    <row r="1305" spans="1:12" x14ac:dyDescent="0.2">
      <c r="A1305">
        <v>805</v>
      </c>
      <c r="B1305">
        <v>2014</v>
      </c>
      <c r="C1305">
        <v>4</v>
      </c>
      <c r="D1305">
        <v>93111070</v>
      </c>
      <c r="E1305">
        <v>9320702</v>
      </c>
      <c r="F1305">
        <v>1026.3399999999999</v>
      </c>
      <c r="G1305" t="s">
        <v>549</v>
      </c>
      <c r="H1305" t="s">
        <v>104</v>
      </c>
      <c r="I1305" t="s">
        <v>1644</v>
      </c>
      <c r="J1305" s="143">
        <v>41730</v>
      </c>
      <c r="K1305" s="105">
        <v>938.36799999999971</v>
      </c>
      <c r="L1305" t="s">
        <v>46</v>
      </c>
    </row>
    <row r="1306" spans="1:12" x14ac:dyDescent="0.2">
      <c r="A1306">
        <v>805</v>
      </c>
      <c r="B1306">
        <v>2014</v>
      </c>
      <c r="C1306">
        <v>4</v>
      </c>
      <c r="D1306">
        <v>93111070</v>
      </c>
      <c r="E1306">
        <v>9320762</v>
      </c>
      <c r="F1306">
        <v>1302.47</v>
      </c>
      <c r="G1306" t="s">
        <v>549</v>
      </c>
      <c r="H1306" t="s">
        <v>104</v>
      </c>
      <c r="I1306" t="s">
        <v>1644</v>
      </c>
      <c r="J1306" s="143">
        <v>41730</v>
      </c>
      <c r="K1306" s="105">
        <v>1190.8297142857141</v>
      </c>
      <c r="L1306" t="s">
        <v>46</v>
      </c>
    </row>
    <row r="1307" spans="1:12" x14ac:dyDescent="0.2">
      <c r="A1307">
        <v>805</v>
      </c>
      <c r="B1307">
        <v>2014</v>
      </c>
      <c r="C1307">
        <v>3</v>
      </c>
      <c r="D1307">
        <v>93111087</v>
      </c>
      <c r="E1307">
        <v>9320289</v>
      </c>
      <c r="F1307">
        <v>3102.5</v>
      </c>
      <c r="G1307" t="s">
        <v>491</v>
      </c>
      <c r="H1307" t="s">
        <v>129</v>
      </c>
      <c r="I1307" t="s">
        <v>703</v>
      </c>
      <c r="J1307" s="143">
        <v>41699</v>
      </c>
      <c r="K1307" s="105">
        <v>2836.571428571428</v>
      </c>
      <c r="L1307" t="s">
        <v>77</v>
      </c>
    </row>
    <row r="1308" spans="1:12" x14ac:dyDescent="0.2">
      <c r="A1308">
        <v>805</v>
      </c>
      <c r="B1308">
        <v>2014</v>
      </c>
      <c r="C1308">
        <v>5</v>
      </c>
      <c r="D1308">
        <v>93109813</v>
      </c>
      <c r="E1308">
        <v>9320375</v>
      </c>
      <c r="F1308">
        <v>472.5</v>
      </c>
      <c r="G1308" t="s">
        <v>491</v>
      </c>
      <c r="H1308" t="s">
        <v>129</v>
      </c>
      <c r="I1308" t="s">
        <v>658</v>
      </c>
      <c r="J1308" s="143">
        <v>41760</v>
      </c>
      <c r="K1308" s="105">
        <f>Table4[[#This Row],[Reg. CPB incl. Outlays]]*0.9142</f>
        <v>431.95949999999999</v>
      </c>
      <c r="L1308" t="s">
        <v>77</v>
      </c>
    </row>
    <row r="1309" spans="1:12" x14ac:dyDescent="0.2">
      <c r="A1309">
        <v>805</v>
      </c>
      <c r="B1309">
        <v>2014</v>
      </c>
      <c r="C1309">
        <v>3</v>
      </c>
      <c r="D1309">
        <v>93111093</v>
      </c>
      <c r="E1309">
        <v>9320491</v>
      </c>
      <c r="F1309">
        <v>224.04</v>
      </c>
      <c r="G1309" t="s">
        <v>599</v>
      </c>
      <c r="H1309" t="s">
        <v>223</v>
      </c>
      <c r="I1309" t="s">
        <v>1626</v>
      </c>
      <c r="J1309" s="143">
        <v>41699</v>
      </c>
      <c r="K1309" s="105">
        <v>204.83657142857138</v>
      </c>
      <c r="L1309" t="s">
        <v>46</v>
      </c>
    </row>
    <row r="1310" spans="1:12" x14ac:dyDescent="0.2">
      <c r="A1310">
        <v>805</v>
      </c>
      <c r="B1310">
        <v>2014</v>
      </c>
      <c r="C1310">
        <v>3</v>
      </c>
      <c r="D1310">
        <v>93111093</v>
      </c>
      <c r="E1310">
        <v>9320702</v>
      </c>
      <c r="F1310">
        <v>236.93</v>
      </c>
      <c r="G1310" t="s">
        <v>599</v>
      </c>
      <c r="H1310" t="s">
        <v>223</v>
      </c>
      <c r="I1310" t="s">
        <v>1626</v>
      </c>
      <c r="J1310" s="143">
        <v>41699</v>
      </c>
      <c r="K1310" s="105">
        <v>216.62171428571423</v>
      </c>
      <c r="L1310" t="s">
        <v>46</v>
      </c>
    </row>
    <row r="1311" spans="1:12" x14ac:dyDescent="0.2">
      <c r="A1311">
        <v>805</v>
      </c>
      <c r="B1311">
        <v>2014</v>
      </c>
      <c r="C1311">
        <v>5</v>
      </c>
      <c r="D1311">
        <v>93110373</v>
      </c>
      <c r="E1311">
        <v>9320375</v>
      </c>
      <c r="F1311" s="103">
        <v>1269</v>
      </c>
      <c r="G1311" t="s">
        <v>491</v>
      </c>
      <c r="H1311" t="s">
        <v>129</v>
      </c>
      <c r="I1311" t="s">
        <v>668</v>
      </c>
      <c r="J1311" s="143">
        <v>41760</v>
      </c>
      <c r="K1311" s="105">
        <f>Table4[[#This Row],[Reg. CPB incl. Outlays]]*0.9142</f>
        <v>1160.1197999999999</v>
      </c>
      <c r="L1311" t="s">
        <v>77</v>
      </c>
    </row>
    <row r="1312" spans="1:12" x14ac:dyDescent="0.2">
      <c r="A1312">
        <v>805</v>
      </c>
      <c r="B1312">
        <v>2014</v>
      </c>
      <c r="C1312">
        <v>3</v>
      </c>
      <c r="D1312">
        <v>93111098</v>
      </c>
      <c r="E1312">
        <v>9320289</v>
      </c>
      <c r="F1312">
        <v>2854.45</v>
      </c>
      <c r="G1312" t="s">
        <v>491</v>
      </c>
      <c r="H1312" t="s">
        <v>131</v>
      </c>
      <c r="I1312" t="s">
        <v>704</v>
      </c>
      <c r="J1312" s="143">
        <v>41699</v>
      </c>
      <c r="K1312" s="105">
        <v>2609.7828571428563</v>
      </c>
      <c r="L1312" t="s">
        <v>77</v>
      </c>
    </row>
    <row r="1313" spans="1:12" x14ac:dyDescent="0.2">
      <c r="A1313">
        <v>805</v>
      </c>
      <c r="B1313">
        <v>2014</v>
      </c>
      <c r="C1313">
        <v>4</v>
      </c>
      <c r="D1313">
        <v>93111103</v>
      </c>
      <c r="E1313">
        <v>9320635</v>
      </c>
      <c r="F1313">
        <v>628.97</v>
      </c>
      <c r="G1313" t="s">
        <v>648</v>
      </c>
      <c r="H1313" t="s">
        <v>206</v>
      </c>
      <c r="I1313" t="s">
        <v>1645</v>
      </c>
      <c r="J1313" s="143">
        <v>41730</v>
      </c>
      <c r="K1313" s="105">
        <v>575.0582857142856</v>
      </c>
      <c r="L1313" t="s">
        <v>46</v>
      </c>
    </row>
    <row r="1314" spans="1:12" x14ac:dyDescent="0.2">
      <c r="A1314">
        <v>805</v>
      </c>
      <c r="B1314">
        <v>2014</v>
      </c>
      <c r="C1314">
        <v>4</v>
      </c>
      <c r="D1314">
        <v>93111105</v>
      </c>
      <c r="E1314">
        <v>9320511</v>
      </c>
      <c r="F1314">
        <v>2745.39</v>
      </c>
      <c r="G1314" t="s">
        <v>583</v>
      </c>
      <c r="H1314" t="s">
        <v>206</v>
      </c>
      <c r="I1314" t="s">
        <v>1646</v>
      </c>
      <c r="J1314" s="143">
        <v>41730</v>
      </c>
      <c r="K1314" s="105">
        <v>2510.0708571428563</v>
      </c>
      <c r="L1314" t="s">
        <v>46</v>
      </c>
    </row>
    <row r="1315" spans="1:12" x14ac:dyDescent="0.2">
      <c r="A1315">
        <v>805</v>
      </c>
      <c r="B1315">
        <v>2014</v>
      </c>
      <c r="C1315">
        <v>4</v>
      </c>
      <c r="D1315">
        <v>93111105</v>
      </c>
      <c r="E1315">
        <v>9320635</v>
      </c>
      <c r="F1315">
        <v>3056.58</v>
      </c>
      <c r="G1315" t="s">
        <v>583</v>
      </c>
      <c r="H1315" t="s">
        <v>206</v>
      </c>
      <c r="I1315" t="s">
        <v>1646</v>
      </c>
      <c r="J1315" s="143">
        <v>41730</v>
      </c>
      <c r="K1315" s="105">
        <v>2794.5874285714276</v>
      </c>
      <c r="L1315" t="s">
        <v>46</v>
      </c>
    </row>
    <row r="1316" spans="1:12" x14ac:dyDescent="0.2">
      <c r="A1316">
        <v>805</v>
      </c>
      <c r="B1316">
        <v>2014</v>
      </c>
      <c r="C1316">
        <v>4</v>
      </c>
      <c r="D1316">
        <v>93111107</v>
      </c>
      <c r="E1316">
        <v>9320702</v>
      </c>
      <c r="F1316">
        <v>1551.64</v>
      </c>
      <c r="G1316" t="s">
        <v>595</v>
      </c>
      <c r="H1316" t="s">
        <v>206</v>
      </c>
      <c r="I1316" t="s">
        <v>1647</v>
      </c>
      <c r="J1316" s="143">
        <v>41730</v>
      </c>
      <c r="K1316" s="105">
        <v>1418.6422857142854</v>
      </c>
      <c r="L1316" t="s">
        <v>46</v>
      </c>
    </row>
    <row r="1317" spans="1:12" x14ac:dyDescent="0.2">
      <c r="A1317">
        <v>805</v>
      </c>
      <c r="B1317">
        <v>2014</v>
      </c>
      <c r="C1317">
        <v>4</v>
      </c>
      <c r="D1317">
        <v>93111108</v>
      </c>
      <c r="E1317">
        <v>9320507</v>
      </c>
      <c r="F1317">
        <v>1155.05</v>
      </c>
      <c r="G1317" t="s">
        <v>604</v>
      </c>
      <c r="H1317" t="s">
        <v>206</v>
      </c>
      <c r="I1317" t="s">
        <v>1648</v>
      </c>
      <c r="J1317" s="143">
        <v>41730</v>
      </c>
      <c r="K1317" s="105">
        <v>1056.045714285714</v>
      </c>
      <c r="L1317" t="s">
        <v>46</v>
      </c>
    </row>
    <row r="1318" spans="1:12" x14ac:dyDescent="0.2">
      <c r="A1318">
        <v>805</v>
      </c>
      <c r="B1318">
        <v>2014</v>
      </c>
      <c r="C1318">
        <v>4</v>
      </c>
      <c r="D1318">
        <v>93111115</v>
      </c>
      <c r="E1318">
        <v>9320702</v>
      </c>
      <c r="F1318">
        <v>873.71</v>
      </c>
      <c r="G1318" t="s">
        <v>597</v>
      </c>
      <c r="H1318" t="s">
        <v>206</v>
      </c>
      <c r="I1318" t="s">
        <v>1649</v>
      </c>
      <c r="J1318" s="143">
        <v>41730</v>
      </c>
      <c r="K1318" s="105">
        <v>798.82057142857127</v>
      </c>
      <c r="L1318" t="s">
        <v>46</v>
      </c>
    </row>
    <row r="1319" spans="1:12" x14ac:dyDescent="0.2">
      <c r="A1319">
        <v>805</v>
      </c>
      <c r="B1319">
        <v>2014</v>
      </c>
      <c r="C1319">
        <v>3</v>
      </c>
      <c r="D1319">
        <v>93111117</v>
      </c>
      <c r="E1319">
        <v>9320606</v>
      </c>
      <c r="F1319">
        <v>1236.72</v>
      </c>
      <c r="G1319" t="s">
        <v>650</v>
      </c>
      <c r="H1319" t="s">
        <v>206</v>
      </c>
      <c r="I1319" t="s">
        <v>1627</v>
      </c>
      <c r="J1319" s="143">
        <v>41699</v>
      </c>
      <c r="K1319" s="105">
        <v>1130.7154285714282</v>
      </c>
      <c r="L1319" t="s">
        <v>46</v>
      </c>
    </row>
    <row r="1320" spans="1:12" x14ac:dyDescent="0.2">
      <c r="A1320">
        <v>805</v>
      </c>
      <c r="B1320">
        <v>2014</v>
      </c>
      <c r="C1320">
        <v>4</v>
      </c>
      <c r="D1320">
        <v>93111117</v>
      </c>
      <c r="E1320">
        <v>9320606</v>
      </c>
      <c r="F1320">
        <v>-89.03</v>
      </c>
      <c r="G1320" t="s">
        <v>650</v>
      </c>
      <c r="H1320" t="s">
        <v>206</v>
      </c>
      <c r="I1320" t="s">
        <v>1627</v>
      </c>
      <c r="J1320" s="143">
        <v>41730</v>
      </c>
      <c r="K1320" s="105">
        <v>-81.398857142857125</v>
      </c>
      <c r="L1320" t="s">
        <v>46</v>
      </c>
    </row>
    <row r="1321" spans="1:12" x14ac:dyDescent="0.2">
      <c r="A1321">
        <v>805</v>
      </c>
      <c r="B1321">
        <v>2014</v>
      </c>
      <c r="C1321">
        <v>4</v>
      </c>
      <c r="D1321">
        <v>93111117</v>
      </c>
      <c r="E1321">
        <v>9320702</v>
      </c>
      <c r="F1321">
        <v>4081.83</v>
      </c>
      <c r="G1321" t="s">
        <v>650</v>
      </c>
      <c r="H1321" t="s">
        <v>206</v>
      </c>
      <c r="I1321" t="s">
        <v>1627</v>
      </c>
      <c r="J1321" s="143">
        <v>41730</v>
      </c>
      <c r="K1321" s="105">
        <v>3731.9588571428562</v>
      </c>
      <c r="L1321" t="s">
        <v>46</v>
      </c>
    </row>
    <row r="1322" spans="1:12" x14ac:dyDescent="0.2">
      <c r="A1322">
        <v>805</v>
      </c>
      <c r="B1322">
        <v>2014</v>
      </c>
      <c r="C1322">
        <v>4</v>
      </c>
      <c r="D1322">
        <v>93111118</v>
      </c>
      <c r="E1322">
        <v>9320702</v>
      </c>
      <c r="F1322">
        <v>2340.6799999999998</v>
      </c>
      <c r="G1322" t="s">
        <v>529</v>
      </c>
      <c r="H1322" t="s">
        <v>206</v>
      </c>
      <c r="I1322" t="s">
        <v>1650</v>
      </c>
      <c r="J1322" s="143">
        <v>41730</v>
      </c>
      <c r="K1322" s="105">
        <v>2140.0502857142851</v>
      </c>
      <c r="L1322" t="s">
        <v>46</v>
      </c>
    </row>
    <row r="1323" spans="1:12" x14ac:dyDescent="0.2">
      <c r="A1323">
        <v>805</v>
      </c>
      <c r="B1323">
        <v>2014</v>
      </c>
      <c r="C1323">
        <v>4</v>
      </c>
      <c r="D1323">
        <v>93111122</v>
      </c>
      <c r="E1323">
        <v>9320566</v>
      </c>
      <c r="F1323">
        <v>2452.85</v>
      </c>
      <c r="G1323" t="s">
        <v>549</v>
      </c>
      <c r="H1323" t="s">
        <v>247</v>
      </c>
      <c r="I1323" t="s">
        <v>862</v>
      </c>
      <c r="J1323" s="143">
        <v>41730</v>
      </c>
      <c r="K1323" s="105">
        <v>2242.6057142857135</v>
      </c>
      <c r="L1323" t="s">
        <v>78</v>
      </c>
    </row>
    <row r="1324" spans="1:12" x14ac:dyDescent="0.2">
      <c r="A1324">
        <v>805</v>
      </c>
      <c r="B1324">
        <v>2014</v>
      </c>
      <c r="C1324">
        <v>4</v>
      </c>
      <c r="D1324">
        <v>93111135</v>
      </c>
      <c r="E1324">
        <v>9320436</v>
      </c>
      <c r="F1324">
        <v>586.79</v>
      </c>
      <c r="G1324" t="s">
        <v>997</v>
      </c>
      <c r="H1324" t="s">
        <v>234</v>
      </c>
      <c r="I1324" t="s">
        <v>1739</v>
      </c>
      <c r="J1324" s="143">
        <v>41730</v>
      </c>
      <c r="K1324" s="105">
        <v>536.49371428571408</v>
      </c>
      <c r="L1324" t="s">
        <v>47</v>
      </c>
    </row>
    <row r="1325" spans="1:12" x14ac:dyDescent="0.2">
      <c r="A1325">
        <v>805</v>
      </c>
      <c r="B1325">
        <v>2014</v>
      </c>
      <c r="C1325">
        <v>5</v>
      </c>
      <c r="D1325">
        <v>93110373</v>
      </c>
      <c r="E1325">
        <v>9320531</v>
      </c>
      <c r="F1325" s="103">
        <v>2233.1999999999998</v>
      </c>
      <c r="G1325" t="s">
        <v>491</v>
      </c>
      <c r="H1325" t="s">
        <v>129</v>
      </c>
      <c r="I1325" t="s">
        <v>668</v>
      </c>
      <c r="J1325" s="143">
        <v>41760</v>
      </c>
      <c r="K1325" s="105">
        <f>Table4[[#This Row],[Reg. CPB incl. Outlays]]*0.9142</f>
        <v>2041.5914399999999</v>
      </c>
      <c r="L1325" t="s">
        <v>77</v>
      </c>
    </row>
    <row r="1326" spans="1:12" x14ac:dyDescent="0.2">
      <c r="A1326">
        <v>805</v>
      </c>
      <c r="B1326">
        <v>2014</v>
      </c>
      <c r="C1326">
        <v>5</v>
      </c>
      <c r="D1326">
        <v>93110419</v>
      </c>
      <c r="E1326">
        <v>9320289</v>
      </c>
      <c r="F1326" s="103">
        <v>5860</v>
      </c>
      <c r="G1326" t="s">
        <v>491</v>
      </c>
      <c r="H1326" t="s">
        <v>129</v>
      </c>
      <c r="I1326" t="s">
        <v>671</v>
      </c>
      <c r="J1326" s="143">
        <v>41760</v>
      </c>
      <c r="K1326" s="105">
        <f>Table4[[#This Row],[Reg. CPB incl. Outlays]]*0.9142</f>
        <v>5357.2120000000004</v>
      </c>
      <c r="L1326" t="s">
        <v>77</v>
      </c>
    </row>
    <row r="1327" spans="1:12" x14ac:dyDescent="0.2">
      <c r="A1327">
        <v>805</v>
      </c>
      <c r="B1327">
        <v>2014</v>
      </c>
      <c r="C1327">
        <v>4</v>
      </c>
      <c r="D1327">
        <v>93111144</v>
      </c>
      <c r="E1327">
        <v>9320762</v>
      </c>
      <c r="F1327">
        <v>457.35</v>
      </c>
      <c r="G1327" t="s">
        <v>549</v>
      </c>
      <c r="H1327" t="s">
        <v>132</v>
      </c>
      <c r="I1327" t="s">
        <v>1651</v>
      </c>
      <c r="J1327" s="143">
        <v>41730</v>
      </c>
      <c r="K1327" s="105">
        <v>418.14857142857136</v>
      </c>
      <c r="L1327" t="s">
        <v>46</v>
      </c>
    </row>
    <row r="1328" spans="1:12" x14ac:dyDescent="0.2">
      <c r="A1328">
        <v>805</v>
      </c>
      <c r="B1328">
        <v>2014</v>
      </c>
      <c r="C1328">
        <v>3</v>
      </c>
      <c r="D1328">
        <v>93111146</v>
      </c>
      <c r="E1328">
        <v>9320418</v>
      </c>
      <c r="F1328">
        <v>560.11</v>
      </c>
      <c r="G1328" t="s">
        <v>625</v>
      </c>
      <c r="H1328" t="s">
        <v>132</v>
      </c>
      <c r="I1328" t="s">
        <v>1628</v>
      </c>
      <c r="J1328" s="143">
        <v>41699</v>
      </c>
      <c r="K1328" s="105">
        <v>512.10057142857136</v>
      </c>
      <c r="L1328" t="s">
        <v>46</v>
      </c>
    </row>
    <row r="1329" spans="1:12" x14ac:dyDescent="0.2">
      <c r="A1329">
        <v>805</v>
      </c>
      <c r="B1329">
        <v>2014</v>
      </c>
      <c r="C1329">
        <v>3</v>
      </c>
      <c r="D1329">
        <v>93111146</v>
      </c>
      <c r="E1329">
        <v>9320622</v>
      </c>
      <c r="F1329">
        <v>1713.94</v>
      </c>
      <c r="G1329" t="s">
        <v>625</v>
      </c>
      <c r="H1329" t="s">
        <v>132</v>
      </c>
      <c r="I1329" t="s">
        <v>1628</v>
      </c>
      <c r="J1329" s="143">
        <v>41699</v>
      </c>
      <c r="K1329" s="105">
        <v>1567.0308571428568</v>
      </c>
      <c r="L1329" t="s">
        <v>46</v>
      </c>
    </row>
    <row r="1330" spans="1:12" x14ac:dyDescent="0.2">
      <c r="A1330">
        <v>805</v>
      </c>
      <c r="B1330">
        <v>2014</v>
      </c>
      <c r="C1330">
        <v>3</v>
      </c>
      <c r="D1330">
        <v>93111147</v>
      </c>
      <c r="E1330">
        <v>9320622</v>
      </c>
      <c r="F1330">
        <v>638.52</v>
      </c>
      <c r="G1330" t="s">
        <v>581</v>
      </c>
      <c r="H1330" t="s">
        <v>132</v>
      </c>
      <c r="I1330" t="s">
        <v>1629</v>
      </c>
      <c r="J1330" s="143">
        <v>41699</v>
      </c>
      <c r="K1330" s="105">
        <v>583.78971428571413</v>
      </c>
      <c r="L1330" t="s">
        <v>46</v>
      </c>
    </row>
    <row r="1331" spans="1:12" x14ac:dyDescent="0.2">
      <c r="A1331">
        <v>805</v>
      </c>
      <c r="B1331">
        <v>2014</v>
      </c>
      <c r="C1331">
        <v>3</v>
      </c>
      <c r="D1331">
        <v>93111149</v>
      </c>
      <c r="E1331">
        <v>9320507</v>
      </c>
      <c r="F1331">
        <v>1015.92</v>
      </c>
      <c r="G1331" t="s">
        <v>604</v>
      </c>
      <c r="H1331" t="s">
        <v>246</v>
      </c>
      <c r="I1331" t="s">
        <v>1630</v>
      </c>
      <c r="J1331" s="143">
        <v>41699</v>
      </c>
      <c r="K1331" s="105">
        <v>928.84114285714259</v>
      </c>
      <c r="L1331" t="s">
        <v>46</v>
      </c>
    </row>
    <row r="1332" spans="1:12" x14ac:dyDescent="0.2">
      <c r="A1332">
        <v>805</v>
      </c>
      <c r="B1332">
        <v>2014</v>
      </c>
      <c r="C1332">
        <v>4</v>
      </c>
      <c r="D1332">
        <v>93111150</v>
      </c>
      <c r="E1332">
        <v>9320294</v>
      </c>
      <c r="F1332">
        <v>500</v>
      </c>
      <c r="G1332" t="s">
        <v>491</v>
      </c>
      <c r="H1332" t="s">
        <v>144</v>
      </c>
      <c r="I1332" t="s">
        <v>708</v>
      </c>
      <c r="J1332" s="143">
        <v>41730</v>
      </c>
      <c r="K1332" s="105">
        <v>457.142857142857</v>
      </c>
      <c r="L1332" t="s">
        <v>77</v>
      </c>
    </row>
    <row r="1333" spans="1:12" x14ac:dyDescent="0.2">
      <c r="A1333">
        <v>805</v>
      </c>
      <c r="B1333">
        <v>2014</v>
      </c>
      <c r="C1333">
        <v>3</v>
      </c>
      <c r="D1333">
        <v>93111152</v>
      </c>
      <c r="E1333">
        <v>9320009</v>
      </c>
      <c r="F1333">
        <v>1748</v>
      </c>
      <c r="G1333" t="s">
        <v>491</v>
      </c>
      <c r="H1333" t="s">
        <v>178</v>
      </c>
      <c r="I1333" t="s">
        <v>859</v>
      </c>
      <c r="J1333" s="143">
        <v>41699</v>
      </c>
      <c r="K1333" s="105">
        <v>1598.1714285714281</v>
      </c>
      <c r="L1333" t="s">
        <v>78</v>
      </c>
    </row>
    <row r="1334" spans="1:12" x14ac:dyDescent="0.2">
      <c r="A1334">
        <v>805</v>
      </c>
      <c r="B1334">
        <v>2014</v>
      </c>
      <c r="C1334">
        <v>3</v>
      </c>
      <c r="D1334">
        <v>93111152</v>
      </c>
      <c r="E1334">
        <v>9320733</v>
      </c>
      <c r="F1334">
        <v>4914</v>
      </c>
      <c r="G1334" t="s">
        <v>491</v>
      </c>
      <c r="H1334" t="s">
        <v>178</v>
      </c>
      <c r="I1334" t="s">
        <v>859</v>
      </c>
      <c r="J1334" s="143">
        <v>41699</v>
      </c>
      <c r="K1334" s="105">
        <v>4492.7999999999984</v>
      </c>
      <c r="L1334" t="s">
        <v>78</v>
      </c>
    </row>
    <row r="1335" spans="1:12" x14ac:dyDescent="0.2">
      <c r="A1335">
        <v>805</v>
      </c>
      <c r="B1335">
        <v>2014</v>
      </c>
      <c r="C1335">
        <v>4</v>
      </c>
      <c r="D1335">
        <v>93111152</v>
      </c>
      <c r="E1335">
        <v>9320375</v>
      </c>
      <c r="F1335">
        <v>5135</v>
      </c>
      <c r="G1335" t="s">
        <v>491</v>
      </c>
      <c r="H1335" t="s">
        <v>178</v>
      </c>
      <c r="I1335" t="s">
        <v>859</v>
      </c>
      <c r="J1335" s="143">
        <v>41730</v>
      </c>
      <c r="K1335" s="105">
        <v>4694.8571428571413</v>
      </c>
      <c r="L1335" t="s">
        <v>78</v>
      </c>
    </row>
    <row r="1336" spans="1:12" x14ac:dyDescent="0.2">
      <c r="A1336">
        <v>805</v>
      </c>
      <c r="B1336">
        <v>2014</v>
      </c>
      <c r="C1336">
        <v>3</v>
      </c>
      <c r="D1336">
        <v>93111153</v>
      </c>
      <c r="E1336">
        <v>9320436</v>
      </c>
      <c r="F1336">
        <v>677.73</v>
      </c>
      <c r="G1336" t="s">
        <v>581</v>
      </c>
      <c r="H1336" t="s">
        <v>154</v>
      </c>
      <c r="I1336" t="s">
        <v>1631</v>
      </c>
      <c r="J1336" s="143">
        <v>41699</v>
      </c>
      <c r="K1336" s="105">
        <v>619.63885714285698</v>
      </c>
      <c r="L1336" t="s">
        <v>46</v>
      </c>
    </row>
    <row r="1337" spans="1:12" x14ac:dyDescent="0.2">
      <c r="A1337">
        <v>805</v>
      </c>
      <c r="B1337">
        <v>2014</v>
      </c>
      <c r="C1337">
        <v>5</v>
      </c>
      <c r="D1337">
        <v>93110419</v>
      </c>
      <c r="E1337">
        <v>9320375</v>
      </c>
      <c r="F1337" s="103">
        <v>2870.51</v>
      </c>
      <c r="G1337" t="s">
        <v>491</v>
      </c>
      <c r="H1337" t="s">
        <v>129</v>
      </c>
      <c r="I1337" t="s">
        <v>671</v>
      </c>
      <c r="J1337" s="143">
        <v>41760</v>
      </c>
      <c r="K1337" s="105">
        <f>Table4[[#This Row],[Reg. CPB incl. Outlays]]*0.9142</f>
        <v>2624.2202420000003</v>
      </c>
      <c r="L1337" t="s">
        <v>77</v>
      </c>
    </row>
    <row r="1338" spans="1:12" x14ac:dyDescent="0.2">
      <c r="A1338">
        <v>805</v>
      </c>
      <c r="B1338">
        <v>2014</v>
      </c>
      <c r="C1338">
        <v>3</v>
      </c>
      <c r="D1338">
        <v>93111160</v>
      </c>
      <c r="E1338">
        <v>9320528</v>
      </c>
      <c r="F1338">
        <v>1559.34</v>
      </c>
      <c r="G1338" t="s">
        <v>592</v>
      </c>
      <c r="H1338" t="s">
        <v>104</v>
      </c>
      <c r="I1338" t="s">
        <v>1632</v>
      </c>
      <c r="J1338" s="143">
        <v>41699</v>
      </c>
      <c r="K1338" s="105">
        <v>1425.6822857142852</v>
      </c>
      <c r="L1338" t="s">
        <v>46</v>
      </c>
    </row>
    <row r="1339" spans="1:12" x14ac:dyDescent="0.2">
      <c r="A1339">
        <v>805</v>
      </c>
      <c r="B1339">
        <v>2014</v>
      </c>
      <c r="C1339">
        <v>5</v>
      </c>
      <c r="D1339">
        <v>93110493</v>
      </c>
      <c r="E1339">
        <v>9320294</v>
      </c>
      <c r="F1339" s="103">
        <v>1331.2</v>
      </c>
      <c r="G1339" t="s">
        <v>491</v>
      </c>
      <c r="H1339" t="s">
        <v>129</v>
      </c>
      <c r="I1339" t="s">
        <v>673</v>
      </c>
      <c r="J1339" s="143">
        <v>41760</v>
      </c>
      <c r="K1339" s="105">
        <f>Table4[[#This Row],[Reg. CPB incl. Outlays]]*0.9142</f>
        <v>1216.9830400000001</v>
      </c>
      <c r="L1339" t="s">
        <v>77</v>
      </c>
    </row>
    <row r="1340" spans="1:12" x14ac:dyDescent="0.2">
      <c r="A1340">
        <v>805</v>
      </c>
      <c r="B1340">
        <v>2014</v>
      </c>
      <c r="C1340">
        <v>5</v>
      </c>
      <c r="D1340">
        <v>93110549</v>
      </c>
      <c r="E1340">
        <v>9320566</v>
      </c>
      <c r="F1340">
        <v>303.99</v>
      </c>
      <c r="G1340" t="s">
        <v>491</v>
      </c>
      <c r="H1340" t="s">
        <v>131</v>
      </c>
      <c r="I1340" t="s">
        <v>2216</v>
      </c>
      <c r="J1340" s="143">
        <v>41760</v>
      </c>
      <c r="K1340" s="105">
        <f>Table4[[#This Row],[Reg. CPB incl. Outlays]]*0.9142</f>
        <v>277.90765800000003</v>
      </c>
      <c r="L1340" t="s">
        <v>77</v>
      </c>
    </row>
    <row r="1341" spans="1:12" x14ac:dyDescent="0.2">
      <c r="A1341">
        <v>805</v>
      </c>
      <c r="B1341">
        <v>2014</v>
      </c>
      <c r="C1341">
        <v>5</v>
      </c>
      <c r="D1341">
        <v>93110623</v>
      </c>
      <c r="E1341">
        <v>9320289</v>
      </c>
      <c r="F1341" s="103">
        <v>7954.02</v>
      </c>
      <c r="G1341" t="s">
        <v>491</v>
      </c>
      <c r="H1341" t="s">
        <v>129</v>
      </c>
      <c r="I1341" t="s">
        <v>685</v>
      </c>
      <c r="J1341" s="143">
        <v>41760</v>
      </c>
      <c r="K1341" s="105">
        <f>Table4[[#This Row],[Reg. CPB incl. Outlays]]*0.9142</f>
        <v>7271.5650840000008</v>
      </c>
      <c r="L1341" t="s">
        <v>77</v>
      </c>
    </row>
    <row r="1342" spans="1:12" x14ac:dyDescent="0.2">
      <c r="A1342">
        <v>805</v>
      </c>
      <c r="B1342">
        <v>2014</v>
      </c>
      <c r="C1342">
        <v>5</v>
      </c>
      <c r="D1342">
        <v>93110956</v>
      </c>
      <c r="E1342">
        <v>9320289</v>
      </c>
      <c r="F1342" s="103">
        <v>2071.4699999999998</v>
      </c>
      <c r="G1342" t="s">
        <v>491</v>
      </c>
      <c r="H1342" t="s">
        <v>129</v>
      </c>
      <c r="I1342" t="s">
        <v>2103</v>
      </c>
      <c r="J1342" s="143">
        <v>41760</v>
      </c>
      <c r="K1342" s="105">
        <f>Table4[[#This Row],[Reg. CPB incl. Outlays]]*0.9142</f>
        <v>1893.7378739999999</v>
      </c>
      <c r="L1342" t="s">
        <v>77</v>
      </c>
    </row>
    <row r="1343" spans="1:12" x14ac:dyDescent="0.2">
      <c r="A1343">
        <v>805</v>
      </c>
      <c r="B1343">
        <v>2014</v>
      </c>
      <c r="C1343">
        <v>5</v>
      </c>
      <c r="D1343">
        <v>93110966</v>
      </c>
      <c r="E1343">
        <v>9320289</v>
      </c>
      <c r="F1343" s="103">
        <v>6139.26</v>
      </c>
      <c r="G1343" t="s">
        <v>491</v>
      </c>
      <c r="H1343" t="s">
        <v>129</v>
      </c>
      <c r="I1343" t="s">
        <v>697</v>
      </c>
      <c r="J1343" s="143">
        <v>41760</v>
      </c>
      <c r="K1343" s="105">
        <f>Table4[[#This Row],[Reg. CPB incl. Outlays]]*0.9142</f>
        <v>5612.5114920000005</v>
      </c>
      <c r="L1343" t="s">
        <v>77</v>
      </c>
    </row>
    <row r="1344" spans="1:12" x14ac:dyDescent="0.2">
      <c r="A1344">
        <v>805</v>
      </c>
      <c r="B1344">
        <v>2014</v>
      </c>
      <c r="C1344">
        <v>4</v>
      </c>
      <c r="D1344">
        <v>93111212</v>
      </c>
      <c r="E1344">
        <v>9320289</v>
      </c>
      <c r="F1344">
        <v>2873.5</v>
      </c>
      <c r="G1344" t="s">
        <v>491</v>
      </c>
      <c r="H1344" t="s">
        <v>131</v>
      </c>
      <c r="I1344" t="s">
        <v>709</v>
      </c>
      <c r="J1344" s="143">
        <v>41730</v>
      </c>
      <c r="K1344" s="105">
        <v>2627.1999999999994</v>
      </c>
      <c r="L1344" t="s">
        <v>77</v>
      </c>
    </row>
    <row r="1345" spans="1:12" x14ac:dyDescent="0.2">
      <c r="A1345">
        <v>805</v>
      </c>
      <c r="B1345">
        <v>2014</v>
      </c>
      <c r="C1345">
        <v>5</v>
      </c>
      <c r="D1345">
        <v>93110966</v>
      </c>
      <c r="E1345">
        <v>9320305</v>
      </c>
      <c r="F1345" s="103">
        <v>5292.4</v>
      </c>
      <c r="G1345" t="s">
        <v>491</v>
      </c>
      <c r="H1345" t="s">
        <v>129</v>
      </c>
      <c r="I1345" t="s">
        <v>697</v>
      </c>
      <c r="J1345" s="143">
        <v>41760</v>
      </c>
      <c r="K1345" s="105">
        <f>Table4[[#This Row],[Reg. CPB incl. Outlays]]*0.9142</f>
        <v>4838.3120799999997</v>
      </c>
      <c r="L1345" t="s">
        <v>77</v>
      </c>
    </row>
    <row r="1346" spans="1:12" x14ac:dyDescent="0.2">
      <c r="A1346">
        <v>805</v>
      </c>
      <c r="B1346">
        <v>2014</v>
      </c>
      <c r="C1346">
        <v>5</v>
      </c>
      <c r="D1346">
        <v>93111016</v>
      </c>
      <c r="E1346">
        <v>9320294</v>
      </c>
      <c r="F1346">
        <v>691.68</v>
      </c>
      <c r="G1346" t="s">
        <v>491</v>
      </c>
      <c r="H1346" t="s">
        <v>129</v>
      </c>
      <c r="I1346" t="s">
        <v>707</v>
      </c>
      <c r="J1346" s="143">
        <v>41760</v>
      </c>
      <c r="K1346" s="105">
        <f>Table4[[#This Row],[Reg. CPB incl. Outlays]]*0.9142</f>
        <v>632.33385599999997</v>
      </c>
      <c r="L1346" t="s">
        <v>77</v>
      </c>
    </row>
    <row r="1347" spans="1:12" x14ac:dyDescent="0.2">
      <c r="A1347">
        <v>805</v>
      </c>
      <c r="B1347">
        <v>2014</v>
      </c>
      <c r="C1347">
        <v>3</v>
      </c>
      <c r="D1347">
        <v>93111227</v>
      </c>
      <c r="E1347">
        <v>9320528</v>
      </c>
      <c r="F1347">
        <v>3030.86</v>
      </c>
      <c r="G1347" t="s">
        <v>592</v>
      </c>
      <c r="H1347" t="s">
        <v>104</v>
      </c>
      <c r="I1347" t="s">
        <v>1633</v>
      </c>
      <c r="J1347" s="143">
        <v>41699</v>
      </c>
      <c r="K1347" s="105">
        <v>2771.0719999999992</v>
      </c>
      <c r="L1347" t="s">
        <v>46</v>
      </c>
    </row>
    <row r="1348" spans="1:12" x14ac:dyDescent="0.2">
      <c r="A1348">
        <v>805</v>
      </c>
      <c r="B1348">
        <v>2014</v>
      </c>
      <c r="C1348">
        <v>3</v>
      </c>
      <c r="D1348">
        <v>93111231</v>
      </c>
      <c r="E1348">
        <v>9320289</v>
      </c>
      <c r="F1348">
        <v>1084</v>
      </c>
      <c r="G1348" t="s">
        <v>491</v>
      </c>
      <c r="H1348" t="s">
        <v>131</v>
      </c>
      <c r="I1348" t="s">
        <v>705</v>
      </c>
      <c r="J1348" s="143">
        <v>41699</v>
      </c>
      <c r="K1348" s="105">
        <v>991.08571428571406</v>
      </c>
      <c r="L1348" t="s">
        <v>77</v>
      </c>
    </row>
    <row r="1349" spans="1:12" x14ac:dyDescent="0.2">
      <c r="A1349">
        <v>805</v>
      </c>
      <c r="B1349">
        <v>2014</v>
      </c>
      <c r="C1349">
        <v>3</v>
      </c>
      <c r="D1349">
        <v>93111232</v>
      </c>
      <c r="E1349">
        <v>9320009</v>
      </c>
      <c r="F1349">
        <v>1082.8</v>
      </c>
      <c r="G1349" t="s">
        <v>491</v>
      </c>
      <c r="H1349" t="s">
        <v>158</v>
      </c>
      <c r="I1349" t="s">
        <v>860</v>
      </c>
      <c r="J1349" s="143">
        <v>41699</v>
      </c>
      <c r="K1349" s="105">
        <v>989.98857142857116</v>
      </c>
      <c r="L1349" t="s">
        <v>78</v>
      </c>
    </row>
    <row r="1350" spans="1:12" x14ac:dyDescent="0.2">
      <c r="A1350">
        <v>805</v>
      </c>
      <c r="B1350">
        <v>2014</v>
      </c>
      <c r="C1350">
        <v>4</v>
      </c>
      <c r="D1350">
        <v>93111232</v>
      </c>
      <c r="E1350">
        <v>9320009</v>
      </c>
      <c r="F1350">
        <v>828</v>
      </c>
      <c r="G1350" t="s">
        <v>491</v>
      </c>
      <c r="H1350" t="s">
        <v>158</v>
      </c>
      <c r="I1350" t="s">
        <v>860</v>
      </c>
      <c r="J1350" s="143">
        <v>41730</v>
      </c>
      <c r="K1350" s="105">
        <v>757.02857142857124</v>
      </c>
      <c r="L1350" t="s">
        <v>78</v>
      </c>
    </row>
    <row r="1351" spans="1:12" x14ac:dyDescent="0.2">
      <c r="A1351">
        <v>805</v>
      </c>
      <c r="B1351">
        <v>2014</v>
      </c>
      <c r="C1351">
        <v>5</v>
      </c>
      <c r="D1351">
        <v>93111016</v>
      </c>
      <c r="E1351">
        <v>9320375</v>
      </c>
      <c r="F1351" s="103">
        <v>1348.27</v>
      </c>
      <c r="G1351" t="s">
        <v>491</v>
      </c>
      <c r="H1351" t="s">
        <v>129</v>
      </c>
      <c r="I1351" t="s">
        <v>707</v>
      </c>
      <c r="J1351" s="143">
        <v>41760</v>
      </c>
      <c r="K1351" s="105">
        <f>Table4[[#This Row],[Reg. CPB incl. Outlays]]*0.9142</f>
        <v>1232.588434</v>
      </c>
      <c r="L1351" t="s">
        <v>77</v>
      </c>
    </row>
    <row r="1352" spans="1:12" x14ac:dyDescent="0.2">
      <c r="A1352">
        <v>805</v>
      </c>
      <c r="B1352">
        <v>2014</v>
      </c>
      <c r="C1352">
        <v>3</v>
      </c>
      <c r="D1352">
        <v>93111240</v>
      </c>
      <c r="E1352">
        <v>9320587</v>
      </c>
      <c r="F1352">
        <v>570.86</v>
      </c>
      <c r="G1352" t="s">
        <v>642</v>
      </c>
      <c r="H1352" t="s">
        <v>246</v>
      </c>
      <c r="I1352" t="s">
        <v>1634</v>
      </c>
      <c r="J1352" s="143">
        <v>41699</v>
      </c>
      <c r="K1352" s="105">
        <v>521.92914285714278</v>
      </c>
      <c r="L1352" t="s">
        <v>46</v>
      </c>
    </row>
    <row r="1353" spans="1:12" x14ac:dyDescent="0.2">
      <c r="A1353">
        <v>805</v>
      </c>
      <c r="B1353">
        <v>2014</v>
      </c>
      <c r="C1353">
        <v>5</v>
      </c>
      <c r="D1353">
        <v>93111087</v>
      </c>
      <c r="E1353">
        <v>9320289</v>
      </c>
      <c r="F1353" s="103">
        <v>3102.5</v>
      </c>
      <c r="G1353" t="s">
        <v>491</v>
      </c>
      <c r="H1353" t="s">
        <v>129</v>
      </c>
      <c r="I1353" t="s">
        <v>703</v>
      </c>
      <c r="J1353" s="143">
        <v>41760</v>
      </c>
      <c r="K1353" s="105">
        <f>Table4[[#This Row],[Reg. CPB incl. Outlays]]*0.9142</f>
        <v>2836.3054999999999</v>
      </c>
      <c r="L1353" t="s">
        <v>77</v>
      </c>
    </row>
    <row r="1354" spans="1:12" x14ac:dyDescent="0.2">
      <c r="A1354">
        <v>805</v>
      </c>
      <c r="B1354">
        <v>2014</v>
      </c>
      <c r="C1354">
        <v>5</v>
      </c>
      <c r="D1354">
        <v>93111096</v>
      </c>
      <c r="E1354">
        <v>9320289</v>
      </c>
      <c r="F1354" s="103">
        <v>5670</v>
      </c>
      <c r="G1354" t="s">
        <v>491</v>
      </c>
      <c r="H1354" t="s">
        <v>129</v>
      </c>
      <c r="I1354" t="s">
        <v>2117</v>
      </c>
      <c r="J1354" s="143">
        <v>41760</v>
      </c>
      <c r="K1354" s="105">
        <f>Table4[[#This Row],[Reg. CPB incl. Outlays]]*0.9142</f>
        <v>5183.5140000000001</v>
      </c>
      <c r="L1354" t="s">
        <v>77</v>
      </c>
    </row>
    <row r="1355" spans="1:12" x14ac:dyDescent="0.2">
      <c r="A1355">
        <v>805</v>
      </c>
      <c r="B1355">
        <v>2014</v>
      </c>
      <c r="C1355">
        <v>4</v>
      </c>
      <c r="D1355">
        <v>93111245</v>
      </c>
      <c r="E1355">
        <v>9320009</v>
      </c>
      <c r="F1355">
        <v>1424.93</v>
      </c>
      <c r="G1355" t="s">
        <v>491</v>
      </c>
      <c r="H1355" t="s">
        <v>306</v>
      </c>
      <c r="I1355" t="s">
        <v>863</v>
      </c>
      <c r="J1355" s="143">
        <v>41730</v>
      </c>
      <c r="K1355" s="105">
        <v>1302.7931428571426</v>
      </c>
      <c r="L1355" t="s">
        <v>78</v>
      </c>
    </row>
    <row r="1356" spans="1:12" x14ac:dyDescent="0.2">
      <c r="A1356">
        <v>805</v>
      </c>
      <c r="B1356">
        <v>2014</v>
      </c>
      <c r="C1356">
        <v>3</v>
      </c>
      <c r="D1356">
        <v>93111247</v>
      </c>
      <c r="E1356">
        <v>9320702</v>
      </c>
      <c r="F1356">
        <v>341.5</v>
      </c>
      <c r="G1356" t="s">
        <v>650</v>
      </c>
      <c r="H1356" t="s">
        <v>192</v>
      </c>
      <c r="I1356" t="s">
        <v>1635</v>
      </c>
      <c r="J1356" s="143">
        <v>41699</v>
      </c>
      <c r="K1356" s="105">
        <v>312.22857142857134</v>
      </c>
      <c r="L1356" t="s">
        <v>46</v>
      </c>
    </row>
    <row r="1357" spans="1:12" x14ac:dyDescent="0.2">
      <c r="A1357">
        <v>805</v>
      </c>
      <c r="B1357">
        <v>2014</v>
      </c>
      <c r="C1357">
        <v>5</v>
      </c>
      <c r="D1357">
        <v>93111154</v>
      </c>
      <c r="E1357">
        <v>9320289</v>
      </c>
      <c r="F1357" s="103">
        <v>3241.29</v>
      </c>
      <c r="G1357" t="s">
        <v>491</v>
      </c>
      <c r="H1357" t="s">
        <v>129</v>
      </c>
      <c r="I1357" t="s">
        <v>2199</v>
      </c>
      <c r="J1357" s="143">
        <v>41760</v>
      </c>
      <c r="K1357" s="105">
        <f>Table4[[#This Row],[Reg. CPB incl. Outlays]]*0.9142</f>
        <v>2963.1873180000002</v>
      </c>
      <c r="L1357" t="s">
        <v>77</v>
      </c>
    </row>
    <row r="1358" spans="1:12" x14ac:dyDescent="0.2">
      <c r="A1358">
        <v>805</v>
      </c>
      <c r="B1358">
        <v>2014</v>
      </c>
      <c r="C1358">
        <v>5</v>
      </c>
      <c r="D1358">
        <v>93111222</v>
      </c>
      <c r="E1358">
        <v>9320289</v>
      </c>
      <c r="F1358" s="103">
        <v>5414.38</v>
      </c>
      <c r="G1358" t="s">
        <v>498</v>
      </c>
      <c r="H1358" t="s">
        <v>129</v>
      </c>
      <c r="I1358" t="s">
        <v>2200</v>
      </c>
      <c r="J1358" s="143">
        <v>41760</v>
      </c>
      <c r="K1358" s="105">
        <f>Table4[[#This Row],[Reg. CPB incl. Outlays]]*0.9142</f>
        <v>4949.826196</v>
      </c>
      <c r="L1358" t="s">
        <v>77</v>
      </c>
    </row>
    <row r="1359" spans="1:12" x14ac:dyDescent="0.2">
      <c r="A1359">
        <v>805</v>
      </c>
      <c r="B1359">
        <v>2014</v>
      </c>
      <c r="C1359">
        <v>3</v>
      </c>
      <c r="D1359">
        <v>93111292</v>
      </c>
      <c r="E1359">
        <v>9320702</v>
      </c>
      <c r="F1359">
        <v>309.74</v>
      </c>
      <c r="G1359" t="s">
        <v>526</v>
      </c>
      <c r="H1359" t="s">
        <v>132</v>
      </c>
      <c r="I1359" t="s">
        <v>1636</v>
      </c>
      <c r="J1359" s="143">
        <v>41699</v>
      </c>
      <c r="K1359" s="105">
        <v>283.19085714285706</v>
      </c>
      <c r="L1359" t="s">
        <v>46</v>
      </c>
    </row>
    <row r="1360" spans="1:12" x14ac:dyDescent="0.2">
      <c r="A1360">
        <v>805</v>
      </c>
      <c r="B1360">
        <v>2014</v>
      </c>
      <c r="C1360">
        <v>3</v>
      </c>
      <c r="D1360">
        <v>93111296</v>
      </c>
      <c r="E1360">
        <v>9320702</v>
      </c>
      <c r="F1360">
        <v>846.88</v>
      </c>
      <c r="G1360" t="s">
        <v>650</v>
      </c>
      <c r="H1360" t="s">
        <v>132</v>
      </c>
      <c r="I1360" t="s">
        <v>1637</v>
      </c>
      <c r="J1360" s="143">
        <v>41699</v>
      </c>
      <c r="K1360" s="105">
        <v>774.29028571428546</v>
      </c>
      <c r="L1360" t="s">
        <v>46</v>
      </c>
    </row>
    <row r="1361" spans="1:12" x14ac:dyDescent="0.2">
      <c r="A1361">
        <v>805</v>
      </c>
      <c r="B1361">
        <v>2014</v>
      </c>
      <c r="C1361">
        <v>5</v>
      </c>
      <c r="D1361">
        <v>93111242</v>
      </c>
      <c r="E1361">
        <v>9320375</v>
      </c>
      <c r="F1361" s="103">
        <v>1979.6</v>
      </c>
      <c r="G1361" t="s">
        <v>491</v>
      </c>
      <c r="H1361" t="s">
        <v>131</v>
      </c>
      <c r="I1361" t="s">
        <v>2136</v>
      </c>
      <c r="J1361" s="143">
        <v>41760</v>
      </c>
      <c r="K1361" s="105">
        <f>Table4[[#This Row],[Reg. CPB incl. Outlays]]*0.9142</f>
        <v>1809.7503199999999</v>
      </c>
      <c r="L1361" t="s">
        <v>77</v>
      </c>
    </row>
    <row r="1362" spans="1:12" x14ac:dyDescent="0.2">
      <c r="A1362">
        <v>805</v>
      </c>
      <c r="B1362">
        <v>2014</v>
      </c>
      <c r="C1362">
        <v>4</v>
      </c>
      <c r="D1362">
        <v>93111312</v>
      </c>
      <c r="E1362">
        <v>9320009</v>
      </c>
      <c r="F1362">
        <v>1446.8</v>
      </c>
      <c r="G1362" t="s">
        <v>491</v>
      </c>
      <c r="H1362" t="s">
        <v>178</v>
      </c>
      <c r="I1362" t="s">
        <v>864</v>
      </c>
      <c r="J1362" s="143">
        <v>41730</v>
      </c>
      <c r="K1362" s="105">
        <v>1322.788571428571</v>
      </c>
      <c r="L1362" t="s">
        <v>78</v>
      </c>
    </row>
    <row r="1363" spans="1:12" x14ac:dyDescent="0.2">
      <c r="A1363">
        <v>805</v>
      </c>
      <c r="B1363">
        <v>2014</v>
      </c>
      <c r="C1363">
        <v>4</v>
      </c>
      <c r="D1363">
        <v>93111312</v>
      </c>
      <c r="E1363">
        <v>9320289</v>
      </c>
      <c r="F1363">
        <v>5339.5</v>
      </c>
      <c r="G1363" t="s">
        <v>491</v>
      </c>
      <c r="H1363" t="s">
        <v>178</v>
      </c>
      <c r="I1363" t="s">
        <v>864</v>
      </c>
      <c r="J1363" s="143">
        <v>41730</v>
      </c>
      <c r="K1363" s="105">
        <v>4881.8285714285703</v>
      </c>
      <c r="L1363" t="s">
        <v>78</v>
      </c>
    </row>
    <row r="1364" spans="1:12" x14ac:dyDescent="0.2">
      <c r="A1364">
        <v>805</v>
      </c>
      <c r="B1364">
        <v>2014</v>
      </c>
      <c r="C1364">
        <v>5</v>
      </c>
      <c r="D1364">
        <v>93111290</v>
      </c>
      <c r="E1364">
        <v>9320289</v>
      </c>
      <c r="F1364" s="103">
        <v>1385</v>
      </c>
      <c r="G1364" t="s">
        <v>491</v>
      </c>
      <c r="H1364" t="s">
        <v>129</v>
      </c>
      <c r="I1364" t="s">
        <v>2137</v>
      </c>
      <c r="J1364" s="143">
        <v>41760</v>
      </c>
      <c r="K1364" s="105">
        <f>Table4[[#This Row],[Reg. CPB incl. Outlays]]*0.9142</f>
        <v>1266.1669999999999</v>
      </c>
      <c r="L1364" t="s">
        <v>77</v>
      </c>
    </row>
    <row r="1365" spans="1:12" x14ac:dyDescent="0.2">
      <c r="A1365">
        <v>805</v>
      </c>
      <c r="B1365">
        <v>2014</v>
      </c>
      <c r="C1365">
        <v>5</v>
      </c>
      <c r="D1365">
        <v>93111290</v>
      </c>
      <c r="E1365">
        <v>9320375</v>
      </c>
      <c r="F1365">
        <v>912.96</v>
      </c>
      <c r="G1365" t="s">
        <v>491</v>
      </c>
      <c r="H1365" t="s">
        <v>129</v>
      </c>
      <c r="I1365" t="s">
        <v>2137</v>
      </c>
      <c r="J1365" s="143">
        <v>41760</v>
      </c>
      <c r="K1365" s="105">
        <f>Table4[[#This Row],[Reg. CPB incl. Outlays]]*0.9142</f>
        <v>834.62803200000008</v>
      </c>
      <c r="L1365" t="s">
        <v>77</v>
      </c>
    </row>
    <row r="1366" spans="1:12" x14ac:dyDescent="0.2">
      <c r="A1366">
        <v>805</v>
      </c>
      <c r="B1366">
        <v>2014</v>
      </c>
      <c r="C1366">
        <v>5</v>
      </c>
      <c r="D1366">
        <v>93111364</v>
      </c>
      <c r="E1366">
        <v>9320289</v>
      </c>
      <c r="F1366" s="103">
        <v>5993.95</v>
      </c>
      <c r="G1366" t="s">
        <v>491</v>
      </c>
      <c r="H1366" t="s">
        <v>129</v>
      </c>
      <c r="I1366" t="s">
        <v>2140</v>
      </c>
      <c r="J1366" s="143">
        <v>41760</v>
      </c>
      <c r="K1366" s="105">
        <f>Table4[[#This Row],[Reg. CPB incl. Outlays]]*0.9142</f>
        <v>5479.6690900000003</v>
      </c>
      <c r="L1366" t="s">
        <v>77</v>
      </c>
    </row>
    <row r="1367" spans="1:12" x14ac:dyDescent="0.2">
      <c r="A1367">
        <v>805</v>
      </c>
      <c r="B1367">
        <v>2014</v>
      </c>
      <c r="C1367">
        <v>4</v>
      </c>
      <c r="D1367">
        <v>93111325</v>
      </c>
      <c r="E1367">
        <v>9320702</v>
      </c>
      <c r="F1367">
        <v>300.3</v>
      </c>
      <c r="G1367" t="s">
        <v>595</v>
      </c>
      <c r="H1367" t="s">
        <v>154</v>
      </c>
      <c r="I1367" t="s">
        <v>1652</v>
      </c>
      <c r="J1367" s="143">
        <v>41730</v>
      </c>
      <c r="K1367" s="105">
        <v>274.55999999999995</v>
      </c>
      <c r="L1367" t="s">
        <v>46</v>
      </c>
    </row>
    <row r="1368" spans="1:12" x14ac:dyDescent="0.2">
      <c r="A1368">
        <v>805</v>
      </c>
      <c r="B1368">
        <v>2014</v>
      </c>
      <c r="C1368">
        <v>4</v>
      </c>
      <c r="D1368">
        <v>93111329</v>
      </c>
      <c r="E1368">
        <v>9320631</v>
      </c>
      <c r="F1368">
        <v>2679.37</v>
      </c>
      <c r="G1368" t="s">
        <v>748</v>
      </c>
      <c r="H1368" t="s">
        <v>182</v>
      </c>
      <c r="I1368" t="s">
        <v>1653</v>
      </c>
      <c r="J1368" s="143">
        <v>41730</v>
      </c>
      <c r="K1368" s="105">
        <v>2449.7097142857133</v>
      </c>
      <c r="L1368" t="s">
        <v>46</v>
      </c>
    </row>
    <row r="1369" spans="1:12" x14ac:dyDescent="0.2">
      <c r="A1369">
        <v>805</v>
      </c>
      <c r="B1369">
        <v>2014</v>
      </c>
      <c r="C1369">
        <v>5</v>
      </c>
      <c r="D1369">
        <v>93111458</v>
      </c>
      <c r="E1369">
        <v>9320418</v>
      </c>
      <c r="F1369" s="103">
        <v>2971.38</v>
      </c>
      <c r="G1369" t="s">
        <v>491</v>
      </c>
      <c r="H1369" t="s">
        <v>136</v>
      </c>
      <c r="I1369" t="s">
        <v>2204</v>
      </c>
      <c r="J1369" s="143">
        <v>41760</v>
      </c>
      <c r="K1369" s="105">
        <f>Table4[[#This Row],[Reg. CPB incl. Outlays]]*0.9142</f>
        <v>2716.4355960000003</v>
      </c>
      <c r="L1369" t="s">
        <v>77</v>
      </c>
    </row>
    <row r="1370" spans="1:12" x14ac:dyDescent="0.2">
      <c r="A1370">
        <v>805</v>
      </c>
      <c r="B1370">
        <v>2014</v>
      </c>
      <c r="C1370">
        <v>4</v>
      </c>
      <c r="D1370">
        <v>93111334</v>
      </c>
      <c r="E1370">
        <v>9320507</v>
      </c>
      <c r="F1370">
        <v>284.14999999999998</v>
      </c>
      <c r="G1370" t="s">
        <v>604</v>
      </c>
      <c r="H1370" t="s">
        <v>132</v>
      </c>
      <c r="I1370" t="s">
        <v>1654</v>
      </c>
      <c r="J1370" s="143">
        <v>41730</v>
      </c>
      <c r="K1370" s="105">
        <v>259.79428571428565</v>
      </c>
      <c r="L1370" t="s">
        <v>46</v>
      </c>
    </row>
    <row r="1371" spans="1:12" x14ac:dyDescent="0.2">
      <c r="A1371">
        <v>805</v>
      </c>
      <c r="B1371">
        <v>2014</v>
      </c>
      <c r="C1371">
        <v>3</v>
      </c>
      <c r="D1371">
        <v>93111354</v>
      </c>
      <c r="E1371">
        <v>9320632</v>
      </c>
      <c r="F1371">
        <v>1373.19</v>
      </c>
      <c r="G1371" t="s">
        <v>581</v>
      </c>
      <c r="H1371" t="s">
        <v>104</v>
      </c>
      <c r="I1371" t="s">
        <v>1638</v>
      </c>
      <c r="J1371" s="143">
        <v>41699</v>
      </c>
      <c r="K1371" s="105">
        <v>1255.4879999999996</v>
      </c>
      <c r="L1371" t="s">
        <v>46</v>
      </c>
    </row>
    <row r="1372" spans="1:12" x14ac:dyDescent="0.2">
      <c r="A1372">
        <v>805</v>
      </c>
      <c r="B1372">
        <v>2014</v>
      </c>
      <c r="C1372">
        <v>5</v>
      </c>
      <c r="D1372">
        <v>93111508</v>
      </c>
      <c r="E1372">
        <v>9320289</v>
      </c>
      <c r="F1372" s="103">
        <v>2125.9299999999998</v>
      </c>
      <c r="G1372" t="s">
        <v>491</v>
      </c>
      <c r="H1372" t="s">
        <v>129</v>
      </c>
      <c r="I1372" t="s">
        <v>2164</v>
      </c>
      <c r="J1372" s="143">
        <v>41760</v>
      </c>
      <c r="K1372" s="105">
        <f>Table4[[#This Row],[Reg. CPB incl. Outlays]]*0.9142</f>
        <v>1943.5252059999998</v>
      </c>
      <c r="L1372" t="s">
        <v>77</v>
      </c>
    </row>
    <row r="1373" spans="1:12" x14ac:dyDescent="0.2">
      <c r="A1373">
        <v>805</v>
      </c>
      <c r="B1373">
        <v>2014</v>
      </c>
      <c r="C1373">
        <v>4</v>
      </c>
      <c r="D1373">
        <v>93111358</v>
      </c>
      <c r="E1373">
        <v>9320507</v>
      </c>
      <c r="F1373">
        <v>400.73</v>
      </c>
      <c r="G1373" t="s">
        <v>604</v>
      </c>
      <c r="H1373" t="s">
        <v>155</v>
      </c>
      <c r="I1373" t="s">
        <v>865</v>
      </c>
      <c r="J1373" s="143">
        <v>41730</v>
      </c>
      <c r="K1373" s="105">
        <v>366.38171428571422</v>
      </c>
      <c r="L1373" t="s">
        <v>78</v>
      </c>
    </row>
    <row r="1374" spans="1:12" x14ac:dyDescent="0.2">
      <c r="A1374">
        <v>805</v>
      </c>
      <c r="B1374">
        <v>2014</v>
      </c>
      <c r="C1374">
        <v>5</v>
      </c>
      <c r="D1374">
        <v>93111519</v>
      </c>
      <c r="E1374">
        <v>9320289</v>
      </c>
      <c r="F1374" s="103">
        <v>7361.7</v>
      </c>
      <c r="G1374" t="s">
        <v>491</v>
      </c>
      <c r="H1374" t="s">
        <v>129</v>
      </c>
      <c r="I1374" t="s">
        <v>2167</v>
      </c>
      <c r="J1374" s="143">
        <v>41760</v>
      </c>
      <c r="K1374" s="105">
        <f>Table4[[#This Row],[Reg. CPB incl. Outlays]]*0.9142</f>
        <v>6730.0661399999999</v>
      </c>
      <c r="L1374" t="s">
        <v>77</v>
      </c>
    </row>
    <row r="1375" spans="1:12" x14ac:dyDescent="0.2">
      <c r="A1375">
        <v>805</v>
      </c>
      <c r="B1375">
        <v>2014</v>
      </c>
      <c r="C1375">
        <v>4</v>
      </c>
      <c r="D1375">
        <v>93111370</v>
      </c>
      <c r="E1375">
        <v>9320528</v>
      </c>
      <c r="F1375">
        <v>122.97</v>
      </c>
      <c r="G1375" t="s">
        <v>648</v>
      </c>
      <c r="H1375" t="s">
        <v>272</v>
      </c>
      <c r="I1375" t="s">
        <v>1655</v>
      </c>
      <c r="J1375" s="143">
        <v>41730</v>
      </c>
      <c r="K1375" s="105">
        <v>112.42971428571425</v>
      </c>
      <c r="L1375" t="s">
        <v>46</v>
      </c>
    </row>
    <row r="1376" spans="1:12" x14ac:dyDescent="0.2">
      <c r="A1376">
        <v>805</v>
      </c>
      <c r="B1376">
        <v>2014</v>
      </c>
      <c r="C1376">
        <v>5</v>
      </c>
      <c r="D1376">
        <v>93111527</v>
      </c>
      <c r="E1376">
        <v>9320289</v>
      </c>
      <c r="F1376" s="103">
        <v>6362.86</v>
      </c>
      <c r="G1376" t="s">
        <v>581</v>
      </c>
      <c r="H1376" t="s">
        <v>131</v>
      </c>
      <c r="I1376" t="s">
        <v>2168</v>
      </c>
      <c r="J1376" s="143">
        <v>41760</v>
      </c>
      <c r="K1376" s="105">
        <f>Table4[[#This Row],[Reg. CPB incl. Outlays]]*0.9142</f>
        <v>5816.9266120000002</v>
      </c>
      <c r="L1376" t="s">
        <v>77</v>
      </c>
    </row>
    <row r="1377" spans="1:12" x14ac:dyDescent="0.2">
      <c r="A1377">
        <v>805</v>
      </c>
      <c r="B1377">
        <v>2014</v>
      </c>
      <c r="C1377">
        <v>4</v>
      </c>
      <c r="D1377">
        <v>93111392</v>
      </c>
      <c r="E1377">
        <v>9320622</v>
      </c>
      <c r="F1377">
        <v>747.51</v>
      </c>
      <c r="G1377" t="s">
        <v>581</v>
      </c>
      <c r="H1377" t="s">
        <v>191</v>
      </c>
      <c r="I1377" t="s">
        <v>866</v>
      </c>
      <c r="J1377" s="143">
        <v>41730</v>
      </c>
      <c r="K1377" s="105">
        <v>683.43771428571404</v>
      </c>
      <c r="L1377" t="s">
        <v>78</v>
      </c>
    </row>
    <row r="1378" spans="1:12" x14ac:dyDescent="0.2">
      <c r="A1378">
        <v>805</v>
      </c>
      <c r="B1378">
        <v>2014</v>
      </c>
      <c r="C1378">
        <v>5</v>
      </c>
      <c r="D1378">
        <v>93111527</v>
      </c>
      <c r="E1378">
        <v>9320632</v>
      </c>
      <c r="F1378">
        <v>673.9</v>
      </c>
      <c r="G1378" t="s">
        <v>581</v>
      </c>
      <c r="H1378" t="s">
        <v>131</v>
      </c>
      <c r="I1378" t="s">
        <v>2168</v>
      </c>
      <c r="J1378" s="143">
        <v>41760</v>
      </c>
      <c r="K1378" s="105">
        <f>Table4[[#This Row],[Reg. CPB incl. Outlays]]*0.9142</f>
        <v>616.07938000000001</v>
      </c>
      <c r="L1378" t="s">
        <v>77</v>
      </c>
    </row>
    <row r="1379" spans="1:12" x14ac:dyDescent="0.2">
      <c r="A1379">
        <v>805</v>
      </c>
      <c r="B1379">
        <v>2014</v>
      </c>
      <c r="C1379">
        <v>5</v>
      </c>
      <c r="D1379">
        <v>93111533</v>
      </c>
      <c r="E1379">
        <v>9320412</v>
      </c>
      <c r="F1379">
        <v>225</v>
      </c>
      <c r="G1379" t="s">
        <v>491</v>
      </c>
      <c r="H1379" t="s">
        <v>131</v>
      </c>
      <c r="I1379" t="s">
        <v>2187</v>
      </c>
      <c r="J1379" s="143">
        <v>41760</v>
      </c>
      <c r="K1379" s="105">
        <f>Table4[[#This Row],[Reg. CPB incl. Outlays]]*0.9142</f>
        <v>205.69499999999999</v>
      </c>
      <c r="L1379" t="s">
        <v>77</v>
      </c>
    </row>
    <row r="1380" spans="1:12" x14ac:dyDescent="0.2">
      <c r="A1380">
        <v>805</v>
      </c>
      <c r="B1380">
        <v>2014</v>
      </c>
      <c r="C1380">
        <v>5</v>
      </c>
      <c r="D1380">
        <v>93111585</v>
      </c>
      <c r="E1380">
        <v>9320456</v>
      </c>
      <c r="F1380">
        <v>89.69</v>
      </c>
      <c r="G1380" t="s">
        <v>491</v>
      </c>
      <c r="H1380" t="s">
        <v>131</v>
      </c>
      <c r="I1380" t="s">
        <v>2202</v>
      </c>
      <c r="J1380" s="143">
        <v>41760</v>
      </c>
      <c r="K1380" s="105">
        <f>Table4[[#This Row],[Reg. CPB incl. Outlays]]*0.9142</f>
        <v>81.994597999999996</v>
      </c>
      <c r="L1380" t="s">
        <v>77</v>
      </c>
    </row>
    <row r="1381" spans="1:12" x14ac:dyDescent="0.2">
      <c r="A1381">
        <v>805</v>
      </c>
      <c r="B1381">
        <v>2014</v>
      </c>
      <c r="C1381">
        <v>5</v>
      </c>
      <c r="D1381">
        <v>93111615</v>
      </c>
      <c r="E1381">
        <v>9320375</v>
      </c>
      <c r="F1381" s="103">
        <v>4301</v>
      </c>
      <c r="G1381" t="s">
        <v>491</v>
      </c>
      <c r="H1381" t="s">
        <v>129</v>
      </c>
      <c r="I1381" t="s">
        <v>2175</v>
      </c>
      <c r="J1381" s="143">
        <v>41760</v>
      </c>
      <c r="K1381" s="105">
        <f>Table4[[#This Row],[Reg. CPB incl. Outlays]]*0.9142</f>
        <v>3931.9742000000001</v>
      </c>
      <c r="L1381" t="s">
        <v>77</v>
      </c>
    </row>
    <row r="1382" spans="1:12" x14ac:dyDescent="0.2">
      <c r="A1382">
        <v>805</v>
      </c>
      <c r="B1382">
        <v>2014</v>
      </c>
      <c r="C1382">
        <v>4</v>
      </c>
      <c r="D1382">
        <v>93111406</v>
      </c>
      <c r="E1382">
        <v>9320631</v>
      </c>
      <c r="F1382">
        <v>957.84</v>
      </c>
      <c r="G1382" t="s">
        <v>748</v>
      </c>
      <c r="H1382" t="s">
        <v>154</v>
      </c>
      <c r="I1382" t="s">
        <v>1656</v>
      </c>
      <c r="J1382" s="143">
        <v>41730</v>
      </c>
      <c r="K1382" s="105">
        <v>875.73942857142833</v>
      </c>
      <c r="L1382" t="s">
        <v>46</v>
      </c>
    </row>
    <row r="1383" spans="1:12" x14ac:dyDescent="0.2">
      <c r="A1383">
        <v>805</v>
      </c>
      <c r="B1383">
        <v>2014</v>
      </c>
      <c r="C1383">
        <v>4</v>
      </c>
      <c r="D1383">
        <v>93111430</v>
      </c>
      <c r="E1383">
        <v>9320528</v>
      </c>
      <c r="F1383">
        <v>1870.6</v>
      </c>
      <c r="G1383" t="s">
        <v>592</v>
      </c>
      <c r="H1383" t="s">
        <v>104</v>
      </c>
      <c r="I1383" t="s">
        <v>1657</v>
      </c>
      <c r="J1383" s="143">
        <v>41730</v>
      </c>
      <c r="K1383" s="105">
        <v>1710.2628571428565</v>
      </c>
      <c r="L1383" t="s">
        <v>46</v>
      </c>
    </row>
    <row r="1384" spans="1:12" x14ac:dyDescent="0.2">
      <c r="A1384">
        <v>805</v>
      </c>
      <c r="B1384">
        <v>2014</v>
      </c>
      <c r="C1384">
        <v>5</v>
      </c>
      <c r="D1384">
        <v>93111641</v>
      </c>
      <c r="E1384">
        <v>9320526</v>
      </c>
      <c r="F1384" s="103">
        <v>1146.99</v>
      </c>
      <c r="G1384" t="s">
        <v>491</v>
      </c>
      <c r="H1384" t="s">
        <v>136</v>
      </c>
      <c r="I1384" t="s">
        <v>2203</v>
      </c>
      <c r="J1384" s="143">
        <v>41760</v>
      </c>
      <c r="K1384" s="105">
        <f>Table4[[#This Row],[Reg. CPB incl. Outlays]]*0.9142</f>
        <v>1048.578258</v>
      </c>
      <c r="L1384" t="s">
        <v>77</v>
      </c>
    </row>
    <row r="1385" spans="1:12" x14ac:dyDescent="0.2">
      <c r="A1385">
        <v>805</v>
      </c>
      <c r="B1385">
        <v>2014</v>
      </c>
      <c r="C1385">
        <v>5</v>
      </c>
      <c r="D1385">
        <v>93111718</v>
      </c>
      <c r="E1385">
        <v>9320412</v>
      </c>
      <c r="F1385">
        <v>150</v>
      </c>
      <c r="G1385" t="s">
        <v>491</v>
      </c>
      <c r="H1385" t="s">
        <v>144</v>
      </c>
      <c r="I1385" t="s">
        <v>2189</v>
      </c>
      <c r="J1385" s="143">
        <v>41760</v>
      </c>
      <c r="K1385" s="105">
        <f>Table4[[#This Row],[Reg. CPB incl. Outlays]]*0.9142</f>
        <v>137.13</v>
      </c>
      <c r="L1385" t="s">
        <v>77</v>
      </c>
    </row>
    <row r="1386" spans="1:12" x14ac:dyDescent="0.2">
      <c r="A1386">
        <v>805</v>
      </c>
      <c r="B1386">
        <v>2014</v>
      </c>
      <c r="C1386">
        <v>5</v>
      </c>
      <c r="D1386">
        <v>93111720</v>
      </c>
      <c r="E1386">
        <v>9320289</v>
      </c>
      <c r="F1386" s="103">
        <v>1302.5999999999999</v>
      </c>
      <c r="G1386" t="s">
        <v>491</v>
      </c>
      <c r="H1386" t="s">
        <v>129</v>
      </c>
      <c r="I1386" t="s">
        <v>2190</v>
      </c>
      <c r="J1386" s="143">
        <v>41760</v>
      </c>
      <c r="K1386" s="105">
        <f>Table4[[#This Row],[Reg. CPB incl. Outlays]]*0.9142</f>
        <v>1190.83692</v>
      </c>
      <c r="L1386" t="s">
        <v>77</v>
      </c>
    </row>
    <row r="1387" spans="1:12" x14ac:dyDescent="0.2">
      <c r="A1387">
        <v>805</v>
      </c>
      <c r="B1387">
        <v>2014</v>
      </c>
      <c r="C1387">
        <v>5</v>
      </c>
      <c r="D1387">
        <v>93111726</v>
      </c>
      <c r="E1387">
        <v>9320412</v>
      </c>
      <c r="F1387">
        <v>62.5</v>
      </c>
      <c r="G1387" t="s">
        <v>491</v>
      </c>
      <c r="H1387" t="s">
        <v>131</v>
      </c>
      <c r="I1387" t="s">
        <v>2192</v>
      </c>
      <c r="J1387" s="143">
        <v>41760</v>
      </c>
      <c r="K1387" s="105">
        <f>Table4[[#This Row],[Reg. CPB incl. Outlays]]*0.9142</f>
        <v>57.137500000000003</v>
      </c>
      <c r="L1387" t="s">
        <v>77</v>
      </c>
    </row>
    <row r="1388" spans="1:12" x14ac:dyDescent="0.2">
      <c r="A1388">
        <v>805</v>
      </c>
      <c r="B1388">
        <v>2014</v>
      </c>
      <c r="C1388">
        <v>4</v>
      </c>
      <c r="D1388">
        <v>93111452</v>
      </c>
      <c r="E1388">
        <v>9320507</v>
      </c>
      <c r="F1388">
        <v>623.6</v>
      </c>
      <c r="G1388" t="s">
        <v>604</v>
      </c>
      <c r="H1388" t="s">
        <v>273</v>
      </c>
      <c r="I1388" t="s">
        <v>1658</v>
      </c>
      <c r="J1388" s="143">
        <v>41730</v>
      </c>
      <c r="K1388" s="105">
        <v>570.14857142857124</v>
      </c>
      <c r="L1388" t="s">
        <v>46</v>
      </c>
    </row>
    <row r="1389" spans="1:12" x14ac:dyDescent="0.2">
      <c r="A1389">
        <v>805</v>
      </c>
      <c r="B1389">
        <v>2014</v>
      </c>
      <c r="C1389">
        <v>4</v>
      </c>
      <c r="D1389">
        <v>93111454</v>
      </c>
      <c r="E1389">
        <v>9320790</v>
      </c>
      <c r="F1389">
        <v>1190.6600000000001</v>
      </c>
      <c r="G1389" t="s">
        <v>592</v>
      </c>
      <c r="H1389" t="s">
        <v>104</v>
      </c>
      <c r="I1389" t="s">
        <v>1659</v>
      </c>
      <c r="J1389" s="143">
        <v>41730</v>
      </c>
      <c r="K1389" s="105">
        <v>1088.6034285714284</v>
      </c>
      <c r="L1389" t="s">
        <v>46</v>
      </c>
    </row>
    <row r="1390" spans="1:12" x14ac:dyDescent="0.2">
      <c r="A1390">
        <v>805</v>
      </c>
      <c r="B1390">
        <v>2014</v>
      </c>
      <c r="C1390">
        <v>5</v>
      </c>
      <c r="D1390">
        <v>93111726</v>
      </c>
      <c r="E1390">
        <v>9320456</v>
      </c>
      <c r="F1390">
        <v>451.5</v>
      </c>
      <c r="G1390" t="s">
        <v>491</v>
      </c>
      <c r="H1390" t="s">
        <v>131</v>
      </c>
      <c r="I1390" t="s">
        <v>2192</v>
      </c>
      <c r="J1390" s="143">
        <v>41760</v>
      </c>
      <c r="K1390" s="105">
        <f>Table4[[#This Row],[Reg. CPB incl. Outlays]]*0.9142</f>
        <v>412.76130000000001</v>
      </c>
      <c r="L1390" t="s">
        <v>77</v>
      </c>
    </row>
    <row r="1391" spans="1:12" x14ac:dyDescent="0.2">
      <c r="A1391">
        <v>805</v>
      </c>
      <c r="B1391">
        <v>2014</v>
      </c>
      <c r="C1391">
        <v>5</v>
      </c>
      <c r="D1391">
        <v>93111789</v>
      </c>
      <c r="E1391">
        <v>9320289</v>
      </c>
      <c r="F1391" s="103">
        <v>1057.46</v>
      </c>
      <c r="G1391" t="s">
        <v>491</v>
      </c>
      <c r="H1391" t="s">
        <v>131</v>
      </c>
      <c r="I1391" t="s">
        <v>2195</v>
      </c>
      <c r="J1391" s="143">
        <v>41760</v>
      </c>
      <c r="K1391" s="105">
        <f>Table4[[#This Row],[Reg. CPB incl. Outlays]]*0.9142</f>
        <v>966.72993200000008</v>
      </c>
      <c r="L1391" t="s">
        <v>77</v>
      </c>
    </row>
    <row r="1392" spans="1:12" x14ac:dyDescent="0.2">
      <c r="A1392">
        <v>805</v>
      </c>
      <c r="B1392">
        <v>2014</v>
      </c>
      <c r="C1392">
        <v>4</v>
      </c>
      <c r="D1392">
        <v>93111480</v>
      </c>
      <c r="E1392">
        <v>9320436</v>
      </c>
      <c r="F1392">
        <v>762.61</v>
      </c>
      <c r="G1392" t="s">
        <v>581</v>
      </c>
      <c r="H1392" t="s">
        <v>132</v>
      </c>
      <c r="I1392" t="s">
        <v>1660</v>
      </c>
      <c r="J1392" s="143">
        <v>41730</v>
      </c>
      <c r="K1392" s="105">
        <v>697.24342857142835</v>
      </c>
      <c r="L1392" t="s">
        <v>46</v>
      </c>
    </row>
    <row r="1393" spans="1:12" x14ac:dyDescent="0.2">
      <c r="A1393">
        <v>805</v>
      </c>
      <c r="B1393">
        <v>2014</v>
      </c>
      <c r="C1393">
        <v>5</v>
      </c>
      <c r="D1393">
        <v>93111819</v>
      </c>
      <c r="E1393">
        <v>9320412</v>
      </c>
      <c r="F1393">
        <v>68.75</v>
      </c>
      <c r="G1393" t="s">
        <v>491</v>
      </c>
      <c r="H1393" t="s">
        <v>144</v>
      </c>
      <c r="I1393" t="s">
        <v>2205</v>
      </c>
      <c r="J1393" s="143">
        <v>41760</v>
      </c>
      <c r="K1393" s="105">
        <f>Table4[[#This Row],[Reg. CPB incl. Outlays]]*0.9142</f>
        <v>62.85125</v>
      </c>
      <c r="L1393" t="s">
        <v>77</v>
      </c>
    </row>
    <row r="1394" spans="1:12" x14ac:dyDescent="0.2">
      <c r="A1394">
        <v>805</v>
      </c>
      <c r="B1394">
        <v>2014</v>
      </c>
      <c r="C1394">
        <v>5</v>
      </c>
      <c r="D1394">
        <v>121100309</v>
      </c>
      <c r="E1394">
        <v>12120003</v>
      </c>
      <c r="F1394" s="103">
        <v>9286.7900000000009</v>
      </c>
      <c r="G1394" t="s">
        <v>549</v>
      </c>
      <c r="H1394" t="s">
        <v>227</v>
      </c>
      <c r="I1394" t="s">
        <v>937</v>
      </c>
      <c r="J1394" s="143">
        <v>41760</v>
      </c>
      <c r="K1394" s="105">
        <f>Table4[[#This Row],[Reg. CPB incl. Outlays]]/6.21875</f>
        <v>1493.3531658291458</v>
      </c>
      <c r="L1394" t="s">
        <v>314</v>
      </c>
    </row>
    <row r="1395" spans="1:12" x14ac:dyDescent="0.2">
      <c r="A1395">
        <v>805</v>
      </c>
      <c r="B1395">
        <v>2014</v>
      </c>
      <c r="C1395">
        <v>5</v>
      </c>
      <c r="D1395">
        <v>121100435</v>
      </c>
      <c r="E1395">
        <v>12120003</v>
      </c>
      <c r="F1395">
        <v>778.3</v>
      </c>
      <c r="G1395" t="s">
        <v>549</v>
      </c>
      <c r="H1395" t="s">
        <v>226</v>
      </c>
      <c r="I1395" t="s">
        <v>2211</v>
      </c>
      <c r="J1395" s="143">
        <v>41760</v>
      </c>
      <c r="K1395" s="105">
        <f>Table4[[#This Row],[Reg. CPB incl. Outlays]]/6.21875</f>
        <v>125.1537688442211</v>
      </c>
      <c r="L1395" t="s">
        <v>314</v>
      </c>
    </row>
    <row r="1396" spans="1:12" x14ac:dyDescent="0.2">
      <c r="A1396">
        <v>805</v>
      </c>
      <c r="B1396">
        <v>2014</v>
      </c>
      <c r="C1396">
        <v>4</v>
      </c>
      <c r="D1396">
        <v>93111494</v>
      </c>
      <c r="E1396">
        <v>9320749</v>
      </c>
      <c r="F1396">
        <v>1007.67</v>
      </c>
      <c r="G1396" t="s">
        <v>648</v>
      </c>
      <c r="H1396" t="s">
        <v>101</v>
      </c>
      <c r="I1396" t="s">
        <v>1740</v>
      </c>
      <c r="J1396" s="143">
        <v>41730</v>
      </c>
      <c r="K1396" s="105">
        <v>921.29828571428538</v>
      </c>
      <c r="L1396" t="s">
        <v>47</v>
      </c>
    </row>
    <row r="1397" spans="1:12" x14ac:dyDescent="0.2">
      <c r="A1397">
        <v>805</v>
      </c>
      <c r="B1397">
        <v>2014</v>
      </c>
      <c r="C1397">
        <v>5</v>
      </c>
      <c r="D1397">
        <v>121100502</v>
      </c>
      <c r="E1397">
        <v>12120003</v>
      </c>
      <c r="F1397">
        <v>118.87</v>
      </c>
      <c r="G1397" t="s">
        <v>549</v>
      </c>
      <c r="H1397" t="s">
        <v>227</v>
      </c>
      <c r="I1397" t="s">
        <v>2208</v>
      </c>
      <c r="J1397" s="143">
        <v>41760</v>
      </c>
      <c r="K1397" s="105">
        <f>Table4[[#This Row],[Reg. CPB incl. Outlays]]/6.21875</f>
        <v>19.114773869346735</v>
      </c>
      <c r="L1397" t="s">
        <v>314</v>
      </c>
    </row>
    <row r="1398" spans="1:12" x14ac:dyDescent="0.2">
      <c r="A1398">
        <v>805</v>
      </c>
      <c r="B1398">
        <v>2014</v>
      </c>
      <c r="C1398">
        <v>5</v>
      </c>
      <c r="D1398">
        <v>121100537</v>
      </c>
      <c r="E1398">
        <v>12120003</v>
      </c>
      <c r="F1398" s="103">
        <v>1924.53</v>
      </c>
      <c r="G1398" t="s">
        <v>549</v>
      </c>
      <c r="H1398" t="s">
        <v>229</v>
      </c>
      <c r="I1398" t="s">
        <v>2091</v>
      </c>
      <c r="J1398" s="143">
        <v>41760</v>
      </c>
      <c r="K1398" s="105">
        <f>Table4[[#This Row],[Reg. CPB incl. Outlays]]/6.21875</f>
        <v>309.47216080402012</v>
      </c>
      <c r="L1398" t="s">
        <v>314</v>
      </c>
    </row>
    <row r="1399" spans="1:12" x14ac:dyDescent="0.2">
      <c r="A1399">
        <v>805</v>
      </c>
      <c r="B1399">
        <v>2014</v>
      </c>
      <c r="C1399">
        <v>5</v>
      </c>
      <c r="D1399">
        <v>121100537</v>
      </c>
      <c r="E1399">
        <v>12120144</v>
      </c>
      <c r="F1399" s="103">
        <v>4600</v>
      </c>
      <c r="G1399" t="s">
        <v>549</v>
      </c>
      <c r="H1399" t="s">
        <v>229</v>
      </c>
      <c r="I1399" t="s">
        <v>2091</v>
      </c>
      <c r="J1399" s="143">
        <v>41760</v>
      </c>
      <c r="K1399" s="105">
        <f>Table4[[#This Row],[Reg. CPB incl. Outlays]]/6.21875</f>
        <v>739.69849246231161</v>
      </c>
      <c r="L1399" t="s">
        <v>314</v>
      </c>
    </row>
    <row r="1400" spans="1:12" x14ac:dyDescent="0.2">
      <c r="A1400">
        <v>805</v>
      </c>
      <c r="B1400">
        <v>2014</v>
      </c>
      <c r="C1400">
        <v>5</v>
      </c>
      <c r="D1400">
        <v>121100547</v>
      </c>
      <c r="E1400">
        <v>12120003</v>
      </c>
      <c r="F1400">
        <v>325.47000000000003</v>
      </c>
      <c r="G1400" t="s">
        <v>549</v>
      </c>
      <c r="H1400" t="s">
        <v>239</v>
      </c>
      <c r="I1400" t="s">
        <v>951</v>
      </c>
      <c r="J1400" s="143">
        <v>41760</v>
      </c>
      <c r="K1400" s="105">
        <f>Table4[[#This Row],[Reg. CPB incl. Outlays]]/6.21875</f>
        <v>52.336884422110558</v>
      </c>
      <c r="L1400" t="s">
        <v>314</v>
      </c>
    </row>
    <row r="1401" spans="1:12" x14ac:dyDescent="0.2">
      <c r="A1401">
        <v>805</v>
      </c>
      <c r="B1401">
        <v>2014</v>
      </c>
      <c r="C1401">
        <v>5</v>
      </c>
      <c r="D1401">
        <v>121100604</v>
      </c>
      <c r="E1401">
        <v>12120017</v>
      </c>
      <c r="F1401">
        <v>530</v>
      </c>
      <c r="G1401" t="s">
        <v>549</v>
      </c>
      <c r="H1401" t="s">
        <v>250</v>
      </c>
      <c r="I1401" t="s">
        <v>971</v>
      </c>
      <c r="J1401" s="143">
        <v>41760</v>
      </c>
      <c r="K1401" s="105">
        <f>Table4[[#This Row],[Reg. CPB incl. Outlays]]/6.21875</f>
        <v>85.226130653266338</v>
      </c>
      <c r="L1401" t="s">
        <v>314</v>
      </c>
    </row>
    <row r="1402" spans="1:12" x14ac:dyDescent="0.2">
      <c r="A1402">
        <v>805</v>
      </c>
      <c r="B1402">
        <v>2014</v>
      </c>
      <c r="C1402">
        <v>5</v>
      </c>
      <c r="D1402">
        <v>121100642</v>
      </c>
      <c r="E1402">
        <v>12120006</v>
      </c>
      <c r="F1402">
        <v>576</v>
      </c>
      <c r="G1402" t="s">
        <v>549</v>
      </c>
      <c r="H1402" t="s">
        <v>302</v>
      </c>
      <c r="I1402" t="s">
        <v>2121</v>
      </c>
      <c r="J1402" s="143">
        <v>41760</v>
      </c>
      <c r="K1402" s="105">
        <f>Table4[[#This Row],[Reg. CPB incl. Outlays]]/6.21875</f>
        <v>92.62311557788945</v>
      </c>
      <c r="L1402" t="s">
        <v>314</v>
      </c>
    </row>
    <row r="1403" spans="1:12" x14ac:dyDescent="0.2">
      <c r="A1403">
        <v>805</v>
      </c>
      <c r="B1403">
        <v>2014</v>
      </c>
      <c r="C1403">
        <v>5</v>
      </c>
      <c r="D1403">
        <v>121100653</v>
      </c>
      <c r="E1403">
        <v>12120003</v>
      </c>
      <c r="F1403">
        <v>410.37</v>
      </c>
      <c r="G1403" t="s">
        <v>549</v>
      </c>
      <c r="H1403" t="s">
        <v>119</v>
      </c>
      <c r="I1403" t="s">
        <v>2122</v>
      </c>
      <c r="J1403" s="143">
        <v>41760</v>
      </c>
      <c r="K1403" s="105">
        <f>Table4[[#This Row],[Reg. CPB incl. Outlays]]/6.21875</f>
        <v>65.989145728643223</v>
      </c>
      <c r="L1403" t="s">
        <v>314</v>
      </c>
    </row>
    <row r="1404" spans="1:12" x14ac:dyDescent="0.2">
      <c r="A1404">
        <v>805</v>
      </c>
      <c r="B1404">
        <v>2014</v>
      </c>
      <c r="C1404">
        <v>5</v>
      </c>
      <c r="D1404">
        <v>121100695</v>
      </c>
      <c r="E1404">
        <v>12120003</v>
      </c>
      <c r="F1404">
        <v>311.32</v>
      </c>
      <c r="G1404" t="s">
        <v>549</v>
      </c>
      <c r="H1404" t="s">
        <v>288</v>
      </c>
      <c r="I1404" t="s">
        <v>2151</v>
      </c>
      <c r="J1404" s="143">
        <v>41760</v>
      </c>
      <c r="K1404" s="105">
        <f>Table4[[#This Row],[Reg. CPB incl. Outlays]]/6.21875</f>
        <v>50.061507537688442</v>
      </c>
      <c r="L1404" t="s">
        <v>314</v>
      </c>
    </row>
    <row r="1405" spans="1:12" x14ac:dyDescent="0.2">
      <c r="A1405">
        <v>805</v>
      </c>
      <c r="B1405">
        <v>2014</v>
      </c>
      <c r="C1405">
        <v>5</v>
      </c>
      <c r="D1405">
        <v>93111167</v>
      </c>
      <c r="E1405">
        <v>9320566</v>
      </c>
      <c r="F1405">
        <v>169.78</v>
      </c>
      <c r="G1405" t="s">
        <v>549</v>
      </c>
      <c r="H1405" t="s">
        <v>192</v>
      </c>
      <c r="I1405" t="s">
        <v>2185</v>
      </c>
      <c r="J1405" s="143">
        <v>41760</v>
      </c>
      <c r="K1405" s="105">
        <f>Table4[[#This Row],[Reg. CPB incl. Outlays]]*0.9142</f>
        <v>155.21287599999999</v>
      </c>
      <c r="L1405" t="s">
        <v>46</v>
      </c>
    </row>
    <row r="1406" spans="1:12" x14ac:dyDescent="0.2">
      <c r="A1406">
        <v>805</v>
      </c>
      <c r="B1406">
        <v>2014</v>
      </c>
      <c r="C1406">
        <v>5</v>
      </c>
      <c r="D1406">
        <v>93111296</v>
      </c>
      <c r="E1406">
        <v>9320606</v>
      </c>
      <c r="F1406">
        <v>771.84</v>
      </c>
      <c r="G1406" t="s">
        <v>650</v>
      </c>
      <c r="H1406" t="s">
        <v>132</v>
      </c>
      <c r="I1406" t="s">
        <v>1637</v>
      </c>
      <c r="J1406" s="143">
        <v>41760</v>
      </c>
      <c r="K1406" s="105">
        <f>Table4[[#This Row],[Reg. CPB incl. Outlays]]*0.9142</f>
        <v>705.616128</v>
      </c>
      <c r="L1406" t="s">
        <v>46</v>
      </c>
    </row>
    <row r="1407" spans="1:12" x14ac:dyDescent="0.2">
      <c r="A1407">
        <v>805</v>
      </c>
      <c r="B1407">
        <v>2014</v>
      </c>
      <c r="C1407">
        <v>5</v>
      </c>
      <c r="D1407">
        <v>93111480</v>
      </c>
      <c r="E1407">
        <v>9320436</v>
      </c>
      <c r="F1407">
        <v>762.14</v>
      </c>
      <c r="G1407" t="s">
        <v>581</v>
      </c>
      <c r="H1407" t="s">
        <v>132</v>
      </c>
      <c r="I1407" t="s">
        <v>1660</v>
      </c>
      <c r="J1407" s="143">
        <v>41760</v>
      </c>
      <c r="K1407" s="105">
        <f>Table4[[#This Row],[Reg. CPB incl. Outlays]]*0.9142</f>
        <v>696.74838799999998</v>
      </c>
      <c r="L1407" t="s">
        <v>46</v>
      </c>
    </row>
    <row r="1408" spans="1:12" x14ac:dyDescent="0.2">
      <c r="A1408">
        <v>805</v>
      </c>
      <c r="B1408">
        <v>2014</v>
      </c>
      <c r="C1408">
        <v>5</v>
      </c>
      <c r="D1408">
        <v>93111480</v>
      </c>
      <c r="E1408">
        <v>9320632</v>
      </c>
      <c r="F1408" s="103">
        <v>1285.96</v>
      </c>
      <c r="G1408" t="s">
        <v>581</v>
      </c>
      <c r="H1408" t="s">
        <v>132</v>
      </c>
      <c r="I1408" t="s">
        <v>1660</v>
      </c>
      <c r="J1408" s="143">
        <v>41760</v>
      </c>
      <c r="K1408" s="105">
        <f>Table4[[#This Row],[Reg. CPB incl. Outlays]]*0.9142</f>
        <v>1175.624632</v>
      </c>
      <c r="L1408" t="s">
        <v>46</v>
      </c>
    </row>
    <row r="1409" spans="1:12" x14ac:dyDescent="0.2">
      <c r="A1409">
        <v>805</v>
      </c>
      <c r="B1409">
        <v>2014</v>
      </c>
      <c r="C1409">
        <v>5</v>
      </c>
      <c r="D1409">
        <v>93111711</v>
      </c>
      <c r="E1409">
        <v>9320566</v>
      </c>
      <c r="F1409" s="103">
        <v>3874.31</v>
      </c>
      <c r="G1409" t="s">
        <v>549</v>
      </c>
      <c r="H1409" t="s">
        <v>273</v>
      </c>
      <c r="I1409" t="s">
        <v>2176</v>
      </c>
      <c r="J1409" s="143">
        <v>41760</v>
      </c>
      <c r="K1409" s="105">
        <f>Table4[[#This Row],[Reg. CPB incl. Outlays]]*0.9142</f>
        <v>3541.894202</v>
      </c>
      <c r="L1409" t="s">
        <v>46</v>
      </c>
    </row>
    <row r="1410" spans="1:12" x14ac:dyDescent="0.2">
      <c r="A1410">
        <v>805</v>
      </c>
      <c r="B1410">
        <v>2014</v>
      </c>
      <c r="C1410">
        <v>5</v>
      </c>
      <c r="D1410">
        <v>93111711</v>
      </c>
      <c r="E1410">
        <v>9320702</v>
      </c>
      <c r="F1410" s="103">
        <v>1277.42</v>
      </c>
      <c r="G1410" t="s">
        <v>549</v>
      </c>
      <c r="H1410" t="s">
        <v>273</v>
      </c>
      <c r="I1410" t="s">
        <v>2176</v>
      </c>
      <c r="J1410" s="143">
        <v>41760</v>
      </c>
      <c r="K1410" s="105">
        <f>Table4[[#This Row],[Reg. CPB incl. Outlays]]*0.9142</f>
        <v>1167.817364</v>
      </c>
      <c r="L1410" t="s">
        <v>46</v>
      </c>
    </row>
    <row r="1411" spans="1:12" x14ac:dyDescent="0.2">
      <c r="A1411">
        <v>805</v>
      </c>
      <c r="B1411">
        <v>2014</v>
      </c>
      <c r="C1411">
        <v>5</v>
      </c>
      <c r="D1411">
        <v>93110406</v>
      </c>
      <c r="E1411">
        <v>9320509</v>
      </c>
      <c r="F1411" s="103">
        <v>3674.89</v>
      </c>
      <c r="G1411" t="s">
        <v>648</v>
      </c>
      <c r="H1411" t="s">
        <v>163</v>
      </c>
      <c r="I1411" t="s">
        <v>837</v>
      </c>
      <c r="J1411" s="143">
        <v>41760</v>
      </c>
      <c r="K1411" s="105">
        <f>Table4[[#This Row],[Reg. CPB incl. Outlays]]*0.9142</f>
        <v>3359.5844379999999</v>
      </c>
      <c r="L1411" t="s">
        <v>78</v>
      </c>
    </row>
    <row r="1412" spans="1:12" x14ac:dyDescent="0.2">
      <c r="A1412">
        <v>805</v>
      </c>
      <c r="B1412">
        <v>2014</v>
      </c>
      <c r="C1412">
        <v>5</v>
      </c>
      <c r="D1412">
        <v>93110406</v>
      </c>
      <c r="E1412">
        <v>9320635</v>
      </c>
      <c r="F1412" s="103">
        <v>1298.29</v>
      </c>
      <c r="G1412" t="s">
        <v>648</v>
      </c>
      <c r="H1412" t="s">
        <v>163</v>
      </c>
      <c r="I1412" t="s">
        <v>837</v>
      </c>
      <c r="J1412" s="143">
        <v>41760</v>
      </c>
      <c r="K1412" s="105">
        <f>Table4[[#This Row],[Reg. CPB incl. Outlays]]*0.9142</f>
        <v>1186.896718</v>
      </c>
      <c r="L1412" t="s">
        <v>78</v>
      </c>
    </row>
    <row r="1413" spans="1:12" x14ac:dyDescent="0.2">
      <c r="A1413">
        <v>805</v>
      </c>
      <c r="B1413">
        <v>2014</v>
      </c>
      <c r="C1413">
        <v>5</v>
      </c>
      <c r="D1413">
        <v>93111008</v>
      </c>
      <c r="E1413">
        <v>9320702</v>
      </c>
      <c r="F1413">
        <v>867.52</v>
      </c>
      <c r="G1413" t="s">
        <v>597</v>
      </c>
      <c r="H1413" t="s">
        <v>155</v>
      </c>
      <c r="I1413" t="s">
        <v>861</v>
      </c>
      <c r="J1413" s="143">
        <v>41760</v>
      </c>
      <c r="K1413" s="105">
        <f>Table4[[#This Row],[Reg. CPB incl. Outlays]]*0.9142</f>
        <v>793.08678399999997</v>
      </c>
      <c r="L1413" t="s">
        <v>78</v>
      </c>
    </row>
    <row r="1414" spans="1:12" x14ac:dyDescent="0.2">
      <c r="A1414">
        <v>805</v>
      </c>
      <c r="B1414">
        <v>2014</v>
      </c>
      <c r="C1414">
        <v>5</v>
      </c>
      <c r="D1414">
        <v>93111232</v>
      </c>
      <c r="E1414">
        <v>9320009</v>
      </c>
      <c r="F1414">
        <v>651.20000000000005</v>
      </c>
      <c r="G1414" t="s">
        <v>491</v>
      </c>
      <c r="H1414" t="s">
        <v>158</v>
      </c>
      <c r="I1414" t="s">
        <v>860</v>
      </c>
      <c r="J1414" s="143">
        <v>41760</v>
      </c>
      <c r="K1414" s="105">
        <f>Table4[[#This Row],[Reg. CPB incl. Outlays]]*0.9142</f>
        <v>595.32704000000001</v>
      </c>
      <c r="L1414" t="s">
        <v>78</v>
      </c>
    </row>
    <row r="1415" spans="1:12" x14ac:dyDescent="0.2">
      <c r="A1415">
        <v>805</v>
      </c>
      <c r="B1415">
        <v>2014</v>
      </c>
      <c r="C1415">
        <v>5</v>
      </c>
      <c r="D1415">
        <v>93111357</v>
      </c>
      <c r="E1415">
        <v>9320528</v>
      </c>
      <c r="F1415" s="103">
        <v>2363.39</v>
      </c>
      <c r="G1415" t="s">
        <v>592</v>
      </c>
      <c r="H1415" t="s">
        <v>155</v>
      </c>
      <c r="I1415" t="s">
        <v>2139</v>
      </c>
      <c r="J1415" s="143">
        <v>41760</v>
      </c>
      <c r="K1415" s="105">
        <f>Table4[[#This Row],[Reg. CPB incl. Outlays]]*0.9142</f>
        <v>2160.6111379999998</v>
      </c>
      <c r="L1415" t="s">
        <v>78</v>
      </c>
    </row>
    <row r="1416" spans="1:12" x14ac:dyDescent="0.2">
      <c r="A1416">
        <v>805</v>
      </c>
      <c r="B1416">
        <v>2014</v>
      </c>
      <c r="C1416">
        <v>5</v>
      </c>
      <c r="D1416">
        <v>93111375</v>
      </c>
      <c r="E1416">
        <v>9320528</v>
      </c>
      <c r="F1416" s="103">
        <v>3384.04</v>
      </c>
      <c r="G1416" t="s">
        <v>592</v>
      </c>
      <c r="H1416" t="s">
        <v>158</v>
      </c>
      <c r="I1416" t="s">
        <v>2141</v>
      </c>
      <c r="J1416" s="143">
        <v>41760</v>
      </c>
      <c r="K1416" s="105">
        <f>Table4[[#This Row],[Reg. CPB incl. Outlays]]*0.9142</f>
        <v>3093.6893679999998</v>
      </c>
      <c r="L1416" t="s">
        <v>78</v>
      </c>
    </row>
    <row r="1417" spans="1:12" x14ac:dyDescent="0.2">
      <c r="A1417">
        <v>805</v>
      </c>
      <c r="B1417">
        <v>2014</v>
      </c>
      <c r="C1417">
        <v>5</v>
      </c>
      <c r="D1417">
        <v>93111240</v>
      </c>
      <c r="E1417">
        <v>9320702</v>
      </c>
      <c r="F1417">
        <v>644.64</v>
      </c>
      <c r="G1417" t="s">
        <v>642</v>
      </c>
      <c r="H1417" t="s">
        <v>246</v>
      </c>
      <c r="I1417" t="s">
        <v>1634</v>
      </c>
      <c r="J1417" s="143">
        <v>41760</v>
      </c>
      <c r="K1417" s="105">
        <f>Table4[[#This Row],[Reg. CPB incl. Outlays]]*0.9142</f>
        <v>589.32988799999998</v>
      </c>
      <c r="L1417" t="s">
        <v>46</v>
      </c>
    </row>
    <row r="1418" spans="1:12" x14ac:dyDescent="0.2">
      <c r="A1418">
        <v>805</v>
      </c>
      <c r="B1418">
        <v>2014</v>
      </c>
      <c r="C1418">
        <v>5</v>
      </c>
      <c r="D1418">
        <v>113104261</v>
      </c>
      <c r="E1418">
        <v>11320312</v>
      </c>
      <c r="F1418" s="103">
        <v>1862.39</v>
      </c>
      <c r="G1418" t="s">
        <v>642</v>
      </c>
      <c r="H1418" t="s">
        <v>195</v>
      </c>
      <c r="I1418" t="s">
        <v>1309</v>
      </c>
      <c r="J1418" s="143">
        <v>41760</v>
      </c>
      <c r="K1418" s="105">
        <f>Table4[[#This Row],[Reg. CPB incl. Outlays]]/7.8125</f>
        <v>238.38592</v>
      </c>
      <c r="L1418" t="s">
        <v>80</v>
      </c>
    </row>
    <row r="1419" spans="1:12" x14ac:dyDescent="0.2">
      <c r="A1419">
        <v>805</v>
      </c>
      <c r="B1419">
        <v>2014</v>
      </c>
      <c r="C1419">
        <v>5</v>
      </c>
      <c r="D1419">
        <v>113104296</v>
      </c>
      <c r="E1419">
        <v>11320248</v>
      </c>
      <c r="F1419" s="103">
        <v>10380.52</v>
      </c>
      <c r="G1419" t="s">
        <v>592</v>
      </c>
      <c r="H1419" t="s">
        <v>106</v>
      </c>
      <c r="I1419" t="s">
        <v>1330</v>
      </c>
      <c r="J1419" s="143">
        <v>41760</v>
      </c>
      <c r="K1419" s="105">
        <f>Table4[[#This Row],[Reg. CPB incl. Outlays]]/7.8125</f>
        <v>1328.7065600000001</v>
      </c>
      <c r="L1419" t="s">
        <v>80</v>
      </c>
    </row>
    <row r="1420" spans="1:12" x14ac:dyDescent="0.2">
      <c r="A1420">
        <v>805</v>
      </c>
      <c r="B1420">
        <v>2014</v>
      </c>
      <c r="C1420">
        <v>5</v>
      </c>
      <c r="D1420">
        <v>113104423</v>
      </c>
      <c r="E1420">
        <v>11320288</v>
      </c>
      <c r="F1420" s="103">
        <v>4777.42</v>
      </c>
      <c r="G1420" t="s">
        <v>581</v>
      </c>
      <c r="H1420" t="s">
        <v>109</v>
      </c>
      <c r="I1420" t="s">
        <v>1348</v>
      </c>
      <c r="J1420" s="143">
        <v>41760</v>
      </c>
      <c r="K1420" s="105">
        <f>Table4[[#This Row],[Reg. CPB incl. Outlays]]/7.8125</f>
        <v>611.50976000000003</v>
      </c>
      <c r="L1420" t="s">
        <v>80</v>
      </c>
    </row>
    <row r="1421" spans="1:12" x14ac:dyDescent="0.2">
      <c r="A1421">
        <v>805</v>
      </c>
      <c r="B1421">
        <v>2014</v>
      </c>
      <c r="C1421">
        <v>5</v>
      </c>
      <c r="D1421">
        <v>113104425</v>
      </c>
      <c r="E1421">
        <v>11320288</v>
      </c>
      <c r="F1421" s="103">
        <v>9989.15</v>
      </c>
      <c r="G1421" t="s">
        <v>625</v>
      </c>
      <c r="H1421" t="s">
        <v>109</v>
      </c>
      <c r="I1421" t="s">
        <v>1336</v>
      </c>
      <c r="J1421" s="143">
        <v>41760</v>
      </c>
      <c r="K1421" s="105">
        <f>Table4[[#This Row],[Reg. CPB incl. Outlays]]/7.8125</f>
        <v>1278.6112000000001</v>
      </c>
      <c r="L1421" t="s">
        <v>80</v>
      </c>
    </row>
    <row r="1422" spans="1:12" x14ac:dyDescent="0.2">
      <c r="A1422">
        <v>805</v>
      </c>
      <c r="B1422">
        <v>2014</v>
      </c>
      <c r="C1422">
        <v>5</v>
      </c>
      <c r="D1422">
        <v>113104426</v>
      </c>
      <c r="E1422">
        <v>11320288</v>
      </c>
      <c r="F1422" s="103">
        <v>7197.15</v>
      </c>
      <c r="G1422" t="s">
        <v>1284</v>
      </c>
      <c r="H1422" t="s">
        <v>109</v>
      </c>
      <c r="I1422" t="s">
        <v>1350</v>
      </c>
      <c r="J1422" s="143">
        <v>41760</v>
      </c>
      <c r="K1422" s="105">
        <f>Table4[[#This Row],[Reg. CPB incl. Outlays]]/7.8125</f>
        <v>921.23519999999996</v>
      </c>
      <c r="L1422" t="s">
        <v>80</v>
      </c>
    </row>
    <row r="1423" spans="1:12" x14ac:dyDescent="0.2">
      <c r="A1423">
        <v>805</v>
      </c>
      <c r="B1423">
        <v>2014</v>
      </c>
      <c r="C1423">
        <v>5</v>
      </c>
      <c r="D1423">
        <v>113104429</v>
      </c>
      <c r="E1423">
        <v>11320288</v>
      </c>
      <c r="F1423" s="103">
        <v>5708.08</v>
      </c>
      <c r="G1423" t="s">
        <v>1045</v>
      </c>
      <c r="H1423" t="s">
        <v>109</v>
      </c>
      <c r="I1423" t="s">
        <v>1351</v>
      </c>
      <c r="J1423" s="143">
        <v>41760</v>
      </c>
      <c r="K1423" s="105">
        <f>Table4[[#This Row],[Reg. CPB incl. Outlays]]/7.8125</f>
        <v>730.63423999999998</v>
      </c>
      <c r="L1423" t="s">
        <v>80</v>
      </c>
    </row>
    <row r="1424" spans="1:12" x14ac:dyDescent="0.2">
      <c r="A1424">
        <v>805</v>
      </c>
      <c r="B1424">
        <v>2014</v>
      </c>
      <c r="C1424">
        <v>5</v>
      </c>
      <c r="D1424">
        <v>113104430</v>
      </c>
      <c r="E1424">
        <v>11320312</v>
      </c>
      <c r="F1424" s="103">
        <v>2714.44</v>
      </c>
      <c r="G1424" t="s">
        <v>597</v>
      </c>
      <c r="H1424" t="s">
        <v>109</v>
      </c>
      <c r="I1424" t="s">
        <v>1371</v>
      </c>
      <c r="J1424" s="143">
        <v>41760</v>
      </c>
      <c r="K1424" s="105">
        <f>Table4[[#This Row],[Reg. CPB incl. Outlays]]/7.8125</f>
        <v>347.44832000000002</v>
      </c>
      <c r="L1424" t="s">
        <v>80</v>
      </c>
    </row>
    <row r="1425" spans="1:12" x14ac:dyDescent="0.2">
      <c r="A1425">
        <v>805</v>
      </c>
      <c r="B1425">
        <v>2014</v>
      </c>
      <c r="C1425">
        <v>5</v>
      </c>
      <c r="D1425">
        <v>113104453</v>
      </c>
      <c r="E1425">
        <v>11320248</v>
      </c>
      <c r="F1425" s="103">
        <v>11974.57</v>
      </c>
      <c r="G1425" t="s">
        <v>592</v>
      </c>
      <c r="H1425" t="s">
        <v>115</v>
      </c>
      <c r="I1425" t="s">
        <v>1337</v>
      </c>
      <c r="J1425" s="143">
        <v>41760</v>
      </c>
      <c r="K1425" s="105">
        <f>Table4[[#This Row],[Reg. CPB incl. Outlays]]/7.8125</f>
        <v>1532.74496</v>
      </c>
      <c r="L1425" t="s">
        <v>80</v>
      </c>
    </row>
    <row r="1426" spans="1:12" x14ac:dyDescent="0.2">
      <c r="A1426">
        <v>805</v>
      </c>
      <c r="B1426">
        <v>2014</v>
      </c>
      <c r="C1426">
        <v>5</v>
      </c>
      <c r="D1426">
        <v>113104730</v>
      </c>
      <c r="E1426">
        <v>11320312</v>
      </c>
      <c r="F1426">
        <v>658.98</v>
      </c>
      <c r="G1426" t="s">
        <v>599</v>
      </c>
      <c r="H1426" t="s">
        <v>395</v>
      </c>
      <c r="I1426" t="s">
        <v>2086</v>
      </c>
      <c r="J1426" s="143">
        <v>41760</v>
      </c>
      <c r="K1426" s="105">
        <f>Table4[[#This Row],[Reg. CPB incl. Outlays]]/7.8125</f>
        <v>84.349440000000001</v>
      </c>
      <c r="L1426" t="s">
        <v>80</v>
      </c>
    </row>
    <row r="1427" spans="1:12" x14ac:dyDescent="0.2">
      <c r="A1427">
        <v>805</v>
      </c>
      <c r="B1427">
        <v>2013</v>
      </c>
      <c r="C1427">
        <v>7</v>
      </c>
      <c r="D1427">
        <v>113101627</v>
      </c>
      <c r="E1427">
        <v>11320071</v>
      </c>
      <c r="F1427">
        <v>34343.9</v>
      </c>
      <c r="G1427" t="s">
        <v>549</v>
      </c>
      <c r="H1427" t="s">
        <v>100</v>
      </c>
      <c r="I1427" t="s">
        <v>1127</v>
      </c>
      <c r="J1427" s="143">
        <v>41456</v>
      </c>
      <c r="K1427" s="105">
        <v>4396.0192000000006</v>
      </c>
      <c r="L1427" t="s">
        <v>79</v>
      </c>
    </row>
    <row r="1428" spans="1:12" x14ac:dyDescent="0.2">
      <c r="A1428">
        <v>805</v>
      </c>
      <c r="B1428">
        <v>2013</v>
      </c>
      <c r="C1428">
        <v>1</v>
      </c>
      <c r="D1428">
        <v>113101780</v>
      </c>
      <c r="E1428">
        <v>11320172</v>
      </c>
      <c r="F1428">
        <v>20412.990000000002</v>
      </c>
      <c r="G1428" t="s">
        <v>549</v>
      </c>
      <c r="H1428" t="s">
        <v>100</v>
      </c>
      <c r="I1428" t="s">
        <v>992</v>
      </c>
      <c r="J1428" s="143">
        <v>41275</v>
      </c>
      <c r="K1428" s="105">
        <v>2612.8627200000001</v>
      </c>
      <c r="L1428" t="s">
        <v>79</v>
      </c>
    </row>
    <row r="1429" spans="1:12" x14ac:dyDescent="0.2">
      <c r="A1429">
        <v>805</v>
      </c>
      <c r="B1429">
        <v>2013</v>
      </c>
      <c r="C1429">
        <v>2</v>
      </c>
      <c r="D1429">
        <v>113102039</v>
      </c>
      <c r="E1429">
        <v>11320027</v>
      </c>
      <c r="F1429">
        <v>13866.9</v>
      </c>
      <c r="G1429" t="s">
        <v>599</v>
      </c>
      <c r="H1429" t="s">
        <v>100</v>
      </c>
      <c r="I1429" t="s">
        <v>1035</v>
      </c>
      <c r="J1429" s="143">
        <v>41306</v>
      </c>
      <c r="K1429" s="105">
        <v>1774.9631999999999</v>
      </c>
      <c r="L1429" t="s">
        <v>79</v>
      </c>
    </row>
    <row r="1430" spans="1:12" x14ac:dyDescent="0.2">
      <c r="A1430">
        <v>805</v>
      </c>
      <c r="B1430">
        <v>2013</v>
      </c>
      <c r="C1430">
        <v>1</v>
      </c>
      <c r="D1430">
        <v>113102087</v>
      </c>
      <c r="E1430">
        <v>11320027</v>
      </c>
      <c r="F1430">
        <v>15720.22</v>
      </c>
      <c r="G1430" t="s">
        <v>599</v>
      </c>
      <c r="H1430" t="s">
        <v>100</v>
      </c>
      <c r="I1430" t="s">
        <v>993</v>
      </c>
      <c r="J1430" s="143">
        <v>41275</v>
      </c>
      <c r="K1430" s="105">
        <v>2012.1881599999999</v>
      </c>
      <c r="L1430" t="s">
        <v>79</v>
      </c>
    </row>
    <row r="1431" spans="1:12" x14ac:dyDescent="0.2">
      <c r="A1431">
        <v>805</v>
      </c>
      <c r="B1431">
        <v>2013</v>
      </c>
      <c r="C1431">
        <v>2</v>
      </c>
      <c r="D1431">
        <v>113102092</v>
      </c>
      <c r="E1431">
        <v>11320185</v>
      </c>
      <c r="F1431">
        <v>25052.11</v>
      </c>
      <c r="G1431" t="s">
        <v>583</v>
      </c>
      <c r="H1431" t="s">
        <v>167</v>
      </c>
      <c r="I1431" t="s">
        <v>1036</v>
      </c>
      <c r="J1431" s="143">
        <v>41306</v>
      </c>
      <c r="K1431" s="105">
        <v>3206.6700799999999</v>
      </c>
      <c r="L1431" t="s">
        <v>79</v>
      </c>
    </row>
    <row r="1432" spans="1:12" x14ac:dyDescent="0.2">
      <c r="A1432">
        <v>805</v>
      </c>
      <c r="B1432">
        <v>2013</v>
      </c>
      <c r="C1432">
        <v>5</v>
      </c>
      <c r="D1432">
        <v>113102092</v>
      </c>
      <c r="E1432">
        <v>11320185</v>
      </c>
      <c r="F1432">
        <v>25339.63</v>
      </c>
      <c r="G1432" t="s">
        <v>583</v>
      </c>
      <c r="H1432" t="s">
        <v>167</v>
      </c>
      <c r="I1432" t="s">
        <v>1036</v>
      </c>
      <c r="J1432" s="143">
        <v>41395</v>
      </c>
      <c r="K1432" s="105">
        <v>3243.47264</v>
      </c>
      <c r="L1432" t="s">
        <v>79</v>
      </c>
    </row>
    <row r="1433" spans="1:12" x14ac:dyDescent="0.2">
      <c r="A1433">
        <v>805</v>
      </c>
      <c r="B1433">
        <v>2013</v>
      </c>
      <c r="C1433">
        <v>4</v>
      </c>
      <c r="D1433">
        <v>113102093</v>
      </c>
      <c r="E1433">
        <v>11320293</v>
      </c>
      <c r="F1433">
        <v>6891.49</v>
      </c>
      <c r="G1433" t="s">
        <v>592</v>
      </c>
      <c r="H1433" t="s">
        <v>168</v>
      </c>
      <c r="I1433" t="s">
        <v>1080</v>
      </c>
      <c r="J1433" s="143">
        <v>41365</v>
      </c>
      <c r="K1433" s="105">
        <v>882.11072000000001</v>
      </c>
      <c r="L1433" t="s">
        <v>79</v>
      </c>
    </row>
    <row r="1434" spans="1:12" x14ac:dyDescent="0.2">
      <c r="A1434">
        <v>805</v>
      </c>
      <c r="B1434">
        <v>2013</v>
      </c>
      <c r="C1434">
        <v>6</v>
      </c>
      <c r="D1434">
        <v>113102093</v>
      </c>
      <c r="E1434">
        <v>11320054</v>
      </c>
      <c r="F1434">
        <v>8851.27</v>
      </c>
      <c r="G1434" t="s">
        <v>592</v>
      </c>
      <c r="H1434" t="s">
        <v>168</v>
      </c>
      <c r="I1434" t="s">
        <v>1080</v>
      </c>
      <c r="J1434" s="143">
        <v>41426</v>
      </c>
      <c r="K1434" s="105">
        <v>1132.9625600000002</v>
      </c>
      <c r="L1434" t="s">
        <v>79</v>
      </c>
    </row>
    <row r="1435" spans="1:12" x14ac:dyDescent="0.2">
      <c r="A1435">
        <v>805</v>
      </c>
      <c r="B1435">
        <v>2013</v>
      </c>
      <c r="C1435">
        <v>4</v>
      </c>
      <c r="D1435">
        <v>113102094</v>
      </c>
      <c r="E1435">
        <v>11320293</v>
      </c>
      <c r="F1435">
        <v>7532.19</v>
      </c>
      <c r="G1435" t="s">
        <v>592</v>
      </c>
      <c r="H1435" t="s">
        <v>168</v>
      </c>
      <c r="I1435" t="s">
        <v>1081</v>
      </c>
      <c r="J1435" s="143">
        <v>41365</v>
      </c>
      <c r="K1435" s="105">
        <v>964.12031999999999</v>
      </c>
      <c r="L1435" t="s">
        <v>79</v>
      </c>
    </row>
    <row r="1436" spans="1:12" x14ac:dyDescent="0.2">
      <c r="A1436">
        <v>805</v>
      </c>
      <c r="B1436">
        <v>2013</v>
      </c>
      <c r="C1436">
        <v>6</v>
      </c>
      <c r="D1436">
        <v>113102094</v>
      </c>
      <c r="E1436">
        <v>11320054</v>
      </c>
      <c r="F1436">
        <v>9491.9699999999993</v>
      </c>
      <c r="G1436" t="s">
        <v>592</v>
      </c>
      <c r="H1436" t="s">
        <v>168</v>
      </c>
      <c r="I1436" t="s">
        <v>1081</v>
      </c>
      <c r="J1436" s="143">
        <v>41426</v>
      </c>
      <c r="K1436" s="105">
        <v>1214.9721599999998</v>
      </c>
      <c r="L1436" t="s">
        <v>79</v>
      </c>
    </row>
    <row r="1437" spans="1:12" x14ac:dyDescent="0.2">
      <c r="A1437">
        <v>805</v>
      </c>
      <c r="B1437">
        <v>2013</v>
      </c>
      <c r="C1437">
        <v>4</v>
      </c>
      <c r="D1437">
        <v>113102095</v>
      </c>
      <c r="E1437">
        <v>11320293</v>
      </c>
      <c r="F1437">
        <v>7407.23</v>
      </c>
      <c r="G1437" t="s">
        <v>592</v>
      </c>
      <c r="H1437" t="s">
        <v>168</v>
      </c>
      <c r="I1437" t="s">
        <v>1082</v>
      </c>
      <c r="J1437" s="143">
        <v>41365</v>
      </c>
      <c r="K1437" s="105">
        <v>948.12543999999991</v>
      </c>
      <c r="L1437" t="s">
        <v>79</v>
      </c>
    </row>
    <row r="1438" spans="1:12" x14ac:dyDescent="0.2">
      <c r="A1438">
        <v>805</v>
      </c>
      <c r="B1438">
        <v>2013</v>
      </c>
      <c r="C1438">
        <v>6</v>
      </c>
      <c r="D1438">
        <v>113102095</v>
      </c>
      <c r="E1438">
        <v>11320054</v>
      </c>
      <c r="F1438">
        <v>8743.02</v>
      </c>
      <c r="G1438" t="s">
        <v>592</v>
      </c>
      <c r="H1438" t="s">
        <v>168</v>
      </c>
      <c r="I1438" t="s">
        <v>1082</v>
      </c>
      <c r="J1438" s="143">
        <v>41426</v>
      </c>
      <c r="K1438" s="105">
        <v>1119.1065599999999</v>
      </c>
      <c r="L1438" t="s">
        <v>79</v>
      </c>
    </row>
    <row r="1439" spans="1:12" x14ac:dyDescent="0.2">
      <c r="A1439">
        <v>805</v>
      </c>
      <c r="B1439">
        <v>2013</v>
      </c>
      <c r="C1439">
        <v>4</v>
      </c>
      <c r="D1439">
        <v>113102096</v>
      </c>
      <c r="E1439">
        <v>11320293</v>
      </c>
      <c r="F1439">
        <v>16203.87</v>
      </c>
      <c r="G1439" t="s">
        <v>592</v>
      </c>
      <c r="H1439" t="s">
        <v>168</v>
      </c>
      <c r="I1439" t="s">
        <v>1083</v>
      </c>
      <c r="J1439" s="143">
        <v>41365</v>
      </c>
      <c r="K1439" s="105">
        <v>2074.0953600000003</v>
      </c>
      <c r="L1439" t="s">
        <v>79</v>
      </c>
    </row>
    <row r="1440" spans="1:12" x14ac:dyDescent="0.2">
      <c r="A1440">
        <v>805</v>
      </c>
      <c r="B1440">
        <v>2013</v>
      </c>
      <c r="C1440">
        <v>6</v>
      </c>
      <c r="D1440">
        <v>113102096</v>
      </c>
      <c r="E1440">
        <v>11320054</v>
      </c>
      <c r="F1440">
        <v>17331.099999999999</v>
      </c>
      <c r="G1440" t="s">
        <v>592</v>
      </c>
      <c r="H1440" t="s">
        <v>168</v>
      </c>
      <c r="I1440" t="s">
        <v>1083</v>
      </c>
      <c r="J1440" s="143">
        <v>41426</v>
      </c>
      <c r="K1440" s="105">
        <v>2218.3807999999999</v>
      </c>
      <c r="L1440" t="s">
        <v>79</v>
      </c>
    </row>
    <row r="1441" spans="1:12" x14ac:dyDescent="0.2">
      <c r="A1441">
        <v>805</v>
      </c>
      <c r="B1441">
        <v>2013</v>
      </c>
      <c r="C1441">
        <v>4</v>
      </c>
      <c r="D1441">
        <v>113102097</v>
      </c>
      <c r="E1441">
        <v>11320293</v>
      </c>
      <c r="F1441">
        <v>13939.17</v>
      </c>
      <c r="G1441" t="s">
        <v>592</v>
      </c>
      <c r="H1441" t="s">
        <v>168</v>
      </c>
      <c r="I1441" t="s">
        <v>1084</v>
      </c>
      <c r="J1441" s="143">
        <v>41365</v>
      </c>
      <c r="K1441" s="105">
        <v>1784.2137600000001</v>
      </c>
      <c r="L1441" t="s">
        <v>79</v>
      </c>
    </row>
    <row r="1442" spans="1:12" x14ac:dyDescent="0.2">
      <c r="A1442">
        <v>805</v>
      </c>
      <c r="B1442">
        <v>2013</v>
      </c>
      <c r="C1442">
        <v>6</v>
      </c>
      <c r="D1442">
        <v>113102097</v>
      </c>
      <c r="E1442">
        <v>11320054</v>
      </c>
      <c r="F1442">
        <v>34479.199999999997</v>
      </c>
      <c r="G1442" t="s">
        <v>592</v>
      </c>
      <c r="H1442" t="s">
        <v>168</v>
      </c>
      <c r="I1442" t="s">
        <v>1084</v>
      </c>
      <c r="J1442" s="143">
        <v>41426</v>
      </c>
      <c r="K1442" s="105">
        <v>4413.3375999999998</v>
      </c>
      <c r="L1442" t="s">
        <v>79</v>
      </c>
    </row>
    <row r="1443" spans="1:12" x14ac:dyDescent="0.2">
      <c r="A1443">
        <v>805</v>
      </c>
      <c r="B1443">
        <v>2013</v>
      </c>
      <c r="C1443">
        <v>4</v>
      </c>
      <c r="D1443">
        <v>113102098</v>
      </c>
      <c r="E1443">
        <v>11320293</v>
      </c>
      <c r="F1443">
        <v>10680.5</v>
      </c>
      <c r="G1443" t="s">
        <v>592</v>
      </c>
      <c r="H1443" t="s">
        <v>168</v>
      </c>
      <c r="I1443" t="s">
        <v>1085</v>
      </c>
      <c r="J1443" s="143">
        <v>41365</v>
      </c>
      <c r="K1443" s="105">
        <v>1367.104</v>
      </c>
      <c r="L1443" t="s">
        <v>79</v>
      </c>
    </row>
    <row r="1444" spans="1:12" x14ac:dyDescent="0.2">
      <c r="A1444">
        <v>805</v>
      </c>
      <c r="B1444">
        <v>2013</v>
      </c>
      <c r="C1444">
        <v>6</v>
      </c>
      <c r="D1444">
        <v>113102098</v>
      </c>
      <c r="E1444">
        <v>11320054</v>
      </c>
      <c r="F1444">
        <v>12350.36</v>
      </c>
      <c r="G1444" t="s">
        <v>592</v>
      </c>
      <c r="H1444" t="s">
        <v>168</v>
      </c>
      <c r="I1444" t="s">
        <v>1085</v>
      </c>
      <c r="J1444" s="143">
        <v>41426</v>
      </c>
      <c r="K1444" s="105">
        <v>1580.84608</v>
      </c>
      <c r="L1444" t="s">
        <v>79</v>
      </c>
    </row>
    <row r="1445" spans="1:12" x14ac:dyDescent="0.2">
      <c r="A1445">
        <v>805</v>
      </c>
      <c r="B1445">
        <v>2013</v>
      </c>
      <c r="C1445">
        <v>4</v>
      </c>
      <c r="D1445">
        <v>113102099</v>
      </c>
      <c r="E1445">
        <v>11320293</v>
      </c>
      <c r="F1445">
        <v>14316.05</v>
      </c>
      <c r="G1445" t="s">
        <v>592</v>
      </c>
      <c r="H1445" t="s">
        <v>168</v>
      </c>
      <c r="I1445" t="s">
        <v>1086</v>
      </c>
      <c r="J1445" s="143">
        <v>41365</v>
      </c>
      <c r="K1445" s="105">
        <v>1832.4543999999999</v>
      </c>
      <c r="L1445" t="s">
        <v>79</v>
      </c>
    </row>
    <row r="1446" spans="1:12" x14ac:dyDescent="0.2">
      <c r="A1446">
        <v>805</v>
      </c>
      <c r="B1446">
        <v>2013</v>
      </c>
      <c r="C1446">
        <v>6</v>
      </c>
      <c r="D1446">
        <v>113102099</v>
      </c>
      <c r="E1446">
        <v>11320054</v>
      </c>
      <c r="F1446">
        <v>16841.150000000001</v>
      </c>
      <c r="G1446" t="s">
        <v>592</v>
      </c>
      <c r="H1446" t="s">
        <v>168</v>
      </c>
      <c r="I1446" t="s">
        <v>1086</v>
      </c>
      <c r="J1446" s="143">
        <v>41426</v>
      </c>
      <c r="K1446" s="105">
        <v>2155.6672000000003</v>
      </c>
      <c r="L1446" t="s">
        <v>79</v>
      </c>
    </row>
    <row r="1447" spans="1:12" x14ac:dyDescent="0.2">
      <c r="A1447">
        <v>805</v>
      </c>
      <c r="B1447">
        <v>2013</v>
      </c>
      <c r="C1447">
        <v>4</v>
      </c>
      <c r="D1447">
        <v>113102100</v>
      </c>
      <c r="E1447">
        <v>11320293</v>
      </c>
      <c r="F1447">
        <v>7051.02</v>
      </c>
      <c r="G1447" t="s">
        <v>592</v>
      </c>
      <c r="H1447" t="s">
        <v>168</v>
      </c>
      <c r="I1447" t="s">
        <v>1087</v>
      </c>
      <c r="J1447" s="143">
        <v>41365</v>
      </c>
      <c r="K1447" s="105">
        <v>902.53056000000004</v>
      </c>
      <c r="L1447" t="s">
        <v>79</v>
      </c>
    </row>
    <row r="1448" spans="1:12" x14ac:dyDescent="0.2">
      <c r="A1448">
        <v>805</v>
      </c>
      <c r="B1448">
        <v>2013</v>
      </c>
      <c r="C1448">
        <v>6</v>
      </c>
      <c r="D1448">
        <v>113102100</v>
      </c>
      <c r="E1448">
        <v>11320054</v>
      </c>
      <c r="F1448">
        <v>9811.66</v>
      </c>
      <c r="G1448" t="s">
        <v>592</v>
      </c>
      <c r="H1448" t="s">
        <v>168</v>
      </c>
      <c r="I1448" t="s">
        <v>1087</v>
      </c>
      <c r="J1448" s="143">
        <v>41426</v>
      </c>
      <c r="K1448" s="105">
        <v>1255.89248</v>
      </c>
      <c r="L1448" t="s">
        <v>79</v>
      </c>
    </row>
    <row r="1449" spans="1:12" x14ac:dyDescent="0.2">
      <c r="A1449">
        <v>805</v>
      </c>
      <c r="B1449">
        <v>2013</v>
      </c>
      <c r="C1449">
        <v>4</v>
      </c>
      <c r="D1449">
        <v>113102101</v>
      </c>
      <c r="E1449">
        <v>11320293</v>
      </c>
      <c r="F1449">
        <v>14655.24</v>
      </c>
      <c r="G1449" t="s">
        <v>592</v>
      </c>
      <c r="H1449" t="s">
        <v>168</v>
      </c>
      <c r="I1449" t="s">
        <v>1088</v>
      </c>
      <c r="J1449" s="143">
        <v>41365</v>
      </c>
      <c r="K1449" s="105">
        <v>1875.8707199999999</v>
      </c>
      <c r="L1449" t="s">
        <v>79</v>
      </c>
    </row>
    <row r="1450" spans="1:12" x14ac:dyDescent="0.2">
      <c r="A1450">
        <v>805</v>
      </c>
      <c r="B1450">
        <v>2013</v>
      </c>
      <c r="C1450">
        <v>6</v>
      </c>
      <c r="D1450">
        <v>113102101</v>
      </c>
      <c r="E1450">
        <v>11320054</v>
      </c>
      <c r="F1450">
        <v>40652.28</v>
      </c>
      <c r="G1450" t="s">
        <v>592</v>
      </c>
      <c r="H1450" t="s">
        <v>168</v>
      </c>
      <c r="I1450" t="s">
        <v>1088</v>
      </c>
      <c r="J1450" s="143">
        <v>41426</v>
      </c>
      <c r="K1450" s="105">
        <v>5203.4918399999997</v>
      </c>
      <c r="L1450" t="s">
        <v>79</v>
      </c>
    </row>
    <row r="1451" spans="1:12" x14ac:dyDescent="0.2">
      <c r="A1451">
        <v>805</v>
      </c>
      <c r="B1451">
        <v>2013</v>
      </c>
      <c r="C1451">
        <v>4</v>
      </c>
      <c r="D1451">
        <v>113102102</v>
      </c>
      <c r="E1451">
        <v>11320293</v>
      </c>
      <c r="F1451">
        <v>7273.65</v>
      </c>
      <c r="G1451" t="s">
        <v>592</v>
      </c>
      <c r="H1451" t="s">
        <v>168</v>
      </c>
      <c r="I1451" t="s">
        <v>1089</v>
      </c>
      <c r="J1451" s="143">
        <v>41365</v>
      </c>
      <c r="K1451" s="105">
        <v>931.02719999999999</v>
      </c>
      <c r="L1451" t="s">
        <v>79</v>
      </c>
    </row>
    <row r="1452" spans="1:12" x14ac:dyDescent="0.2">
      <c r="A1452">
        <v>805</v>
      </c>
      <c r="B1452">
        <v>2013</v>
      </c>
      <c r="C1452">
        <v>6</v>
      </c>
      <c r="D1452">
        <v>113102102</v>
      </c>
      <c r="E1452">
        <v>11320054</v>
      </c>
      <c r="F1452">
        <v>8965.66</v>
      </c>
      <c r="G1452" t="s">
        <v>592</v>
      </c>
      <c r="H1452" t="s">
        <v>168</v>
      </c>
      <c r="I1452" t="s">
        <v>1089</v>
      </c>
      <c r="J1452" s="143">
        <v>41426</v>
      </c>
      <c r="K1452" s="105">
        <v>1147.60448</v>
      </c>
      <c r="L1452" t="s">
        <v>79</v>
      </c>
    </row>
    <row r="1453" spans="1:12" x14ac:dyDescent="0.2">
      <c r="A1453">
        <v>805</v>
      </c>
      <c r="B1453">
        <v>2013</v>
      </c>
      <c r="C1453">
        <v>5</v>
      </c>
      <c r="D1453">
        <v>113102110</v>
      </c>
      <c r="E1453">
        <v>11320093</v>
      </c>
      <c r="F1453">
        <v>2961.02</v>
      </c>
      <c r="G1453" t="s">
        <v>648</v>
      </c>
      <c r="H1453" t="s">
        <v>101</v>
      </c>
      <c r="I1453" t="s">
        <v>1099</v>
      </c>
      <c r="J1453" s="143">
        <v>41395</v>
      </c>
      <c r="K1453" s="105">
        <v>379.01056</v>
      </c>
      <c r="L1453" t="s">
        <v>79</v>
      </c>
    </row>
    <row r="1454" spans="1:12" x14ac:dyDescent="0.2">
      <c r="A1454">
        <v>805</v>
      </c>
      <c r="B1454">
        <v>2013</v>
      </c>
      <c r="C1454">
        <v>7</v>
      </c>
      <c r="D1454">
        <v>113102110</v>
      </c>
      <c r="E1454">
        <v>11320093</v>
      </c>
      <c r="F1454">
        <v>11475.63</v>
      </c>
      <c r="G1454" t="s">
        <v>648</v>
      </c>
      <c r="H1454" t="s">
        <v>101</v>
      </c>
      <c r="I1454" t="s">
        <v>1099</v>
      </c>
      <c r="J1454" s="143">
        <v>41456</v>
      </c>
      <c r="K1454" s="105">
        <v>1468.8806399999999</v>
      </c>
      <c r="L1454" t="s">
        <v>79</v>
      </c>
    </row>
    <row r="1455" spans="1:12" x14ac:dyDescent="0.2">
      <c r="A1455">
        <v>805</v>
      </c>
      <c r="B1455">
        <v>2013</v>
      </c>
      <c r="C1455">
        <v>5</v>
      </c>
      <c r="D1455">
        <v>113102111</v>
      </c>
      <c r="E1455">
        <v>11320093</v>
      </c>
      <c r="F1455">
        <v>4609.01</v>
      </c>
      <c r="G1455" t="s">
        <v>648</v>
      </c>
      <c r="H1455" t="s">
        <v>101</v>
      </c>
      <c r="I1455" t="s">
        <v>1100</v>
      </c>
      <c r="J1455" s="143">
        <v>41395</v>
      </c>
      <c r="K1455" s="105">
        <v>589.95328000000006</v>
      </c>
      <c r="L1455" t="s">
        <v>79</v>
      </c>
    </row>
    <row r="1456" spans="1:12" x14ac:dyDescent="0.2">
      <c r="A1456">
        <v>805</v>
      </c>
      <c r="B1456">
        <v>2013</v>
      </c>
      <c r="C1456">
        <v>7</v>
      </c>
      <c r="D1456">
        <v>113102111</v>
      </c>
      <c r="E1456">
        <v>11320093</v>
      </c>
      <c r="F1456">
        <v>3537.15</v>
      </c>
      <c r="G1456" t="s">
        <v>648</v>
      </c>
      <c r="H1456" t="s">
        <v>101</v>
      </c>
      <c r="I1456" t="s">
        <v>1100</v>
      </c>
      <c r="J1456" s="143">
        <v>41456</v>
      </c>
      <c r="K1456" s="105">
        <v>452.7552</v>
      </c>
      <c r="L1456" t="s">
        <v>79</v>
      </c>
    </row>
    <row r="1457" spans="1:12" x14ac:dyDescent="0.2">
      <c r="A1457">
        <v>805</v>
      </c>
      <c r="B1457">
        <v>2013</v>
      </c>
      <c r="C1457">
        <v>5</v>
      </c>
      <c r="D1457">
        <v>113102113</v>
      </c>
      <c r="E1457">
        <v>11320093</v>
      </c>
      <c r="F1457">
        <v>8045.67</v>
      </c>
      <c r="G1457" t="s">
        <v>648</v>
      </c>
      <c r="H1457" t="s">
        <v>101</v>
      </c>
      <c r="I1457" t="s">
        <v>1101</v>
      </c>
      <c r="J1457" s="143">
        <v>41395</v>
      </c>
      <c r="K1457" s="105">
        <v>1029.8457599999999</v>
      </c>
      <c r="L1457" t="s">
        <v>79</v>
      </c>
    </row>
    <row r="1458" spans="1:12" x14ac:dyDescent="0.2">
      <c r="A1458">
        <v>805</v>
      </c>
      <c r="B1458">
        <v>2013</v>
      </c>
      <c r="C1458">
        <v>7</v>
      </c>
      <c r="D1458">
        <v>113102113</v>
      </c>
      <c r="E1458">
        <v>11320093</v>
      </c>
      <c r="F1458">
        <v>13327.94</v>
      </c>
      <c r="G1458" t="s">
        <v>648</v>
      </c>
      <c r="H1458" t="s">
        <v>101</v>
      </c>
      <c r="I1458" t="s">
        <v>1101</v>
      </c>
      <c r="J1458" s="143">
        <v>41456</v>
      </c>
      <c r="K1458" s="105">
        <v>1705.97632</v>
      </c>
      <c r="L1458" t="s">
        <v>79</v>
      </c>
    </row>
    <row r="1459" spans="1:12" x14ac:dyDescent="0.2">
      <c r="A1459">
        <v>805</v>
      </c>
      <c r="B1459">
        <v>2013</v>
      </c>
      <c r="C1459">
        <v>1</v>
      </c>
      <c r="D1459">
        <v>113102118</v>
      </c>
      <c r="E1459">
        <v>11320118</v>
      </c>
      <c r="F1459">
        <v>9937.48</v>
      </c>
      <c r="G1459" t="s">
        <v>491</v>
      </c>
      <c r="H1459" t="s">
        <v>100</v>
      </c>
      <c r="I1459" t="s">
        <v>994</v>
      </c>
      <c r="J1459" s="143">
        <v>41275</v>
      </c>
      <c r="K1459" s="105">
        <v>1271.9974399999999</v>
      </c>
      <c r="L1459" t="s">
        <v>79</v>
      </c>
    </row>
    <row r="1460" spans="1:12" x14ac:dyDescent="0.2">
      <c r="A1460">
        <v>805</v>
      </c>
      <c r="B1460">
        <v>2013</v>
      </c>
      <c r="C1460">
        <v>2</v>
      </c>
      <c r="D1460">
        <v>113102118</v>
      </c>
      <c r="E1460">
        <v>11320118</v>
      </c>
      <c r="F1460">
        <v>9195.8799999999992</v>
      </c>
      <c r="G1460" t="s">
        <v>491</v>
      </c>
      <c r="H1460" t="s">
        <v>100</v>
      </c>
      <c r="I1460" t="s">
        <v>994</v>
      </c>
      <c r="J1460" s="143">
        <v>41306</v>
      </c>
      <c r="K1460" s="105">
        <v>1177.0726399999999</v>
      </c>
      <c r="L1460" t="s">
        <v>79</v>
      </c>
    </row>
    <row r="1461" spans="1:12" x14ac:dyDescent="0.2">
      <c r="A1461">
        <v>805</v>
      </c>
      <c r="B1461">
        <v>2013</v>
      </c>
      <c r="C1461">
        <v>5</v>
      </c>
      <c r="D1461">
        <v>113102118</v>
      </c>
      <c r="E1461">
        <v>11320118</v>
      </c>
      <c r="F1461">
        <v>9195.8799999999992</v>
      </c>
      <c r="G1461" t="s">
        <v>491</v>
      </c>
      <c r="H1461" t="s">
        <v>100</v>
      </c>
      <c r="I1461" t="s">
        <v>994</v>
      </c>
      <c r="J1461" s="143">
        <v>41395</v>
      </c>
      <c r="K1461" s="105">
        <v>1177.0726399999999</v>
      </c>
      <c r="L1461" t="s">
        <v>79</v>
      </c>
    </row>
    <row r="1462" spans="1:12" x14ac:dyDescent="0.2">
      <c r="A1462">
        <v>805</v>
      </c>
      <c r="B1462">
        <v>2013</v>
      </c>
      <c r="C1462">
        <v>9</v>
      </c>
      <c r="D1462">
        <v>113102120</v>
      </c>
      <c r="E1462">
        <v>11320071</v>
      </c>
      <c r="F1462">
        <v>31363.47</v>
      </c>
      <c r="G1462" t="s">
        <v>549</v>
      </c>
      <c r="H1462" t="s">
        <v>100</v>
      </c>
      <c r="I1462" t="s">
        <v>1152</v>
      </c>
      <c r="J1462" s="143">
        <v>41518</v>
      </c>
      <c r="K1462" s="105">
        <v>4014.5241599999999</v>
      </c>
      <c r="L1462" t="s">
        <v>79</v>
      </c>
    </row>
    <row r="1463" spans="1:12" x14ac:dyDescent="0.2">
      <c r="A1463">
        <v>805</v>
      </c>
      <c r="B1463">
        <v>2013</v>
      </c>
      <c r="C1463">
        <v>1</v>
      </c>
      <c r="D1463">
        <v>113102123</v>
      </c>
      <c r="E1463">
        <v>11320093</v>
      </c>
      <c r="F1463">
        <v>29966.080000000002</v>
      </c>
      <c r="G1463" t="s">
        <v>595</v>
      </c>
      <c r="H1463" t="s">
        <v>100</v>
      </c>
      <c r="I1463" t="s">
        <v>995</v>
      </c>
      <c r="J1463" s="143">
        <v>41275</v>
      </c>
      <c r="K1463" s="105">
        <v>3835.6582400000002</v>
      </c>
      <c r="L1463" t="s">
        <v>79</v>
      </c>
    </row>
    <row r="1464" spans="1:12" x14ac:dyDescent="0.2">
      <c r="A1464">
        <v>805</v>
      </c>
      <c r="B1464">
        <v>2014</v>
      </c>
      <c r="C1464">
        <v>1</v>
      </c>
      <c r="D1464">
        <v>113102123</v>
      </c>
      <c r="E1464">
        <v>11320093</v>
      </c>
      <c r="F1464">
        <v>24609.45</v>
      </c>
      <c r="G1464" t="s">
        <v>595</v>
      </c>
      <c r="H1464" t="s">
        <v>100</v>
      </c>
      <c r="I1464" t="s">
        <v>995</v>
      </c>
      <c r="J1464" s="143">
        <v>41640</v>
      </c>
      <c r="K1464" s="105">
        <v>3150.0096000000003</v>
      </c>
      <c r="L1464" t="s">
        <v>79</v>
      </c>
    </row>
    <row r="1465" spans="1:12" x14ac:dyDescent="0.2">
      <c r="A1465">
        <v>805</v>
      </c>
      <c r="B1465">
        <v>2013</v>
      </c>
      <c r="C1465">
        <v>1</v>
      </c>
      <c r="D1465">
        <v>113102137</v>
      </c>
      <c r="E1465">
        <v>11320031</v>
      </c>
      <c r="F1465">
        <v>12059.11</v>
      </c>
      <c r="G1465" t="s">
        <v>491</v>
      </c>
      <c r="H1465" t="s">
        <v>100</v>
      </c>
      <c r="I1465" t="s">
        <v>996</v>
      </c>
      <c r="J1465" s="143">
        <v>41275</v>
      </c>
      <c r="K1465" s="105">
        <v>1543.5660800000001</v>
      </c>
      <c r="L1465" t="s">
        <v>79</v>
      </c>
    </row>
    <row r="1466" spans="1:12" x14ac:dyDescent="0.2">
      <c r="A1466">
        <v>805</v>
      </c>
      <c r="B1466">
        <v>2013</v>
      </c>
      <c r="C1466">
        <v>11</v>
      </c>
      <c r="D1466">
        <v>113102140</v>
      </c>
      <c r="E1466">
        <v>11320280</v>
      </c>
      <c r="F1466">
        <v>47231.519999999997</v>
      </c>
      <c r="G1466" t="s">
        <v>604</v>
      </c>
      <c r="H1466" t="s">
        <v>110</v>
      </c>
      <c r="I1466" t="s">
        <v>1180</v>
      </c>
      <c r="J1466" s="143">
        <v>41579</v>
      </c>
      <c r="K1466" s="105">
        <v>6045.6345599999995</v>
      </c>
      <c r="L1466" t="s">
        <v>79</v>
      </c>
    </row>
    <row r="1467" spans="1:12" x14ac:dyDescent="0.2">
      <c r="A1467">
        <v>805</v>
      </c>
      <c r="B1467">
        <v>2013</v>
      </c>
      <c r="C1467">
        <v>9</v>
      </c>
      <c r="D1467">
        <v>113102201</v>
      </c>
      <c r="E1467">
        <v>11320071</v>
      </c>
      <c r="F1467">
        <v>64029.22</v>
      </c>
      <c r="G1467" t="s">
        <v>549</v>
      </c>
      <c r="H1467" t="s">
        <v>100</v>
      </c>
      <c r="I1467" t="s">
        <v>1153</v>
      </c>
      <c r="J1467" s="143">
        <v>41518</v>
      </c>
      <c r="K1467" s="105">
        <v>8195.7401599999994</v>
      </c>
      <c r="L1467" t="s">
        <v>79</v>
      </c>
    </row>
    <row r="1468" spans="1:12" x14ac:dyDescent="0.2">
      <c r="A1468">
        <v>805</v>
      </c>
      <c r="B1468">
        <v>2013</v>
      </c>
      <c r="C1468">
        <v>1</v>
      </c>
      <c r="D1468">
        <v>113102203</v>
      </c>
      <c r="E1468">
        <v>11320045</v>
      </c>
      <c r="F1468">
        <v>30835.78</v>
      </c>
      <c r="G1468" t="s">
        <v>997</v>
      </c>
      <c r="H1468" t="s">
        <v>100</v>
      </c>
      <c r="I1468" t="s">
        <v>998</v>
      </c>
      <c r="J1468" s="143">
        <v>41275</v>
      </c>
      <c r="K1468" s="105">
        <v>3946.97984</v>
      </c>
      <c r="L1468" t="s">
        <v>79</v>
      </c>
    </row>
    <row r="1469" spans="1:12" x14ac:dyDescent="0.2">
      <c r="A1469">
        <v>805</v>
      </c>
      <c r="B1469">
        <v>2013</v>
      </c>
      <c r="C1469">
        <v>2</v>
      </c>
      <c r="D1469">
        <v>113102204</v>
      </c>
      <c r="E1469">
        <v>11320089</v>
      </c>
      <c r="F1469">
        <v>9135.9500000000007</v>
      </c>
      <c r="G1469" t="s">
        <v>592</v>
      </c>
      <c r="H1469" t="s">
        <v>100</v>
      </c>
      <c r="I1469" t="s">
        <v>1037</v>
      </c>
      <c r="J1469" s="143">
        <v>41306</v>
      </c>
      <c r="K1469" s="105">
        <v>1169.4016000000001</v>
      </c>
      <c r="L1469" t="s">
        <v>79</v>
      </c>
    </row>
    <row r="1470" spans="1:12" x14ac:dyDescent="0.2">
      <c r="A1470">
        <v>805</v>
      </c>
      <c r="B1470">
        <v>2013</v>
      </c>
      <c r="C1470">
        <v>3</v>
      </c>
      <c r="D1470">
        <v>113102207</v>
      </c>
      <c r="E1470">
        <v>11320061</v>
      </c>
      <c r="F1470">
        <v>19207.990000000002</v>
      </c>
      <c r="G1470" t="s">
        <v>1045</v>
      </c>
      <c r="H1470" t="s">
        <v>100</v>
      </c>
      <c r="I1470" t="s">
        <v>1066</v>
      </c>
      <c r="J1470" s="143">
        <v>41334</v>
      </c>
      <c r="K1470" s="105">
        <v>2458.6227200000003</v>
      </c>
      <c r="L1470" t="s">
        <v>79</v>
      </c>
    </row>
    <row r="1471" spans="1:12" x14ac:dyDescent="0.2">
      <c r="A1471">
        <v>805</v>
      </c>
      <c r="B1471">
        <v>2013</v>
      </c>
      <c r="C1471">
        <v>11</v>
      </c>
      <c r="D1471">
        <v>113102207</v>
      </c>
      <c r="E1471">
        <v>11320280</v>
      </c>
      <c r="F1471">
        <v>19201.79</v>
      </c>
      <c r="G1471" t="s">
        <v>1045</v>
      </c>
      <c r="H1471" t="s">
        <v>100</v>
      </c>
      <c r="I1471" t="s">
        <v>1066</v>
      </c>
      <c r="J1471" s="143">
        <v>41579</v>
      </c>
      <c r="K1471" s="105">
        <v>2457.8291200000003</v>
      </c>
      <c r="L1471" t="s">
        <v>79</v>
      </c>
    </row>
    <row r="1472" spans="1:12" x14ac:dyDescent="0.2">
      <c r="A1472">
        <v>805</v>
      </c>
      <c r="B1472">
        <v>2013</v>
      </c>
      <c r="C1472">
        <v>2</v>
      </c>
      <c r="D1472">
        <v>113102212</v>
      </c>
      <c r="E1472">
        <v>11320071</v>
      </c>
      <c r="F1472">
        <v>127104.51</v>
      </c>
      <c r="G1472" t="s">
        <v>549</v>
      </c>
      <c r="H1472" t="s">
        <v>100</v>
      </c>
      <c r="I1472" t="s">
        <v>1038</v>
      </c>
      <c r="J1472" s="143">
        <v>41306</v>
      </c>
      <c r="K1472" s="105">
        <v>16269.377279999999</v>
      </c>
      <c r="L1472" t="s">
        <v>79</v>
      </c>
    </row>
    <row r="1473" spans="1:12" x14ac:dyDescent="0.2">
      <c r="A1473">
        <v>805</v>
      </c>
      <c r="B1473">
        <v>2013</v>
      </c>
      <c r="C1473">
        <v>1</v>
      </c>
      <c r="D1473">
        <v>113102213</v>
      </c>
      <c r="E1473">
        <v>11320093</v>
      </c>
      <c r="F1473">
        <v>84101.18</v>
      </c>
      <c r="G1473" t="s">
        <v>648</v>
      </c>
      <c r="H1473" t="s">
        <v>100</v>
      </c>
      <c r="I1473" t="s">
        <v>999</v>
      </c>
      <c r="J1473" s="143">
        <v>41275</v>
      </c>
      <c r="K1473" s="105">
        <v>10764.95104</v>
      </c>
      <c r="L1473" t="s">
        <v>79</v>
      </c>
    </row>
    <row r="1474" spans="1:12" x14ac:dyDescent="0.2">
      <c r="A1474">
        <v>805</v>
      </c>
      <c r="B1474">
        <v>2013</v>
      </c>
      <c r="C1474">
        <v>5</v>
      </c>
      <c r="D1474">
        <v>113102213</v>
      </c>
      <c r="E1474">
        <v>11320093</v>
      </c>
      <c r="F1474">
        <v>-40679</v>
      </c>
      <c r="G1474" t="s">
        <v>648</v>
      </c>
      <c r="H1474" t="s">
        <v>100</v>
      </c>
      <c r="I1474" t="s">
        <v>999</v>
      </c>
      <c r="J1474" s="143">
        <v>41395</v>
      </c>
      <c r="K1474" s="105">
        <v>-5206.9120000000003</v>
      </c>
      <c r="L1474" t="s">
        <v>79</v>
      </c>
    </row>
    <row r="1475" spans="1:12" x14ac:dyDescent="0.2">
      <c r="A1475">
        <v>805</v>
      </c>
      <c r="B1475">
        <v>2014</v>
      </c>
      <c r="C1475">
        <v>1</v>
      </c>
      <c r="D1475">
        <v>113102213</v>
      </c>
      <c r="E1475">
        <v>11320093</v>
      </c>
      <c r="F1475">
        <v>24102.76</v>
      </c>
      <c r="G1475" t="s">
        <v>648</v>
      </c>
      <c r="H1475" t="s">
        <v>100</v>
      </c>
      <c r="I1475" t="s">
        <v>999</v>
      </c>
      <c r="J1475" s="143">
        <v>41640</v>
      </c>
      <c r="K1475" s="105">
        <v>3085.15328</v>
      </c>
      <c r="L1475" t="s">
        <v>79</v>
      </c>
    </row>
    <row r="1476" spans="1:12" x14ac:dyDescent="0.2">
      <c r="A1476">
        <v>805</v>
      </c>
      <c r="B1476">
        <v>2013</v>
      </c>
      <c r="C1476">
        <v>3</v>
      </c>
      <c r="D1476">
        <v>113102217</v>
      </c>
      <c r="E1476">
        <v>11320091</v>
      </c>
      <c r="F1476">
        <v>32277.67</v>
      </c>
      <c r="G1476" t="s">
        <v>648</v>
      </c>
      <c r="H1476" t="s">
        <v>101</v>
      </c>
      <c r="I1476" t="s">
        <v>1067</v>
      </c>
      <c r="J1476" s="143">
        <v>41334</v>
      </c>
      <c r="K1476" s="105">
        <v>4131.5417600000001</v>
      </c>
      <c r="L1476" t="s">
        <v>79</v>
      </c>
    </row>
    <row r="1477" spans="1:12" x14ac:dyDescent="0.2">
      <c r="A1477">
        <v>805</v>
      </c>
      <c r="B1477">
        <v>2013</v>
      </c>
      <c r="C1477">
        <v>9</v>
      </c>
      <c r="D1477">
        <v>113102235</v>
      </c>
      <c r="E1477">
        <v>11320071</v>
      </c>
      <c r="F1477">
        <v>57778.3</v>
      </c>
      <c r="G1477" t="s">
        <v>549</v>
      </c>
      <c r="H1477" t="s">
        <v>100</v>
      </c>
      <c r="I1477" t="s">
        <v>1154</v>
      </c>
      <c r="J1477" s="143">
        <v>41518</v>
      </c>
      <c r="K1477" s="105">
        <v>7395.6224000000002</v>
      </c>
      <c r="L1477" t="s">
        <v>79</v>
      </c>
    </row>
    <row r="1478" spans="1:12" x14ac:dyDescent="0.2">
      <c r="A1478">
        <v>805</v>
      </c>
      <c r="B1478">
        <v>2013</v>
      </c>
      <c r="C1478">
        <v>1</v>
      </c>
      <c r="D1478">
        <v>113102239</v>
      </c>
      <c r="E1478">
        <v>11320048</v>
      </c>
      <c r="F1478">
        <v>106792.92</v>
      </c>
      <c r="G1478" t="s">
        <v>583</v>
      </c>
      <c r="H1478" t="s">
        <v>100</v>
      </c>
      <c r="I1478" t="s">
        <v>1000</v>
      </c>
      <c r="J1478" s="143">
        <v>41275</v>
      </c>
      <c r="K1478" s="105">
        <v>13669.493759999999</v>
      </c>
      <c r="L1478" t="s">
        <v>79</v>
      </c>
    </row>
    <row r="1479" spans="1:12" x14ac:dyDescent="0.2">
      <c r="A1479">
        <v>805</v>
      </c>
      <c r="B1479">
        <v>2013</v>
      </c>
      <c r="C1479">
        <v>1</v>
      </c>
      <c r="D1479">
        <v>113102256</v>
      </c>
      <c r="E1479">
        <v>11320093</v>
      </c>
      <c r="F1479">
        <v>28346.87</v>
      </c>
      <c r="G1479" t="s">
        <v>648</v>
      </c>
      <c r="H1479" t="s">
        <v>102</v>
      </c>
      <c r="I1479" t="s">
        <v>1001</v>
      </c>
      <c r="J1479" s="143">
        <v>41275</v>
      </c>
      <c r="K1479" s="105">
        <v>3628.3993599999999</v>
      </c>
      <c r="L1479" t="s">
        <v>79</v>
      </c>
    </row>
    <row r="1480" spans="1:12" x14ac:dyDescent="0.2">
      <c r="A1480">
        <v>805</v>
      </c>
      <c r="B1480">
        <v>2014</v>
      </c>
      <c r="C1480">
        <v>1</v>
      </c>
      <c r="D1480">
        <v>113102256</v>
      </c>
      <c r="E1480">
        <v>11320093</v>
      </c>
      <c r="F1480">
        <v>25653.78</v>
      </c>
      <c r="G1480" t="s">
        <v>648</v>
      </c>
      <c r="H1480" t="s">
        <v>102</v>
      </c>
      <c r="I1480" t="s">
        <v>1001</v>
      </c>
      <c r="J1480" s="143">
        <v>41640</v>
      </c>
      <c r="K1480" s="105">
        <v>3283.6838399999997</v>
      </c>
      <c r="L1480" t="s">
        <v>79</v>
      </c>
    </row>
    <row r="1481" spans="1:12" x14ac:dyDescent="0.2">
      <c r="A1481">
        <v>805</v>
      </c>
      <c r="B1481">
        <v>2013</v>
      </c>
      <c r="C1481">
        <v>2</v>
      </c>
      <c r="D1481">
        <v>113102360</v>
      </c>
      <c r="E1481">
        <v>11320045</v>
      </c>
      <c r="F1481">
        <v>18881.509999999998</v>
      </c>
      <c r="G1481" t="s">
        <v>498</v>
      </c>
      <c r="H1481" t="s">
        <v>100</v>
      </c>
      <c r="I1481" t="s">
        <v>1039</v>
      </c>
      <c r="J1481" s="143">
        <v>41306</v>
      </c>
      <c r="K1481" s="105">
        <v>2416.8332799999998</v>
      </c>
      <c r="L1481" t="s">
        <v>79</v>
      </c>
    </row>
    <row r="1482" spans="1:12" x14ac:dyDescent="0.2">
      <c r="A1482">
        <v>805</v>
      </c>
      <c r="B1482">
        <v>2013</v>
      </c>
      <c r="C1482">
        <v>9</v>
      </c>
      <c r="D1482">
        <v>113102401</v>
      </c>
      <c r="E1482">
        <v>11320071</v>
      </c>
      <c r="F1482">
        <v>29118.959999999999</v>
      </c>
      <c r="G1482" t="s">
        <v>549</v>
      </c>
      <c r="H1482" t="s">
        <v>100</v>
      </c>
      <c r="I1482" t="s">
        <v>1155</v>
      </c>
      <c r="J1482" s="143">
        <v>41518</v>
      </c>
      <c r="K1482" s="105">
        <v>3727.2268799999997</v>
      </c>
      <c r="L1482" t="s">
        <v>79</v>
      </c>
    </row>
    <row r="1483" spans="1:12" x14ac:dyDescent="0.2">
      <c r="A1483">
        <v>805</v>
      </c>
      <c r="B1483">
        <v>2013</v>
      </c>
      <c r="C1483">
        <v>1</v>
      </c>
      <c r="D1483">
        <v>113102435</v>
      </c>
      <c r="E1483">
        <v>11320071</v>
      </c>
      <c r="F1483">
        <v>56684.9</v>
      </c>
      <c r="G1483" t="s">
        <v>549</v>
      </c>
      <c r="H1483" t="s">
        <v>100</v>
      </c>
      <c r="I1483" t="s">
        <v>1002</v>
      </c>
      <c r="J1483" s="143">
        <v>41275</v>
      </c>
      <c r="K1483" s="105">
        <v>7255.6671999999999</v>
      </c>
      <c r="L1483" t="s">
        <v>79</v>
      </c>
    </row>
    <row r="1484" spans="1:12" x14ac:dyDescent="0.2">
      <c r="A1484">
        <v>805</v>
      </c>
      <c r="B1484">
        <v>2013</v>
      </c>
      <c r="C1484">
        <v>9</v>
      </c>
      <c r="D1484">
        <v>113102445</v>
      </c>
      <c r="E1484">
        <v>11320071</v>
      </c>
      <c r="F1484">
        <v>231786.89</v>
      </c>
      <c r="G1484" t="s">
        <v>549</v>
      </c>
      <c r="H1484" t="s">
        <v>100</v>
      </c>
      <c r="I1484" t="s">
        <v>1156</v>
      </c>
      <c r="J1484" s="143">
        <v>41518</v>
      </c>
      <c r="K1484" s="105">
        <v>29668.721920000004</v>
      </c>
      <c r="L1484" t="s">
        <v>79</v>
      </c>
    </row>
    <row r="1485" spans="1:12" x14ac:dyDescent="0.2">
      <c r="A1485">
        <v>805</v>
      </c>
      <c r="B1485">
        <v>2013</v>
      </c>
      <c r="C1485">
        <v>3</v>
      </c>
      <c r="D1485">
        <v>113102446</v>
      </c>
      <c r="E1485">
        <v>11320027</v>
      </c>
      <c r="F1485">
        <v>6639.12</v>
      </c>
      <c r="G1485" t="s">
        <v>604</v>
      </c>
      <c r="H1485" t="s">
        <v>100</v>
      </c>
      <c r="I1485" t="s">
        <v>1068</v>
      </c>
      <c r="J1485" s="143">
        <v>41334</v>
      </c>
      <c r="K1485" s="105">
        <v>849.80736000000002</v>
      </c>
      <c r="L1485" t="s">
        <v>79</v>
      </c>
    </row>
    <row r="1486" spans="1:12" x14ac:dyDescent="0.2">
      <c r="A1486">
        <v>805</v>
      </c>
      <c r="B1486">
        <v>2013</v>
      </c>
      <c r="C1486">
        <v>11</v>
      </c>
      <c r="D1486">
        <v>113102446</v>
      </c>
      <c r="E1486">
        <v>11320280</v>
      </c>
      <c r="F1486">
        <v>4626.3599999999997</v>
      </c>
      <c r="G1486" t="s">
        <v>604</v>
      </c>
      <c r="H1486" t="s">
        <v>100</v>
      </c>
      <c r="I1486" t="s">
        <v>1068</v>
      </c>
      <c r="J1486" s="143">
        <v>41579</v>
      </c>
      <c r="K1486" s="105">
        <v>592.17408</v>
      </c>
      <c r="L1486" t="s">
        <v>79</v>
      </c>
    </row>
    <row r="1487" spans="1:12" x14ac:dyDescent="0.2">
      <c r="A1487">
        <v>805</v>
      </c>
      <c r="B1487">
        <v>2013</v>
      </c>
      <c r="C1487">
        <v>1</v>
      </c>
      <c r="D1487">
        <v>113102447</v>
      </c>
      <c r="E1487">
        <v>11320054</v>
      </c>
      <c r="F1487">
        <v>7765.05</v>
      </c>
      <c r="G1487" t="s">
        <v>597</v>
      </c>
      <c r="H1487" t="s">
        <v>100</v>
      </c>
      <c r="I1487" t="s">
        <v>1003</v>
      </c>
      <c r="J1487" s="143">
        <v>41275</v>
      </c>
      <c r="K1487" s="105">
        <v>993.92640000000006</v>
      </c>
      <c r="L1487" t="s">
        <v>79</v>
      </c>
    </row>
    <row r="1488" spans="1:12" x14ac:dyDescent="0.2">
      <c r="A1488">
        <v>805</v>
      </c>
      <c r="B1488">
        <v>2013</v>
      </c>
      <c r="C1488">
        <v>3</v>
      </c>
      <c r="D1488">
        <v>113102447</v>
      </c>
      <c r="E1488">
        <v>11320027</v>
      </c>
      <c r="F1488">
        <v>5008.46</v>
      </c>
      <c r="G1488" t="s">
        <v>597</v>
      </c>
      <c r="H1488" t="s">
        <v>100</v>
      </c>
      <c r="I1488" t="s">
        <v>1003</v>
      </c>
      <c r="J1488" s="143">
        <v>41334</v>
      </c>
      <c r="K1488" s="105">
        <v>641.08288000000005</v>
      </c>
      <c r="L1488" t="s">
        <v>79</v>
      </c>
    </row>
    <row r="1489" spans="1:12" x14ac:dyDescent="0.2">
      <c r="A1489">
        <v>805</v>
      </c>
      <c r="B1489">
        <v>2013</v>
      </c>
      <c r="C1489">
        <v>11</v>
      </c>
      <c r="D1489">
        <v>113102447</v>
      </c>
      <c r="E1489">
        <v>11320280</v>
      </c>
      <c r="F1489">
        <v>8857</v>
      </c>
      <c r="G1489" t="s">
        <v>597</v>
      </c>
      <c r="H1489" t="s">
        <v>100</v>
      </c>
      <c r="I1489" t="s">
        <v>1003</v>
      </c>
      <c r="J1489" s="143">
        <v>41579</v>
      </c>
      <c r="K1489" s="105">
        <v>1133.6959999999999</v>
      </c>
      <c r="L1489" t="s">
        <v>79</v>
      </c>
    </row>
    <row r="1490" spans="1:12" x14ac:dyDescent="0.2">
      <c r="A1490">
        <v>805</v>
      </c>
      <c r="B1490">
        <v>2013</v>
      </c>
      <c r="C1490">
        <v>1</v>
      </c>
      <c r="D1490">
        <v>113102534</v>
      </c>
      <c r="E1490">
        <v>11320054</v>
      </c>
      <c r="F1490">
        <v>7757.98</v>
      </c>
      <c r="G1490" t="s">
        <v>595</v>
      </c>
      <c r="H1490" t="s">
        <v>103</v>
      </c>
      <c r="I1490" t="s">
        <v>1004</v>
      </c>
      <c r="J1490" s="143">
        <v>41275</v>
      </c>
      <c r="K1490" s="105">
        <v>993.02143999999998</v>
      </c>
      <c r="L1490" t="s">
        <v>79</v>
      </c>
    </row>
    <row r="1491" spans="1:12" x14ac:dyDescent="0.2">
      <c r="A1491">
        <v>805</v>
      </c>
      <c r="B1491">
        <v>2013</v>
      </c>
      <c r="C1491">
        <v>7</v>
      </c>
      <c r="D1491">
        <v>113102558</v>
      </c>
      <c r="E1491">
        <v>11320093</v>
      </c>
      <c r="F1491">
        <v>2045.2</v>
      </c>
      <c r="G1491" t="s">
        <v>648</v>
      </c>
      <c r="H1491" t="s">
        <v>100</v>
      </c>
      <c r="I1491" t="s">
        <v>1128</v>
      </c>
      <c r="J1491" s="143">
        <v>41456</v>
      </c>
      <c r="K1491" s="105">
        <v>261.78559999999999</v>
      </c>
      <c r="L1491" t="s">
        <v>79</v>
      </c>
    </row>
    <row r="1492" spans="1:12" x14ac:dyDescent="0.2">
      <c r="A1492">
        <v>805</v>
      </c>
      <c r="B1492">
        <v>2013</v>
      </c>
      <c r="C1492">
        <v>1</v>
      </c>
      <c r="D1492">
        <v>113102603</v>
      </c>
      <c r="E1492">
        <v>11320045</v>
      </c>
      <c r="F1492">
        <v>114269.79</v>
      </c>
      <c r="G1492" t="s">
        <v>1005</v>
      </c>
      <c r="H1492" t="s">
        <v>104</v>
      </c>
      <c r="I1492" t="s">
        <v>1006</v>
      </c>
      <c r="J1492" s="143">
        <v>41275</v>
      </c>
      <c r="K1492" s="105">
        <v>14626.53312</v>
      </c>
      <c r="L1492" t="s">
        <v>79</v>
      </c>
    </row>
    <row r="1493" spans="1:12" x14ac:dyDescent="0.2">
      <c r="A1493">
        <v>805</v>
      </c>
      <c r="B1493">
        <v>2013</v>
      </c>
      <c r="C1493">
        <v>1</v>
      </c>
      <c r="D1493">
        <v>113102603</v>
      </c>
      <c r="E1493">
        <v>11320061</v>
      </c>
      <c r="F1493">
        <v>32129.78</v>
      </c>
      <c r="G1493" t="s">
        <v>1005</v>
      </c>
      <c r="H1493" t="s">
        <v>104</v>
      </c>
      <c r="I1493" t="s">
        <v>1006</v>
      </c>
      <c r="J1493" s="143">
        <v>41275</v>
      </c>
      <c r="K1493" s="105">
        <v>4112.6118399999996</v>
      </c>
      <c r="L1493" t="s">
        <v>79</v>
      </c>
    </row>
    <row r="1494" spans="1:12" x14ac:dyDescent="0.2">
      <c r="A1494">
        <v>805</v>
      </c>
      <c r="B1494">
        <v>2013</v>
      </c>
      <c r="C1494">
        <v>1</v>
      </c>
      <c r="D1494">
        <v>113102604</v>
      </c>
      <c r="E1494">
        <v>11320061</v>
      </c>
      <c r="F1494">
        <v>53125.42</v>
      </c>
      <c r="G1494" t="s">
        <v>581</v>
      </c>
      <c r="H1494" t="s">
        <v>104</v>
      </c>
      <c r="I1494" t="s">
        <v>1007</v>
      </c>
      <c r="J1494" s="143">
        <v>41275</v>
      </c>
      <c r="K1494" s="105">
        <v>6800.0537599999998</v>
      </c>
      <c r="L1494" t="s">
        <v>79</v>
      </c>
    </row>
    <row r="1495" spans="1:12" x14ac:dyDescent="0.2">
      <c r="A1495">
        <v>805</v>
      </c>
      <c r="B1495">
        <v>2013</v>
      </c>
      <c r="C1495">
        <v>3</v>
      </c>
      <c r="D1495">
        <v>113102701</v>
      </c>
      <c r="E1495">
        <v>11320027</v>
      </c>
      <c r="F1495">
        <v>30096.58</v>
      </c>
      <c r="G1495" t="s">
        <v>599</v>
      </c>
      <c r="H1495" t="s">
        <v>100</v>
      </c>
      <c r="I1495" t="s">
        <v>1069</v>
      </c>
      <c r="J1495" s="143">
        <v>41334</v>
      </c>
      <c r="K1495" s="105">
        <v>3852.3622400000004</v>
      </c>
      <c r="L1495" t="s">
        <v>79</v>
      </c>
    </row>
    <row r="1496" spans="1:12" x14ac:dyDescent="0.2">
      <c r="A1496">
        <v>805</v>
      </c>
      <c r="B1496">
        <v>2013</v>
      </c>
      <c r="C1496">
        <v>3</v>
      </c>
      <c r="D1496">
        <v>113102714</v>
      </c>
      <c r="E1496">
        <v>11320092</v>
      </c>
      <c r="F1496">
        <v>47254.45</v>
      </c>
      <c r="G1496" t="s">
        <v>648</v>
      </c>
      <c r="H1496" t="s">
        <v>110</v>
      </c>
      <c r="I1496" t="s">
        <v>1070</v>
      </c>
      <c r="J1496" s="143">
        <v>41334</v>
      </c>
      <c r="K1496" s="105">
        <v>6048.5695999999998</v>
      </c>
      <c r="L1496" t="s">
        <v>79</v>
      </c>
    </row>
    <row r="1497" spans="1:12" x14ac:dyDescent="0.2">
      <c r="A1497">
        <v>805</v>
      </c>
      <c r="B1497">
        <v>2013</v>
      </c>
      <c r="C1497">
        <v>6</v>
      </c>
      <c r="D1497">
        <v>113102714</v>
      </c>
      <c r="E1497">
        <v>11320092</v>
      </c>
      <c r="F1497">
        <v>9991.56</v>
      </c>
      <c r="G1497" t="s">
        <v>648</v>
      </c>
      <c r="H1497" t="s">
        <v>110</v>
      </c>
      <c r="I1497" t="s">
        <v>1070</v>
      </c>
      <c r="J1497" s="143">
        <v>41426</v>
      </c>
      <c r="K1497" s="105">
        <v>1278.91968</v>
      </c>
      <c r="L1497" t="s">
        <v>79</v>
      </c>
    </row>
    <row r="1498" spans="1:12" x14ac:dyDescent="0.2">
      <c r="A1498">
        <v>805</v>
      </c>
      <c r="B1498">
        <v>2013</v>
      </c>
      <c r="C1498">
        <v>1</v>
      </c>
      <c r="D1498">
        <v>113102770</v>
      </c>
      <c r="E1498">
        <v>11320299</v>
      </c>
      <c r="F1498">
        <v>1488.56</v>
      </c>
      <c r="G1498" t="s">
        <v>583</v>
      </c>
      <c r="H1498" t="s">
        <v>106</v>
      </c>
      <c r="I1498" t="s">
        <v>1246</v>
      </c>
      <c r="J1498" s="143">
        <v>41275</v>
      </c>
      <c r="K1498" s="105">
        <v>190.53567999999999</v>
      </c>
      <c r="L1498" t="s">
        <v>80</v>
      </c>
    </row>
    <row r="1499" spans="1:12" x14ac:dyDescent="0.2">
      <c r="A1499">
        <v>805</v>
      </c>
      <c r="B1499">
        <v>2013</v>
      </c>
      <c r="C1499">
        <v>2</v>
      </c>
      <c r="D1499">
        <v>113102780</v>
      </c>
      <c r="E1499">
        <v>11320280</v>
      </c>
      <c r="F1499">
        <v>21406.43</v>
      </c>
      <c r="G1499" t="s">
        <v>599</v>
      </c>
      <c r="H1499" t="s">
        <v>106</v>
      </c>
      <c r="I1499" t="s">
        <v>1263</v>
      </c>
      <c r="J1499" s="143">
        <v>41306</v>
      </c>
      <c r="K1499" s="105">
        <v>2740.02304</v>
      </c>
      <c r="L1499" t="s">
        <v>80</v>
      </c>
    </row>
    <row r="1500" spans="1:12" x14ac:dyDescent="0.2">
      <c r="A1500">
        <v>805</v>
      </c>
      <c r="B1500">
        <v>2013</v>
      </c>
      <c r="C1500">
        <v>1</v>
      </c>
      <c r="D1500">
        <v>113102870</v>
      </c>
      <c r="E1500">
        <v>11320273</v>
      </c>
      <c r="F1500">
        <v>9350.0300000000007</v>
      </c>
      <c r="G1500" t="s">
        <v>549</v>
      </c>
      <c r="H1500" t="s">
        <v>107</v>
      </c>
      <c r="I1500" t="s">
        <v>1247</v>
      </c>
      <c r="J1500" s="143">
        <v>41275</v>
      </c>
      <c r="K1500" s="105">
        <v>1196.80384</v>
      </c>
      <c r="L1500" t="s">
        <v>80</v>
      </c>
    </row>
    <row r="1501" spans="1:12" x14ac:dyDescent="0.2">
      <c r="A1501">
        <v>805</v>
      </c>
      <c r="B1501">
        <v>2013</v>
      </c>
      <c r="C1501">
        <v>6</v>
      </c>
      <c r="D1501">
        <v>113102927</v>
      </c>
      <c r="E1501">
        <v>11320027</v>
      </c>
      <c r="F1501">
        <v>3881.41</v>
      </c>
      <c r="G1501" t="s">
        <v>599</v>
      </c>
      <c r="H1501" t="s">
        <v>110</v>
      </c>
      <c r="I1501" t="s">
        <v>1113</v>
      </c>
      <c r="J1501" s="143">
        <v>41426</v>
      </c>
      <c r="K1501" s="105">
        <v>496.82047999999998</v>
      </c>
      <c r="L1501" t="s">
        <v>79</v>
      </c>
    </row>
    <row r="1502" spans="1:12" x14ac:dyDescent="0.2">
      <c r="A1502">
        <v>805</v>
      </c>
      <c r="B1502">
        <v>2013</v>
      </c>
      <c r="C1502">
        <v>8</v>
      </c>
      <c r="D1502">
        <v>113102930</v>
      </c>
      <c r="E1502">
        <v>11320093</v>
      </c>
      <c r="F1502">
        <v>45064.93</v>
      </c>
      <c r="G1502" t="s">
        <v>648</v>
      </c>
      <c r="H1502" t="s">
        <v>110</v>
      </c>
      <c r="I1502" t="s">
        <v>1138</v>
      </c>
      <c r="J1502" s="143">
        <v>41487</v>
      </c>
      <c r="K1502" s="105">
        <v>5768.3110399999996</v>
      </c>
      <c r="L1502" t="s">
        <v>79</v>
      </c>
    </row>
    <row r="1503" spans="1:12" x14ac:dyDescent="0.2">
      <c r="A1503">
        <v>805</v>
      </c>
      <c r="B1503">
        <v>2014</v>
      </c>
      <c r="C1503">
        <v>1</v>
      </c>
      <c r="D1503">
        <v>113102930</v>
      </c>
      <c r="E1503">
        <v>11320093</v>
      </c>
      <c r="F1503">
        <v>66106.83</v>
      </c>
      <c r="G1503" t="s">
        <v>648</v>
      </c>
      <c r="H1503" t="s">
        <v>110</v>
      </c>
      <c r="I1503" t="s">
        <v>1138</v>
      </c>
      <c r="J1503" s="143">
        <v>41640</v>
      </c>
      <c r="K1503" s="105">
        <v>8461.6742400000003</v>
      </c>
      <c r="L1503" t="s">
        <v>79</v>
      </c>
    </row>
    <row r="1504" spans="1:12" x14ac:dyDescent="0.2">
      <c r="A1504">
        <v>805</v>
      </c>
      <c r="B1504">
        <v>2013</v>
      </c>
      <c r="C1504">
        <v>8</v>
      </c>
      <c r="D1504">
        <v>113102931</v>
      </c>
      <c r="E1504">
        <v>11320093</v>
      </c>
      <c r="F1504">
        <v>30337.47</v>
      </c>
      <c r="G1504" t="s">
        <v>648</v>
      </c>
      <c r="H1504" t="s">
        <v>110</v>
      </c>
      <c r="I1504" t="s">
        <v>1139</v>
      </c>
      <c r="J1504" s="143">
        <v>41487</v>
      </c>
      <c r="K1504" s="105">
        <v>3883.19616</v>
      </c>
      <c r="L1504" t="s">
        <v>79</v>
      </c>
    </row>
    <row r="1505" spans="1:12" x14ac:dyDescent="0.2">
      <c r="A1505">
        <v>805</v>
      </c>
      <c r="B1505">
        <v>2014</v>
      </c>
      <c r="C1505">
        <v>1</v>
      </c>
      <c r="D1505">
        <v>113102931</v>
      </c>
      <c r="E1505">
        <v>11320093</v>
      </c>
      <c r="F1505">
        <v>41567.17</v>
      </c>
      <c r="G1505" t="s">
        <v>648</v>
      </c>
      <c r="H1505" t="s">
        <v>110</v>
      </c>
      <c r="I1505" t="s">
        <v>1139</v>
      </c>
      <c r="J1505" s="143">
        <v>41640</v>
      </c>
      <c r="K1505" s="105">
        <v>5320.5977599999997</v>
      </c>
      <c r="L1505" t="s">
        <v>79</v>
      </c>
    </row>
    <row r="1506" spans="1:12" x14ac:dyDescent="0.2">
      <c r="A1506">
        <v>805</v>
      </c>
      <c r="B1506">
        <v>2013</v>
      </c>
      <c r="C1506">
        <v>9</v>
      </c>
      <c r="D1506">
        <v>113102935</v>
      </c>
      <c r="E1506">
        <v>11320071</v>
      </c>
      <c r="F1506">
        <v>64526.37</v>
      </c>
      <c r="G1506" t="s">
        <v>549</v>
      </c>
      <c r="H1506" t="s">
        <v>110</v>
      </c>
      <c r="I1506" t="s">
        <v>1157</v>
      </c>
      <c r="J1506" s="143">
        <v>41518</v>
      </c>
      <c r="K1506" s="105">
        <v>8259.37536</v>
      </c>
      <c r="L1506" t="s">
        <v>79</v>
      </c>
    </row>
    <row r="1507" spans="1:12" x14ac:dyDescent="0.2">
      <c r="A1507">
        <v>805</v>
      </c>
      <c r="B1507">
        <v>2013</v>
      </c>
      <c r="C1507">
        <v>8</v>
      </c>
      <c r="D1507">
        <v>113102936</v>
      </c>
      <c r="E1507">
        <v>11320093</v>
      </c>
      <c r="F1507">
        <v>73526.990000000005</v>
      </c>
      <c r="G1507" t="s">
        <v>648</v>
      </c>
      <c r="H1507" t="s">
        <v>110</v>
      </c>
      <c r="I1507" t="s">
        <v>1140</v>
      </c>
      <c r="J1507" s="143">
        <v>41487</v>
      </c>
      <c r="K1507" s="105">
        <v>9411.4547200000015</v>
      </c>
      <c r="L1507" t="s">
        <v>79</v>
      </c>
    </row>
    <row r="1508" spans="1:12" x14ac:dyDescent="0.2">
      <c r="A1508">
        <v>805</v>
      </c>
      <c r="B1508">
        <v>2014</v>
      </c>
      <c r="C1508">
        <v>1</v>
      </c>
      <c r="D1508">
        <v>113102936</v>
      </c>
      <c r="E1508">
        <v>11320093</v>
      </c>
      <c r="F1508">
        <v>95684.04</v>
      </c>
      <c r="G1508" t="s">
        <v>648</v>
      </c>
      <c r="H1508" t="s">
        <v>110</v>
      </c>
      <c r="I1508" t="s">
        <v>1140</v>
      </c>
      <c r="J1508" s="143">
        <v>41640</v>
      </c>
      <c r="K1508" s="105">
        <v>12247.557119999999</v>
      </c>
      <c r="L1508" t="s">
        <v>79</v>
      </c>
    </row>
    <row r="1509" spans="1:12" x14ac:dyDescent="0.2">
      <c r="A1509">
        <v>805</v>
      </c>
      <c r="B1509">
        <v>2013</v>
      </c>
      <c r="C1509">
        <v>11</v>
      </c>
      <c r="D1509">
        <v>113103006</v>
      </c>
      <c r="E1509">
        <v>11320324</v>
      </c>
      <c r="F1509">
        <v>6873.79</v>
      </c>
      <c r="G1509" t="s">
        <v>581</v>
      </c>
      <c r="H1509" t="s">
        <v>106</v>
      </c>
      <c r="I1509" t="s">
        <v>1347</v>
      </c>
      <c r="J1509" s="143">
        <v>41579</v>
      </c>
      <c r="K1509" s="105">
        <v>879.84511999999995</v>
      </c>
      <c r="L1509" t="s">
        <v>80</v>
      </c>
    </row>
    <row r="1510" spans="1:12" x14ac:dyDescent="0.2">
      <c r="A1510">
        <v>805</v>
      </c>
      <c r="B1510">
        <v>2013</v>
      </c>
      <c r="C1510">
        <v>3</v>
      </c>
      <c r="D1510">
        <v>113103023</v>
      </c>
      <c r="E1510">
        <v>11320044</v>
      </c>
      <c r="F1510">
        <v>37146.79</v>
      </c>
      <c r="G1510" t="s">
        <v>821</v>
      </c>
      <c r="H1510" t="s">
        <v>193</v>
      </c>
      <c r="I1510" t="s">
        <v>1277</v>
      </c>
      <c r="J1510" s="143">
        <v>41334</v>
      </c>
      <c r="K1510" s="105">
        <v>4754.7891200000004</v>
      </c>
      <c r="L1510" t="s">
        <v>80</v>
      </c>
    </row>
    <row r="1511" spans="1:12" x14ac:dyDescent="0.2">
      <c r="A1511">
        <v>805</v>
      </c>
      <c r="B1511">
        <v>2013</v>
      </c>
      <c r="C1511">
        <v>11</v>
      </c>
      <c r="D1511">
        <v>113103065</v>
      </c>
      <c r="E1511">
        <v>11320280</v>
      </c>
      <c r="F1511">
        <v>7856.86</v>
      </c>
      <c r="G1511" t="s">
        <v>581</v>
      </c>
      <c r="H1511" t="s">
        <v>104</v>
      </c>
      <c r="I1511" t="s">
        <v>1181</v>
      </c>
      <c r="J1511" s="143">
        <v>41579</v>
      </c>
      <c r="K1511" s="105">
        <v>1005.6780799999999</v>
      </c>
      <c r="L1511" t="s">
        <v>79</v>
      </c>
    </row>
    <row r="1512" spans="1:12" x14ac:dyDescent="0.2">
      <c r="A1512">
        <v>805</v>
      </c>
      <c r="B1512">
        <v>2013</v>
      </c>
      <c r="C1512">
        <v>9</v>
      </c>
      <c r="D1512">
        <v>113103095</v>
      </c>
      <c r="E1512">
        <v>11320071</v>
      </c>
      <c r="F1512">
        <v>27516.77</v>
      </c>
      <c r="G1512" t="s">
        <v>549</v>
      </c>
      <c r="H1512" t="s">
        <v>100</v>
      </c>
      <c r="I1512" t="s">
        <v>1158</v>
      </c>
      <c r="J1512" s="143">
        <v>41518</v>
      </c>
      <c r="K1512" s="105">
        <v>3522.1465600000001</v>
      </c>
      <c r="L1512" t="s">
        <v>79</v>
      </c>
    </row>
    <row r="1513" spans="1:12" x14ac:dyDescent="0.2">
      <c r="A1513">
        <v>805</v>
      </c>
      <c r="B1513">
        <v>2013</v>
      </c>
      <c r="C1513">
        <v>10</v>
      </c>
      <c r="D1513">
        <v>113103107</v>
      </c>
      <c r="E1513">
        <v>11320227</v>
      </c>
      <c r="F1513">
        <v>602.5</v>
      </c>
      <c r="G1513" t="s">
        <v>604</v>
      </c>
      <c r="H1513" t="s">
        <v>100</v>
      </c>
      <c r="I1513" t="s">
        <v>1175</v>
      </c>
      <c r="J1513" s="143">
        <v>41548</v>
      </c>
      <c r="K1513" s="105">
        <v>77.12</v>
      </c>
      <c r="L1513" t="s">
        <v>79</v>
      </c>
    </row>
    <row r="1514" spans="1:12" x14ac:dyDescent="0.2">
      <c r="A1514">
        <v>805</v>
      </c>
      <c r="B1514">
        <v>2013</v>
      </c>
      <c r="C1514">
        <v>1</v>
      </c>
      <c r="D1514">
        <v>113103132</v>
      </c>
      <c r="E1514">
        <v>11320045</v>
      </c>
      <c r="F1514">
        <v>8204.15</v>
      </c>
      <c r="G1514" t="s">
        <v>491</v>
      </c>
      <c r="H1514" t="s">
        <v>108</v>
      </c>
      <c r="I1514" t="s">
        <v>1008</v>
      </c>
      <c r="J1514" s="143">
        <v>41275</v>
      </c>
      <c r="K1514" s="105">
        <v>1050.1312</v>
      </c>
      <c r="L1514" t="s">
        <v>79</v>
      </c>
    </row>
    <row r="1515" spans="1:12" x14ac:dyDescent="0.2">
      <c r="A1515">
        <v>805</v>
      </c>
      <c r="B1515">
        <v>2013</v>
      </c>
      <c r="C1515">
        <v>1</v>
      </c>
      <c r="D1515">
        <v>113103133</v>
      </c>
      <c r="E1515">
        <v>11320045</v>
      </c>
      <c r="F1515">
        <v>5028.55</v>
      </c>
      <c r="G1515" t="s">
        <v>599</v>
      </c>
      <c r="H1515" t="s">
        <v>108</v>
      </c>
      <c r="I1515" t="s">
        <v>1009</v>
      </c>
      <c r="J1515" s="143">
        <v>41275</v>
      </c>
      <c r="K1515" s="105">
        <v>643.65440000000001</v>
      </c>
      <c r="L1515" t="s">
        <v>79</v>
      </c>
    </row>
    <row r="1516" spans="1:12" x14ac:dyDescent="0.2">
      <c r="A1516">
        <v>805</v>
      </c>
      <c r="B1516">
        <v>2013</v>
      </c>
      <c r="C1516">
        <v>1</v>
      </c>
      <c r="D1516">
        <v>113103134</v>
      </c>
      <c r="E1516">
        <v>11320045</v>
      </c>
      <c r="F1516">
        <v>8187.09</v>
      </c>
      <c r="G1516" t="s">
        <v>1005</v>
      </c>
      <c r="H1516" t="s">
        <v>108</v>
      </c>
      <c r="I1516" t="s">
        <v>1010</v>
      </c>
      <c r="J1516" s="143">
        <v>41275</v>
      </c>
      <c r="K1516" s="105">
        <v>1047.9475199999999</v>
      </c>
      <c r="L1516" t="s">
        <v>79</v>
      </c>
    </row>
    <row r="1517" spans="1:12" x14ac:dyDescent="0.2">
      <c r="A1517">
        <v>805</v>
      </c>
      <c r="B1517">
        <v>2013</v>
      </c>
      <c r="C1517">
        <v>1</v>
      </c>
      <c r="D1517">
        <v>113103135</v>
      </c>
      <c r="E1517">
        <v>11320045</v>
      </c>
      <c r="F1517">
        <v>6959.02</v>
      </c>
      <c r="G1517" t="s">
        <v>592</v>
      </c>
      <c r="H1517" t="s">
        <v>108</v>
      </c>
      <c r="I1517" t="s">
        <v>1011</v>
      </c>
      <c r="J1517" s="143">
        <v>41275</v>
      </c>
      <c r="K1517" s="105">
        <v>890.75456000000008</v>
      </c>
      <c r="L1517" t="s">
        <v>79</v>
      </c>
    </row>
    <row r="1518" spans="1:12" x14ac:dyDescent="0.2">
      <c r="A1518">
        <v>805</v>
      </c>
      <c r="B1518">
        <v>2013</v>
      </c>
      <c r="C1518">
        <v>1</v>
      </c>
      <c r="D1518">
        <v>113103136</v>
      </c>
      <c r="E1518">
        <v>11320045</v>
      </c>
      <c r="F1518">
        <v>8142.51</v>
      </c>
      <c r="G1518" t="s">
        <v>526</v>
      </c>
      <c r="H1518" t="s">
        <v>108</v>
      </c>
      <c r="I1518" t="s">
        <v>1012</v>
      </c>
      <c r="J1518" s="143">
        <v>41275</v>
      </c>
      <c r="K1518" s="105">
        <v>1042.24128</v>
      </c>
      <c r="L1518" t="s">
        <v>79</v>
      </c>
    </row>
    <row r="1519" spans="1:12" x14ac:dyDescent="0.2">
      <c r="A1519">
        <v>805</v>
      </c>
      <c r="B1519">
        <v>2013</v>
      </c>
      <c r="C1519">
        <v>2</v>
      </c>
      <c r="D1519">
        <v>113103168</v>
      </c>
      <c r="E1519">
        <v>11320045</v>
      </c>
      <c r="F1519">
        <v>14565.68</v>
      </c>
      <c r="G1519" t="s">
        <v>549</v>
      </c>
      <c r="H1519" t="s">
        <v>100</v>
      </c>
      <c r="I1519" t="s">
        <v>1040</v>
      </c>
      <c r="J1519" s="143">
        <v>41306</v>
      </c>
      <c r="K1519" s="105">
        <v>1864.4070400000001</v>
      </c>
      <c r="L1519" t="s">
        <v>79</v>
      </c>
    </row>
    <row r="1520" spans="1:12" x14ac:dyDescent="0.2">
      <c r="A1520">
        <v>805</v>
      </c>
      <c r="B1520">
        <v>2013</v>
      </c>
      <c r="C1520">
        <v>7</v>
      </c>
      <c r="D1520">
        <v>113103175</v>
      </c>
      <c r="E1520">
        <v>11320093</v>
      </c>
      <c r="F1520">
        <v>13046.4</v>
      </c>
      <c r="G1520" t="s">
        <v>648</v>
      </c>
      <c r="H1520" t="s">
        <v>101</v>
      </c>
      <c r="I1520" t="s">
        <v>1129</v>
      </c>
      <c r="J1520" s="143">
        <v>41456</v>
      </c>
      <c r="K1520" s="105">
        <v>1669.9392</v>
      </c>
      <c r="L1520" t="s">
        <v>79</v>
      </c>
    </row>
    <row r="1521" spans="1:12" x14ac:dyDescent="0.2">
      <c r="A1521">
        <v>805</v>
      </c>
      <c r="B1521">
        <v>2013</v>
      </c>
      <c r="C1521">
        <v>2</v>
      </c>
      <c r="D1521">
        <v>113103180</v>
      </c>
      <c r="E1521">
        <v>11320251</v>
      </c>
      <c r="F1521">
        <v>2023.77</v>
      </c>
      <c r="G1521" t="s">
        <v>491</v>
      </c>
      <c r="H1521" t="s">
        <v>115</v>
      </c>
      <c r="I1521" t="s">
        <v>1264</v>
      </c>
      <c r="J1521" s="143">
        <v>41306</v>
      </c>
      <c r="K1521" s="105">
        <v>259.04255999999998</v>
      </c>
      <c r="L1521" t="s">
        <v>80</v>
      </c>
    </row>
    <row r="1522" spans="1:12" x14ac:dyDescent="0.2">
      <c r="A1522">
        <v>805</v>
      </c>
      <c r="B1522">
        <v>2013</v>
      </c>
      <c r="C1522">
        <v>1</v>
      </c>
      <c r="D1522">
        <v>113103239</v>
      </c>
      <c r="E1522">
        <v>11320211</v>
      </c>
      <c r="F1522">
        <v>8303.3799999999992</v>
      </c>
      <c r="G1522" t="s">
        <v>599</v>
      </c>
      <c r="H1522" t="s">
        <v>109</v>
      </c>
      <c r="I1522" t="s">
        <v>1248</v>
      </c>
      <c r="J1522" s="143">
        <v>41275</v>
      </c>
      <c r="K1522" s="105">
        <v>1062.8326399999999</v>
      </c>
      <c r="L1522" t="s">
        <v>80</v>
      </c>
    </row>
    <row r="1523" spans="1:12" x14ac:dyDescent="0.2">
      <c r="A1523">
        <v>805</v>
      </c>
      <c r="B1523">
        <v>2013</v>
      </c>
      <c r="C1523">
        <v>1</v>
      </c>
      <c r="D1523">
        <v>113103240</v>
      </c>
      <c r="E1523">
        <v>11320048</v>
      </c>
      <c r="F1523">
        <v>15622.14</v>
      </c>
      <c r="G1523" t="s">
        <v>583</v>
      </c>
      <c r="H1523" t="s">
        <v>109</v>
      </c>
      <c r="I1523" t="s">
        <v>1249</v>
      </c>
      <c r="J1523" s="143">
        <v>41275</v>
      </c>
      <c r="K1523" s="105">
        <v>1999.63392</v>
      </c>
      <c r="L1523" t="s">
        <v>80</v>
      </c>
    </row>
    <row r="1524" spans="1:12" x14ac:dyDescent="0.2">
      <c r="A1524">
        <v>805</v>
      </c>
      <c r="B1524">
        <v>2013</v>
      </c>
      <c r="C1524">
        <v>1</v>
      </c>
      <c r="D1524">
        <v>113103240</v>
      </c>
      <c r="E1524">
        <v>11320185</v>
      </c>
      <c r="F1524">
        <v>25811.040000000001</v>
      </c>
      <c r="G1524" t="s">
        <v>583</v>
      </c>
      <c r="H1524" t="s">
        <v>109</v>
      </c>
      <c r="I1524" t="s">
        <v>1249</v>
      </c>
      <c r="J1524" s="143">
        <v>41275</v>
      </c>
      <c r="K1524" s="105">
        <v>3303.8131200000003</v>
      </c>
      <c r="L1524" t="s">
        <v>80</v>
      </c>
    </row>
    <row r="1525" spans="1:12" x14ac:dyDescent="0.2">
      <c r="A1525">
        <v>805</v>
      </c>
      <c r="B1525">
        <v>2013</v>
      </c>
      <c r="C1525">
        <v>2</v>
      </c>
      <c r="D1525">
        <v>113103241</v>
      </c>
      <c r="E1525">
        <v>11320273</v>
      </c>
      <c r="F1525">
        <v>1737.33</v>
      </c>
      <c r="G1525" t="s">
        <v>549</v>
      </c>
      <c r="H1525" t="s">
        <v>109</v>
      </c>
      <c r="I1525" t="s">
        <v>1265</v>
      </c>
      <c r="J1525" s="143">
        <v>41306</v>
      </c>
      <c r="K1525" s="105">
        <v>222.37823999999998</v>
      </c>
      <c r="L1525" t="s">
        <v>80</v>
      </c>
    </row>
    <row r="1526" spans="1:12" x14ac:dyDescent="0.2">
      <c r="A1526">
        <v>805</v>
      </c>
      <c r="B1526">
        <v>2013</v>
      </c>
      <c r="C1526">
        <v>1</v>
      </c>
      <c r="D1526">
        <v>113103249</v>
      </c>
      <c r="E1526">
        <v>11320061</v>
      </c>
      <c r="F1526">
        <v>13928.13</v>
      </c>
      <c r="G1526" t="s">
        <v>583</v>
      </c>
      <c r="H1526" t="s">
        <v>110</v>
      </c>
      <c r="I1526" t="s">
        <v>1013</v>
      </c>
      <c r="J1526" s="143">
        <v>41275</v>
      </c>
      <c r="K1526" s="105">
        <v>1782.8006399999999</v>
      </c>
      <c r="L1526" t="s">
        <v>79</v>
      </c>
    </row>
    <row r="1527" spans="1:12" x14ac:dyDescent="0.2">
      <c r="A1527">
        <v>805</v>
      </c>
      <c r="B1527">
        <v>2013</v>
      </c>
      <c r="C1527">
        <v>5</v>
      </c>
      <c r="D1527">
        <v>113103249</v>
      </c>
      <c r="E1527">
        <v>11320185</v>
      </c>
      <c r="F1527">
        <v>21852.86</v>
      </c>
      <c r="G1527" t="s">
        <v>583</v>
      </c>
      <c r="H1527" t="s">
        <v>110</v>
      </c>
      <c r="I1527" t="s">
        <v>1013</v>
      </c>
      <c r="J1527" s="143">
        <v>41395</v>
      </c>
      <c r="K1527" s="105">
        <v>2797.16608</v>
      </c>
      <c r="L1527" t="s">
        <v>79</v>
      </c>
    </row>
    <row r="1528" spans="1:12" x14ac:dyDescent="0.2">
      <c r="A1528">
        <v>805</v>
      </c>
      <c r="B1528">
        <v>2013</v>
      </c>
      <c r="C1528">
        <v>2</v>
      </c>
      <c r="D1528">
        <v>113103260</v>
      </c>
      <c r="E1528">
        <v>11320054</v>
      </c>
      <c r="F1528">
        <v>10823.35</v>
      </c>
      <c r="G1528" t="s">
        <v>597</v>
      </c>
      <c r="H1528" t="s">
        <v>110</v>
      </c>
      <c r="I1528" t="s">
        <v>1041</v>
      </c>
      <c r="J1528" s="143">
        <v>41306</v>
      </c>
      <c r="K1528" s="105">
        <v>1385.3887999999999</v>
      </c>
      <c r="L1528" t="s">
        <v>79</v>
      </c>
    </row>
    <row r="1529" spans="1:12" x14ac:dyDescent="0.2">
      <c r="A1529">
        <v>805</v>
      </c>
      <c r="B1529">
        <v>2013</v>
      </c>
      <c r="C1529">
        <v>2</v>
      </c>
      <c r="D1529">
        <v>113103261</v>
      </c>
      <c r="E1529">
        <v>11320054</v>
      </c>
      <c r="F1529">
        <v>102758.63</v>
      </c>
      <c r="G1529" t="s">
        <v>650</v>
      </c>
      <c r="H1529" t="s">
        <v>110</v>
      </c>
      <c r="I1529" t="s">
        <v>1042</v>
      </c>
      <c r="J1529" s="143">
        <v>41306</v>
      </c>
      <c r="K1529" s="105">
        <v>13153.104640000001</v>
      </c>
      <c r="L1529" t="s">
        <v>79</v>
      </c>
    </row>
    <row r="1530" spans="1:12" x14ac:dyDescent="0.2">
      <c r="A1530">
        <v>805</v>
      </c>
      <c r="B1530">
        <v>2013</v>
      </c>
      <c r="C1530">
        <v>2</v>
      </c>
      <c r="D1530">
        <v>113103262</v>
      </c>
      <c r="E1530">
        <v>11320054</v>
      </c>
      <c r="F1530">
        <v>76709.399999999994</v>
      </c>
      <c r="G1530" t="s">
        <v>642</v>
      </c>
      <c r="H1530" t="s">
        <v>110</v>
      </c>
      <c r="I1530" t="s">
        <v>1043</v>
      </c>
      <c r="J1530" s="143">
        <v>41306</v>
      </c>
      <c r="K1530" s="105">
        <v>9818.8031999999985</v>
      </c>
      <c r="L1530" t="s">
        <v>79</v>
      </c>
    </row>
    <row r="1531" spans="1:12" x14ac:dyDescent="0.2">
      <c r="A1531">
        <v>805</v>
      </c>
      <c r="B1531">
        <v>2013</v>
      </c>
      <c r="C1531">
        <v>1</v>
      </c>
      <c r="D1531">
        <v>113103267</v>
      </c>
      <c r="E1531">
        <v>11320061</v>
      </c>
      <c r="F1531">
        <v>26785.43</v>
      </c>
      <c r="G1531" t="s">
        <v>625</v>
      </c>
      <c r="H1531" t="s">
        <v>104</v>
      </c>
      <c r="I1531" t="s">
        <v>1014</v>
      </c>
      <c r="J1531" s="143">
        <v>41275</v>
      </c>
      <c r="K1531" s="105">
        <v>3428.5350400000002</v>
      </c>
      <c r="L1531" t="s">
        <v>79</v>
      </c>
    </row>
    <row r="1532" spans="1:12" x14ac:dyDescent="0.2">
      <c r="A1532">
        <v>805</v>
      </c>
      <c r="B1532">
        <v>2013</v>
      </c>
      <c r="C1532">
        <v>1</v>
      </c>
      <c r="D1532">
        <v>113103289</v>
      </c>
      <c r="E1532">
        <v>11320027</v>
      </c>
      <c r="F1532">
        <v>5427.05</v>
      </c>
      <c r="G1532" t="s">
        <v>604</v>
      </c>
      <c r="H1532" t="s">
        <v>100</v>
      </c>
      <c r="I1532" t="s">
        <v>1015</v>
      </c>
      <c r="J1532" s="143">
        <v>41275</v>
      </c>
      <c r="K1532" s="105">
        <v>694.66240000000005</v>
      </c>
      <c r="L1532" t="s">
        <v>79</v>
      </c>
    </row>
    <row r="1533" spans="1:12" x14ac:dyDescent="0.2">
      <c r="A1533">
        <v>805</v>
      </c>
      <c r="B1533">
        <v>2013</v>
      </c>
      <c r="C1533">
        <v>2</v>
      </c>
      <c r="D1533">
        <v>113103305</v>
      </c>
      <c r="E1533">
        <v>11320044</v>
      </c>
      <c r="F1533">
        <v>4964.58</v>
      </c>
      <c r="G1533" t="s">
        <v>625</v>
      </c>
      <c r="H1533" t="s">
        <v>110</v>
      </c>
      <c r="I1533" t="s">
        <v>1044</v>
      </c>
      <c r="J1533" s="143">
        <v>41306</v>
      </c>
      <c r="K1533" s="105">
        <v>635.46623999999997</v>
      </c>
      <c r="L1533" t="s">
        <v>79</v>
      </c>
    </row>
    <row r="1534" spans="1:12" x14ac:dyDescent="0.2">
      <c r="A1534">
        <v>805</v>
      </c>
      <c r="B1534">
        <v>2013</v>
      </c>
      <c r="C1534">
        <v>2</v>
      </c>
      <c r="D1534">
        <v>113103305</v>
      </c>
      <c r="E1534">
        <v>11320061</v>
      </c>
      <c r="F1534">
        <v>22331.56</v>
      </c>
      <c r="G1534" t="s">
        <v>625</v>
      </c>
      <c r="H1534" t="s">
        <v>110</v>
      </c>
      <c r="I1534" t="s">
        <v>1044</v>
      </c>
      <c r="J1534" s="143">
        <v>41306</v>
      </c>
      <c r="K1534" s="105">
        <v>2858.43968</v>
      </c>
      <c r="L1534" t="s">
        <v>79</v>
      </c>
    </row>
    <row r="1535" spans="1:12" x14ac:dyDescent="0.2">
      <c r="A1535">
        <v>805</v>
      </c>
      <c r="B1535">
        <v>2013</v>
      </c>
      <c r="C1535">
        <v>2</v>
      </c>
      <c r="D1535">
        <v>113103306</v>
      </c>
      <c r="E1535">
        <v>11320044</v>
      </c>
      <c r="F1535">
        <v>2281.0300000000002</v>
      </c>
      <c r="G1535" t="s">
        <v>1045</v>
      </c>
      <c r="H1535" t="s">
        <v>110</v>
      </c>
      <c r="I1535" t="s">
        <v>1046</v>
      </c>
      <c r="J1535" s="143">
        <v>41306</v>
      </c>
      <c r="K1535" s="105">
        <v>291.97184000000004</v>
      </c>
      <c r="L1535" t="s">
        <v>79</v>
      </c>
    </row>
    <row r="1536" spans="1:12" x14ac:dyDescent="0.2">
      <c r="A1536">
        <v>805</v>
      </c>
      <c r="B1536">
        <v>2013</v>
      </c>
      <c r="C1536">
        <v>2</v>
      </c>
      <c r="D1536">
        <v>113103306</v>
      </c>
      <c r="E1536">
        <v>11320061</v>
      </c>
      <c r="F1536">
        <v>20970.86</v>
      </c>
      <c r="G1536" t="s">
        <v>1045</v>
      </c>
      <c r="H1536" t="s">
        <v>110</v>
      </c>
      <c r="I1536" t="s">
        <v>1046</v>
      </c>
      <c r="J1536" s="143">
        <v>41306</v>
      </c>
      <c r="K1536" s="105">
        <v>2684.2700800000002</v>
      </c>
      <c r="L1536" t="s">
        <v>79</v>
      </c>
    </row>
    <row r="1537" spans="1:12" x14ac:dyDescent="0.2">
      <c r="A1537">
        <v>805</v>
      </c>
      <c r="B1537">
        <v>2013</v>
      </c>
      <c r="C1537">
        <v>4</v>
      </c>
      <c r="D1537">
        <v>113103332</v>
      </c>
      <c r="E1537">
        <v>11320071</v>
      </c>
      <c r="F1537">
        <v>39507.57</v>
      </c>
      <c r="G1537" t="s">
        <v>549</v>
      </c>
      <c r="H1537" t="s">
        <v>100</v>
      </c>
      <c r="I1537" t="s">
        <v>1090</v>
      </c>
      <c r="J1537" s="143">
        <v>41365</v>
      </c>
      <c r="K1537" s="105">
        <v>5056.9689600000002</v>
      </c>
      <c r="L1537" t="s">
        <v>79</v>
      </c>
    </row>
    <row r="1538" spans="1:12" x14ac:dyDescent="0.2">
      <c r="A1538">
        <v>805</v>
      </c>
      <c r="B1538">
        <v>2013</v>
      </c>
      <c r="C1538">
        <v>3</v>
      </c>
      <c r="D1538">
        <v>113103337</v>
      </c>
      <c r="E1538">
        <v>11320116</v>
      </c>
      <c r="F1538">
        <v>64940.959999999999</v>
      </c>
      <c r="G1538" t="s">
        <v>1030</v>
      </c>
      <c r="H1538" t="s">
        <v>100</v>
      </c>
      <c r="I1538" t="s">
        <v>1071</v>
      </c>
      <c r="J1538" s="143">
        <v>41334</v>
      </c>
      <c r="K1538" s="105">
        <v>8312.4428800000005</v>
      </c>
      <c r="L1538" t="s">
        <v>79</v>
      </c>
    </row>
    <row r="1539" spans="1:12" x14ac:dyDescent="0.2">
      <c r="A1539">
        <v>805</v>
      </c>
      <c r="B1539">
        <v>2013</v>
      </c>
      <c r="C1539">
        <v>3</v>
      </c>
      <c r="D1539">
        <v>113103338</v>
      </c>
      <c r="E1539">
        <v>11320116</v>
      </c>
      <c r="F1539">
        <v>56138.96</v>
      </c>
      <c r="G1539" t="s">
        <v>526</v>
      </c>
      <c r="H1539" t="s">
        <v>100</v>
      </c>
      <c r="I1539" t="s">
        <v>1072</v>
      </c>
      <c r="J1539" s="143">
        <v>41334</v>
      </c>
      <c r="K1539" s="105">
        <v>7185.7868799999997</v>
      </c>
      <c r="L1539" t="s">
        <v>79</v>
      </c>
    </row>
    <row r="1540" spans="1:12" x14ac:dyDescent="0.2">
      <c r="A1540">
        <v>805</v>
      </c>
      <c r="B1540">
        <v>2013</v>
      </c>
      <c r="C1540">
        <v>3</v>
      </c>
      <c r="D1540">
        <v>113103339</v>
      </c>
      <c r="E1540">
        <v>11320021</v>
      </c>
      <c r="F1540">
        <v>66983.5</v>
      </c>
      <c r="G1540" t="s">
        <v>625</v>
      </c>
      <c r="H1540" t="s">
        <v>100</v>
      </c>
      <c r="I1540" t="s">
        <v>1073</v>
      </c>
      <c r="J1540" s="143">
        <v>41334</v>
      </c>
      <c r="K1540" s="105">
        <v>8573.8880000000008</v>
      </c>
      <c r="L1540" t="s">
        <v>79</v>
      </c>
    </row>
    <row r="1541" spans="1:12" x14ac:dyDescent="0.2">
      <c r="A1541">
        <v>805</v>
      </c>
      <c r="B1541">
        <v>2013</v>
      </c>
      <c r="C1541">
        <v>12</v>
      </c>
      <c r="D1541">
        <v>113103343</v>
      </c>
      <c r="E1541">
        <v>11320071</v>
      </c>
      <c r="F1541">
        <v>140613.29999999999</v>
      </c>
      <c r="G1541" t="s">
        <v>549</v>
      </c>
      <c r="H1541" t="s">
        <v>100</v>
      </c>
      <c r="I1541" t="s">
        <v>1200</v>
      </c>
      <c r="J1541" s="143">
        <v>41609</v>
      </c>
      <c r="K1541" s="105">
        <v>17998.502399999998</v>
      </c>
      <c r="L1541" t="s">
        <v>79</v>
      </c>
    </row>
    <row r="1542" spans="1:12" x14ac:dyDescent="0.2">
      <c r="A1542">
        <v>805</v>
      </c>
      <c r="B1542">
        <v>2013</v>
      </c>
      <c r="C1542">
        <v>2</v>
      </c>
      <c r="D1542">
        <v>113103346</v>
      </c>
      <c r="E1542">
        <v>11320027</v>
      </c>
      <c r="F1542">
        <v>23014.240000000002</v>
      </c>
      <c r="G1542" t="s">
        <v>599</v>
      </c>
      <c r="H1542" t="s">
        <v>102</v>
      </c>
      <c r="I1542" t="s">
        <v>1047</v>
      </c>
      <c r="J1542" s="143">
        <v>41306</v>
      </c>
      <c r="K1542" s="105">
        <v>2945.8227200000001</v>
      </c>
      <c r="L1542" t="s">
        <v>79</v>
      </c>
    </row>
    <row r="1543" spans="1:12" x14ac:dyDescent="0.2">
      <c r="A1543">
        <v>805</v>
      </c>
      <c r="B1543">
        <v>2013</v>
      </c>
      <c r="C1543">
        <v>4</v>
      </c>
      <c r="D1543">
        <v>113103346</v>
      </c>
      <c r="E1543">
        <v>11320027</v>
      </c>
      <c r="F1543">
        <v>42982.53</v>
      </c>
      <c r="G1543" t="s">
        <v>599</v>
      </c>
      <c r="H1543" t="s">
        <v>102</v>
      </c>
      <c r="I1543" t="s">
        <v>1047</v>
      </c>
      <c r="J1543" s="143">
        <v>41365</v>
      </c>
      <c r="K1543" s="105">
        <v>5501.7638399999996</v>
      </c>
      <c r="L1543" t="s">
        <v>79</v>
      </c>
    </row>
    <row r="1544" spans="1:12" x14ac:dyDescent="0.2">
      <c r="A1544">
        <v>805</v>
      </c>
      <c r="B1544">
        <v>2013</v>
      </c>
      <c r="C1544">
        <v>1</v>
      </c>
      <c r="D1544">
        <v>113103348</v>
      </c>
      <c r="E1544">
        <v>11320045</v>
      </c>
      <c r="F1544">
        <v>24464.74</v>
      </c>
      <c r="G1544" t="s">
        <v>491</v>
      </c>
      <c r="H1544" t="s">
        <v>110</v>
      </c>
      <c r="I1544" t="s">
        <v>1016</v>
      </c>
      <c r="J1544" s="143">
        <v>41275</v>
      </c>
      <c r="K1544" s="105">
        <v>3131.4867200000003</v>
      </c>
      <c r="L1544" t="s">
        <v>79</v>
      </c>
    </row>
    <row r="1545" spans="1:12" x14ac:dyDescent="0.2">
      <c r="A1545">
        <v>805</v>
      </c>
      <c r="B1545">
        <v>2013</v>
      </c>
      <c r="C1545">
        <v>4</v>
      </c>
      <c r="D1545">
        <v>113103350</v>
      </c>
      <c r="E1545">
        <v>11320071</v>
      </c>
      <c r="F1545">
        <v>24837.759999999998</v>
      </c>
      <c r="G1545" t="s">
        <v>549</v>
      </c>
      <c r="H1545" t="s">
        <v>110</v>
      </c>
      <c r="I1545" t="s">
        <v>1091</v>
      </c>
      <c r="J1545" s="143">
        <v>41365</v>
      </c>
      <c r="K1545" s="105">
        <v>3179.2332799999999</v>
      </c>
      <c r="L1545" t="s">
        <v>79</v>
      </c>
    </row>
    <row r="1546" spans="1:12" x14ac:dyDescent="0.2">
      <c r="A1546">
        <v>805</v>
      </c>
      <c r="B1546">
        <v>2013</v>
      </c>
      <c r="C1546">
        <v>1</v>
      </c>
      <c r="D1546">
        <v>113103353</v>
      </c>
      <c r="E1546">
        <v>11320054</v>
      </c>
      <c r="F1546">
        <v>18429.63</v>
      </c>
      <c r="G1546" t="s">
        <v>648</v>
      </c>
      <c r="H1546" t="s">
        <v>110</v>
      </c>
      <c r="I1546" t="s">
        <v>1017</v>
      </c>
      <c r="J1546" s="143">
        <v>41275</v>
      </c>
      <c r="K1546" s="105">
        <v>2358.9926399999999</v>
      </c>
      <c r="L1546" t="s">
        <v>79</v>
      </c>
    </row>
    <row r="1547" spans="1:12" x14ac:dyDescent="0.2">
      <c r="A1547">
        <v>805</v>
      </c>
      <c r="B1547">
        <v>2013</v>
      </c>
      <c r="C1547">
        <v>7</v>
      </c>
      <c r="D1547">
        <v>113103354</v>
      </c>
      <c r="E1547">
        <v>11320165</v>
      </c>
      <c r="F1547">
        <v>25927.41</v>
      </c>
      <c r="G1547" t="s">
        <v>1030</v>
      </c>
      <c r="H1547" t="s">
        <v>110</v>
      </c>
      <c r="I1547" t="s">
        <v>1130</v>
      </c>
      <c r="J1547" s="143">
        <v>41456</v>
      </c>
      <c r="K1547" s="105">
        <v>3318.7084799999998</v>
      </c>
      <c r="L1547" t="s">
        <v>79</v>
      </c>
    </row>
    <row r="1548" spans="1:12" x14ac:dyDescent="0.2">
      <c r="A1548">
        <v>805</v>
      </c>
      <c r="B1548">
        <v>2013</v>
      </c>
      <c r="C1548">
        <v>1</v>
      </c>
      <c r="D1548">
        <v>113103355</v>
      </c>
      <c r="E1548">
        <v>11320045</v>
      </c>
      <c r="F1548">
        <v>30469</v>
      </c>
      <c r="G1548" t="s">
        <v>698</v>
      </c>
      <c r="H1548" t="s">
        <v>110</v>
      </c>
      <c r="I1548" t="s">
        <v>1018</v>
      </c>
      <c r="J1548" s="143">
        <v>41275</v>
      </c>
      <c r="K1548" s="105">
        <v>3900.0320000000002</v>
      </c>
      <c r="L1548" t="s">
        <v>79</v>
      </c>
    </row>
    <row r="1549" spans="1:12" x14ac:dyDescent="0.2">
      <c r="A1549">
        <v>805</v>
      </c>
      <c r="B1549">
        <v>2013</v>
      </c>
      <c r="C1549">
        <v>1</v>
      </c>
      <c r="D1549">
        <v>113103355</v>
      </c>
      <c r="E1549">
        <v>11320061</v>
      </c>
      <c r="F1549">
        <v>7752.93</v>
      </c>
      <c r="G1549" t="s">
        <v>698</v>
      </c>
      <c r="H1549" t="s">
        <v>110</v>
      </c>
      <c r="I1549" t="s">
        <v>1018</v>
      </c>
      <c r="J1549" s="143">
        <v>41275</v>
      </c>
      <c r="K1549" s="105">
        <v>992.37504000000001</v>
      </c>
      <c r="L1549" t="s">
        <v>79</v>
      </c>
    </row>
    <row r="1550" spans="1:12" x14ac:dyDescent="0.2">
      <c r="A1550">
        <v>805</v>
      </c>
      <c r="B1550">
        <v>2013</v>
      </c>
      <c r="C1550">
        <v>3</v>
      </c>
      <c r="D1550">
        <v>113103355</v>
      </c>
      <c r="E1550">
        <v>11320288</v>
      </c>
      <c r="F1550">
        <v>3532.59</v>
      </c>
      <c r="G1550" t="s">
        <v>698</v>
      </c>
      <c r="H1550" t="s">
        <v>110</v>
      </c>
      <c r="I1550" t="s">
        <v>1018</v>
      </c>
      <c r="J1550" s="143">
        <v>41334</v>
      </c>
      <c r="K1550" s="105">
        <v>452.17152000000004</v>
      </c>
      <c r="L1550" t="s">
        <v>79</v>
      </c>
    </row>
    <row r="1551" spans="1:12" x14ac:dyDescent="0.2">
      <c r="A1551">
        <v>805</v>
      </c>
      <c r="B1551">
        <v>2013</v>
      </c>
      <c r="C1551">
        <v>1</v>
      </c>
      <c r="D1551">
        <v>113103383</v>
      </c>
      <c r="E1551">
        <v>11320280</v>
      </c>
      <c r="F1551">
        <v>210414.38</v>
      </c>
      <c r="G1551" t="s">
        <v>599</v>
      </c>
      <c r="H1551" t="s">
        <v>111</v>
      </c>
      <c r="I1551" t="s">
        <v>1250</v>
      </c>
      <c r="J1551" s="143">
        <v>41275</v>
      </c>
      <c r="K1551" s="105">
        <v>26933.040639999999</v>
      </c>
      <c r="L1551" t="s">
        <v>80</v>
      </c>
    </row>
    <row r="1552" spans="1:12" x14ac:dyDescent="0.2">
      <c r="A1552">
        <v>805</v>
      </c>
      <c r="B1552">
        <v>2013</v>
      </c>
      <c r="C1552">
        <v>1</v>
      </c>
      <c r="D1552">
        <v>113103407</v>
      </c>
      <c r="E1552">
        <v>11320280</v>
      </c>
      <c r="F1552">
        <v>30158.880000000001</v>
      </c>
      <c r="G1552" t="s">
        <v>599</v>
      </c>
      <c r="H1552" t="s">
        <v>109</v>
      </c>
      <c r="I1552" t="s">
        <v>1251</v>
      </c>
      <c r="J1552" s="143">
        <v>41275</v>
      </c>
      <c r="K1552" s="105">
        <v>3860.33664</v>
      </c>
      <c r="L1552" t="s">
        <v>80</v>
      </c>
    </row>
    <row r="1553" spans="1:12" x14ac:dyDescent="0.2">
      <c r="A1553">
        <v>805</v>
      </c>
      <c r="B1553">
        <v>2013</v>
      </c>
      <c r="C1553">
        <v>2</v>
      </c>
      <c r="D1553">
        <v>113103407</v>
      </c>
      <c r="E1553">
        <v>11320280</v>
      </c>
      <c r="F1553">
        <v>-15085.33</v>
      </c>
      <c r="G1553" t="s">
        <v>599</v>
      </c>
      <c r="H1553" t="s">
        <v>109</v>
      </c>
      <c r="I1553" t="s">
        <v>1251</v>
      </c>
      <c r="J1553" s="143">
        <v>41306</v>
      </c>
      <c r="K1553" s="105">
        <v>-1930.9222400000001</v>
      </c>
      <c r="L1553" t="s">
        <v>80</v>
      </c>
    </row>
    <row r="1554" spans="1:12" x14ac:dyDescent="0.2">
      <c r="A1554">
        <v>805</v>
      </c>
      <c r="B1554">
        <v>2013</v>
      </c>
      <c r="C1554">
        <v>9</v>
      </c>
      <c r="D1554">
        <v>113103429</v>
      </c>
      <c r="E1554">
        <v>11320089</v>
      </c>
      <c r="F1554">
        <v>4898.1099999999997</v>
      </c>
      <c r="G1554" t="s">
        <v>592</v>
      </c>
      <c r="H1554" t="s">
        <v>100</v>
      </c>
      <c r="I1554" t="s">
        <v>1159</v>
      </c>
      <c r="J1554" s="143">
        <v>41518</v>
      </c>
      <c r="K1554" s="105">
        <v>626.95808</v>
      </c>
      <c r="L1554" t="s">
        <v>79</v>
      </c>
    </row>
    <row r="1555" spans="1:12" x14ac:dyDescent="0.2">
      <c r="A1555">
        <v>805</v>
      </c>
      <c r="B1555">
        <v>2013</v>
      </c>
      <c r="C1555">
        <v>1</v>
      </c>
      <c r="D1555">
        <v>113103432</v>
      </c>
      <c r="E1555">
        <v>11320071</v>
      </c>
      <c r="F1555">
        <v>48711.63</v>
      </c>
      <c r="G1555" t="s">
        <v>549</v>
      </c>
      <c r="H1555" t="s">
        <v>104</v>
      </c>
      <c r="I1555" t="s">
        <v>1019</v>
      </c>
      <c r="J1555" s="143">
        <v>41275</v>
      </c>
      <c r="K1555" s="105">
        <v>6235.0886399999999</v>
      </c>
      <c r="L1555" t="s">
        <v>79</v>
      </c>
    </row>
    <row r="1556" spans="1:12" x14ac:dyDescent="0.2">
      <c r="A1556">
        <v>805</v>
      </c>
      <c r="B1556">
        <v>2013</v>
      </c>
      <c r="C1556">
        <v>1</v>
      </c>
      <c r="D1556">
        <v>113103436</v>
      </c>
      <c r="E1556">
        <v>11320061</v>
      </c>
      <c r="F1556">
        <v>59571.15</v>
      </c>
      <c r="G1556" t="s">
        <v>526</v>
      </c>
      <c r="H1556" t="s">
        <v>104</v>
      </c>
      <c r="I1556" t="s">
        <v>1020</v>
      </c>
      <c r="J1556" s="143">
        <v>41275</v>
      </c>
      <c r="K1556" s="105">
        <v>7625.1072000000004</v>
      </c>
      <c r="L1556" t="s">
        <v>79</v>
      </c>
    </row>
    <row r="1557" spans="1:12" x14ac:dyDescent="0.2">
      <c r="A1557">
        <v>805</v>
      </c>
      <c r="B1557">
        <v>2013</v>
      </c>
      <c r="C1557">
        <v>1</v>
      </c>
      <c r="D1557">
        <v>113103437</v>
      </c>
      <c r="E1557">
        <v>11320061</v>
      </c>
      <c r="F1557">
        <v>48417.25</v>
      </c>
      <c r="G1557" t="s">
        <v>625</v>
      </c>
      <c r="H1557" t="s">
        <v>104</v>
      </c>
      <c r="I1557" t="s">
        <v>1021</v>
      </c>
      <c r="J1557" s="143">
        <v>41275</v>
      </c>
      <c r="K1557" s="105">
        <v>6197.4080000000004</v>
      </c>
      <c r="L1557" t="s">
        <v>79</v>
      </c>
    </row>
    <row r="1558" spans="1:12" x14ac:dyDescent="0.2">
      <c r="A1558">
        <v>805</v>
      </c>
      <c r="B1558">
        <v>2013</v>
      </c>
      <c r="C1558">
        <v>2</v>
      </c>
      <c r="D1558">
        <v>113103454</v>
      </c>
      <c r="E1558">
        <v>11320061</v>
      </c>
      <c r="F1558">
        <v>8034.47</v>
      </c>
      <c r="G1558" t="s">
        <v>503</v>
      </c>
      <c r="H1558" t="s">
        <v>102</v>
      </c>
      <c r="I1558" t="s">
        <v>1048</v>
      </c>
      <c r="J1558" s="143">
        <v>41306</v>
      </c>
      <c r="K1558" s="105">
        <v>1028.4121600000001</v>
      </c>
      <c r="L1558" t="s">
        <v>79</v>
      </c>
    </row>
    <row r="1559" spans="1:12" x14ac:dyDescent="0.2">
      <c r="A1559">
        <v>805</v>
      </c>
      <c r="B1559">
        <v>2013</v>
      </c>
      <c r="C1559">
        <v>1</v>
      </c>
      <c r="D1559">
        <v>113103455</v>
      </c>
      <c r="E1559">
        <v>11320045</v>
      </c>
      <c r="F1559">
        <v>11420.06</v>
      </c>
      <c r="G1559" t="s">
        <v>581</v>
      </c>
      <c r="H1559" t="s">
        <v>102</v>
      </c>
      <c r="I1559" t="s">
        <v>1022</v>
      </c>
      <c r="J1559" s="143">
        <v>41275</v>
      </c>
      <c r="K1559" s="105">
        <v>1461.7676799999999</v>
      </c>
      <c r="L1559" t="s">
        <v>79</v>
      </c>
    </row>
    <row r="1560" spans="1:12" x14ac:dyDescent="0.2">
      <c r="A1560">
        <v>805</v>
      </c>
      <c r="B1560">
        <v>2013</v>
      </c>
      <c r="C1560">
        <v>2</v>
      </c>
      <c r="D1560">
        <v>113103455</v>
      </c>
      <c r="E1560">
        <v>11320061</v>
      </c>
      <c r="F1560">
        <v>8834.8799999999992</v>
      </c>
      <c r="G1560" t="s">
        <v>581</v>
      </c>
      <c r="H1560" t="s">
        <v>102</v>
      </c>
      <c r="I1560" t="s">
        <v>1022</v>
      </c>
      <c r="J1560" s="143">
        <v>41306</v>
      </c>
      <c r="K1560" s="105">
        <v>1130.86464</v>
      </c>
      <c r="L1560" t="s">
        <v>79</v>
      </c>
    </row>
    <row r="1561" spans="1:12" x14ac:dyDescent="0.2">
      <c r="A1561">
        <v>805</v>
      </c>
      <c r="B1561">
        <v>2013</v>
      </c>
      <c r="C1561">
        <v>2</v>
      </c>
      <c r="D1561">
        <v>113103460</v>
      </c>
      <c r="E1561">
        <v>11320288</v>
      </c>
      <c r="F1561">
        <v>1648.14</v>
      </c>
      <c r="G1561" t="s">
        <v>1005</v>
      </c>
      <c r="H1561" t="s">
        <v>109</v>
      </c>
      <c r="I1561" t="s">
        <v>1266</v>
      </c>
      <c r="J1561" s="143">
        <v>41306</v>
      </c>
      <c r="K1561" s="105">
        <v>210.96192000000002</v>
      </c>
      <c r="L1561" t="s">
        <v>80</v>
      </c>
    </row>
    <row r="1562" spans="1:12" x14ac:dyDescent="0.2">
      <c r="A1562">
        <v>805</v>
      </c>
      <c r="B1562">
        <v>2013</v>
      </c>
      <c r="C1562">
        <v>9</v>
      </c>
      <c r="D1562">
        <v>113103474</v>
      </c>
      <c r="E1562">
        <v>11320089</v>
      </c>
      <c r="F1562">
        <v>32526.87</v>
      </c>
      <c r="G1562" t="s">
        <v>592</v>
      </c>
      <c r="H1562" t="s">
        <v>100</v>
      </c>
      <c r="I1562" t="s">
        <v>1160</v>
      </c>
      <c r="J1562" s="143">
        <v>41518</v>
      </c>
      <c r="K1562" s="105">
        <v>4163.4393600000003</v>
      </c>
      <c r="L1562" t="s">
        <v>79</v>
      </c>
    </row>
    <row r="1563" spans="1:12" x14ac:dyDescent="0.2">
      <c r="A1563">
        <v>805</v>
      </c>
      <c r="B1563">
        <v>2013</v>
      </c>
      <c r="C1563">
        <v>3</v>
      </c>
      <c r="D1563">
        <v>113103475</v>
      </c>
      <c r="E1563">
        <v>11320092</v>
      </c>
      <c r="F1563">
        <v>6253.22</v>
      </c>
      <c r="G1563" t="s">
        <v>648</v>
      </c>
      <c r="H1563" t="s">
        <v>100</v>
      </c>
      <c r="I1563" t="s">
        <v>1074</v>
      </c>
      <c r="J1563" s="143">
        <v>41334</v>
      </c>
      <c r="K1563" s="105">
        <v>800.41216000000009</v>
      </c>
      <c r="L1563" t="s">
        <v>79</v>
      </c>
    </row>
    <row r="1564" spans="1:12" x14ac:dyDescent="0.2">
      <c r="A1564">
        <v>805</v>
      </c>
      <c r="B1564">
        <v>2013</v>
      </c>
      <c r="C1564">
        <v>7</v>
      </c>
      <c r="D1564">
        <v>113103475</v>
      </c>
      <c r="E1564">
        <v>11320093</v>
      </c>
      <c r="F1564">
        <v>2396.46</v>
      </c>
      <c r="G1564" t="s">
        <v>648</v>
      </c>
      <c r="H1564" t="s">
        <v>100</v>
      </c>
      <c r="I1564" t="s">
        <v>1074</v>
      </c>
      <c r="J1564" s="143">
        <v>41456</v>
      </c>
      <c r="K1564" s="105">
        <v>306.74688000000003</v>
      </c>
      <c r="L1564" t="s">
        <v>79</v>
      </c>
    </row>
    <row r="1565" spans="1:12" x14ac:dyDescent="0.2">
      <c r="A1565">
        <v>805</v>
      </c>
      <c r="B1565">
        <v>2013</v>
      </c>
      <c r="C1565">
        <v>1</v>
      </c>
      <c r="D1565">
        <v>113103476</v>
      </c>
      <c r="E1565">
        <v>11320061</v>
      </c>
      <c r="F1565">
        <v>10353.26</v>
      </c>
      <c r="G1565" t="s">
        <v>604</v>
      </c>
      <c r="H1565" t="s">
        <v>110</v>
      </c>
      <c r="I1565" t="s">
        <v>1023</v>
      </c>
      <c r="J1565" s="143">
        <v>41275</v>
      </c>
      <c r="K1565" s="105">
        <v>1325.2172800000001</v>
      </c>
      <c r="L1565" t="s">
        <v>79</v>
      </c>
    </row>
    <row r="1566" spans="1:12" x14ac:dyDescent="0.2">
      <c r="A1566">
        <v>805</v>
      </c>
      <c r="B1566">
        <v>2013</v>
      </c>
      <c r="C1566">
        <v>11</v>
      </c>
      <c r="D1566">
        <v>113103476</v>
      </c>
      <c r="E1566">
        <v>11320280</v>
      </c>
      <c r="F1566">
        <v>7883.22</v>
      </c>
      <c r="G1566" t="s">
        <v>604</v>
      </c>
      <c r="H1566" t="s">
        <v>110</v>
      </c>
      <c r="I1566" t="s">
        <v>1023</v>
      </c>
      <c r="J1566" s="143">
        <v>41579</v>
      </c>
      <c r="K1566" s="105">
        <v>1009.0521600000001</v>
      </c>
      <c r="L1566" t="s">
        <v>79</v>
      </c>
    </row>
    <row r="1567" spans="1:12" x14ac:dyDescent="0.2">
      <c r="A1567">
        <v>805</v>
      </c>
      <c r="B1567">
        <v>2014</v>
      </c>
      <c r="C1567">
        <v>5</v>
      </c>
      <c r="D1567">
        <v>113104821</v>
      </c>
      <c r="E1567">
        <v>11320273</v>
      </c>
      <c r="F1567" s="103">
        <v>1411</v>
      </c>
      <c r="G1567" t="s">
        <v>549</v>
      </c>
      <c r="H1567" t="s">
        <v>115</v>
      </c>
      <c r="I1567" t="s">
        <v>2087</v>
      </c>
      <c r="J1567" s="143">
        <v>41760</v>
      </c>
      <c r="K1567" s="105">
        <f>Table4[[#This Row],[Reg. CPB incl. Outlays]]/7.8125</f>
        <v>180.608</v>
      </c>
      <c r="L1567" t="s">
        <v>80</v>
      </c>
    </row>
    <row r="1568" spans="1:12" x14ac:dyDescent="0.2">
      <c r="A1568">
        <v>805</v>
      </c>
      <c r="B1568">
        <v>2014</v>
      </c>
      <c r="C1568">
        <v>5</v>
      </c>
      <c r="D1568">
        <v>113104867</v>
      </c>
      <c r="E1568">
        <v>11320312</v>
      </c>
      <c r="F1568" s="103">
        <v>1120.27</v>
      </c>
      <c r="G1568" t="s">
        <v>599</v>
      </c>
      <c r="H1568" t="s">
        <v>395</v>
      </c>
      <c r="I1568" t="s">
        <v>2088</v>
      </c>
      <c r="J1568" s="143">
        <v>41760</v>
      </c>
      <c r="K1568" s="105">
        <f>Table4[[#This Row],[Reg. CPB incl. Outlays]]/7.8125</f>
        <v>143.39455999999998</v>
      </c>
      <c r="L1568" t="s">
        <v>80</v>
      </c>
    </row>
    <row r="1569" spans="1:12" x14ac:dyDescent="0.2">
      <c r="A1569">
        <v>805</v>
      </c>
      <c r="B1569">
        <v>2013</v>
      </c>
      <c r="C1569">
        <v>1</v>
      </c>
      <c r="D1569">
        <v>113103480</v>
      </c>
      <c r="E1569">
        <v>11320061</v>
      </c>
      <c r="F1569">
        <v>24752.3</v>
      </c>
      <c r="G1569" t="s">
        <v>597</v>
      </c>
      <c r="H1569" t="s">
        <v>112</v>
      </c>
      <c r="I1569" t="s">
        <v>1024</v>
      </c>
      <c r="J1569" s="143">
        <v>41275</v>
      </c>
      <c r="K1569" s="105">
        <v>3168.2943999999998</v>
      </c>
      <c r="L1569" t="s">
        <v>79</v>
      </c>
    </row>
    <row r="1570" spans="1:12" x14ac:dyDescent="0.2">
      <c r="A1570">
        <v>805</v>
      </c>
      <c r="B1570">
        <v>2013</v>
      </c>
      <c r="C1570">
        <v>11</v>
      </c>
      <c r="D1570">
        <v>113103485</v>
      </c>
      <c r="E1570">
        <v>11320280</v>
      </c>
      <c r="F1570">
        <v>31266.7</v>
      </c>
      <c r="G1570" t="s">
        <v>597</v>
      </c>
      <c r="H1570" t="s">
        <v>110</v>
      </c>
      <c r="I1570" t="s">
        <v>1182</v>
      </c>
      <c r="J1570" s="143">
        <v>41579</v>
      </c>
      <c r="K1570" s="105">
        <v>4002.1376</v>
      </c>
      <c r="L1570" t="s">
        <v>79</v>
      </c>
    </row>
    <row r="1571" spans="1:12" x14ac:dyDescent="0.2">
      <c r="A1571">
        <v>805</v>
      </c>
      <c r="B1571">
        <v>2013</v>
      </c>
      <c r="C1571">
        <v>5</v>
      </c>
      <c r="D1571">
        <v>113103488</v>
      </c>
      <c r="E1571">
        <v>11320185</v>
      </c>
      <c r="F1571">
        <v>29425.82</v>
      </c>
      <c r="G1571" t="s">
        <v>583</v>
      </c>
      <c r="H1571" t="s">
        <v>110</v>
      </c>
      <c r="I1571" t="s">
        <v>1102</v>
      </c>
      <c r="J1571" s="143">
        <v>41395</v>
      </c>
      <c r="K1571" s="105">
        <v>3766.5049599999998</v>
      </c>
      <c r="L1571" t="s">
        <v>79</v>
      </c>
    </row>
    <row r="1572" spans="1:12" x14ac:dyDescent="0.2">
      <c r="A1572">
        <v>805</v>
      </c>
      <c r="B1572">
        <v>2013</v>
      </c>
      <c r="C1572">
        <v>1</v>
      </c>
      <c r="D1572">
        <v>113103511</v>
      </c>
      <c r="E1572">
        <v>11320280</v>
      </c>
      <c r="F1572">
        <v>20777.84</v>
      </c>
      <c r="G1572" t="s">
        <v>599</v>
      </c>
      <c r="H1572" t="s">
        <v>113</v>
      </c>
      <c r="I1572" t="s">
        <v>1252</v>
      </c>
      <c r="J1572" s="143">
        <v>41275</v>
      </c>
      <c r="K1572" s="105">
        <v>2659.5635200000002</v>
      </c>
      <c r="L1572" t="s">
        <v>80</v>
      </c>
    </row>
    <row r="1573" spans="1:12" x14ac:dyDescent="0.2">
      <c r="A1573">
        <v>805</v>
      </c>
      <c r="B1573">
        <v>2013</v>
      </c>
      <c r="C1573">
        <v>9</v>
      </c>
      <c r="D1573">
        <v>113103523</v>
      </c>
      <c r="E1573">
        <v>11320089</v>
      </c>
      <c r="F1573">
        <v>9407.51</v>
      </c>
      <c r="G1573" t="s">
        <v>592</v>
      </c>
      <c r="H1573" t="s">
        <v>110</v>
      </c>
      <c r="I1573" t="s">
        <v>1161</v>
      </c>
      <c r="J1573" s="143">
        <v>41518</v>
      </c>
      <c r="K1573" s="105">
        <v>1204.16128</v>
      </c>
      <c r="L1573" t="s">
        <v>79</v>
      </c>
    </row>
    <row r="1574" spans="1:12" x14ac:dyDescent="0.2">
      <c r="A1574">
        <v>805</v>
      </c>
      <c r="B1574">
        <v>2013</v>
      </c>
      <c r="C1574">
        <v>1</v>
      </c>
      <c r="D1574">
        <v>113103524</v>
      </c>
      <c r="E1574">
        <v>11320061</v>
      </c>
      <c r="F1574">
        <v>27349.37</v>
      </c>
      <c r="G1574" t="s">
        <v>581</v>
      </c>
      <c r="H1574" t="s">
        <v>100</v>
      </c>
      <c r="I1574" t="s">
        <v>1025</v>
      </c>
      <c r="J1574" s="143">
        <v>41275</v>
      </c>
      <c r="K1574" s="105">
        <v>3500.7193600000001</v>
      </c>
      <c r="L1574" t="s">
        <v>79</v>
      </c>
    </row>
    <row r="1575" spans="1:12" x14ac:dyDescent="0.2">
      <c r="A1575">
        <v>805</v>
      </c>
      <c r="B1575">
        <v>2013</v>
      </c>
      <c r="C1575">
        <v>1</v>
      </c>
      <c r="D1575">
        <v>113103528</v>
      </c>
      <c r="E1575">
        <v>11320045</v>
      </c>
      <c r="F1575">
        <v>7752.93</v>
      </c>
      <c r="G1575" t="s">
        <v>491</v>
      </c>
      <c r="H1575" t="s">
        <v>100</v>
      </c>
      <c r="I1575" t="s">
        <v>1026</v>
      </c>
      <c r="J1575" s="143">
        <v>41275</v>
      </c>
      <c r="K1575" s="105">
        <v>992.37504000000001</v>
      </c>
      <c r="L1575" t="s">
        <v>79</v>
      </c>
    </row>
    <row r="1576" spans="1:12" x14ac:dyDescent="0.2">
      <c r="A1576">
        <v>805</v>
      </c>
      <c r="B1576">
        <v>2013</v>
      </c>
      <c r="C1576">
        <v>3</v>
      </c>
      <c r="D1576">
        <v>113103530</v>
      </c>
      <c r="E1576">
        <v>11320092</v>
      </c>
      <c r="F1576">
        <v>42416.75</v>
      </c>
      <c r="G1576" t="s">
        <v>583</v>
      </c>
      <c r="H1576" t="s">
        <v>100</v>
      </c>
      <c r="I1576" t="s">
        <v>1075</v>
      </c>
      <c r="J1576" s="143">
        <v>41334</v>
      </c>
      <c r="K1576" s="105">
        <v>5429.3440000000001</v>
      </c>
      <c r="L1576" t="s">
        <v>79</v>
      </c>
    </row>
    <row r="1577" spans="1:12" x14ac:dyDescent="0.2">
      <c r="A1577">
        <v>805</v>
      </c>
      <c r="B1577">
        <v>2013</v>
      </c>
      <c r="C1577">
        <v>11</v>
      </c>
      <c r="D1577">
        <v>113103538</v>
      </c>
      <c r="E1577">
        <v>11320280</v>
      </c>
      <c r="F1577">
        <v>31011.9</v>
      </c>
      <c r="G1577" t="s">
        <v>529</v>
      </c>
      <c r="H1577" t="s">
        <v>110</v>
      </c>
      <c r="I1577" t="s">
        <v>1183</v>
      </c>
      <c r="J1577" s="143">
        <v>41579</v>
      </c>
      <c r="K1577" s="105">
        <v>3969.5232000000001</v>
      </c>
      <c r="L1577" t="s">
        <v>79</v>
      </c>
    </row>
    <row r="1578" spans="1:12" x14ac:dyDescent="0.2">
      <c r="A1578">
        <v>805</v>
      </c>
      <c r="B1578">
        <v>2013</v>
      </c>
      <c r="C1578">
        <v>1</v>
      </c>
      <c r="D1578">
        <v>113103541</v>
      </c>
      <c r="E1578">
        <v>11320093</v>
      </c>
      <c r="F1578">
        <v>17688.3</v>
      </c>
      <c r="G1578" t="s">
        <v>648</v>
      </c>
      <c r="H1578" t="s">
        <v>100</v>
      </c>
      <c r="I1578" t="s">
        <v>1027</v>
      </c>
      <c r="J1578" s="143">
        <v>41275</v>
      </c>
      <c r="K1578" s="105">
        <v>2264.1023999999998</v>
      </c>
      <c r="L1578" t="s">
        <v>79</v>
      </c>
    </row>
    <row r="1579" spans="1:12" x14ac:dyDescent="0.2">
      <c r="A1579">
        <v>805</v>
      </c>
      <c r="B1579">
        <v>2013</v>
      </c>
      <c r="C1579">
        <v>3</v>
      </c>
      <c r="D1579">
        <v>113103541</v>
      </c>
      <c r="E1579">
        <v>11320092</v>
      </c>
      <c r="F1579">
        <v>44905.74</v>
      </c>
      <c r="G1579" t="s">
        <v>648</v>
      </c>
      <c r="H1579" t="s">
        <v>100</v>
      </c>
      <c r="I1579" t="s">
        <v>1027</v>
      </c>
      <c r="J1579" s="143">
        <v>41334</v>
      </c>
      <c r="K1579" s="105">
        <v>5747.9347199999993</v>
      </c>
      <c r="L1579" t="s">
        <v>79</v>
      </c>
    </row>
    <row r="1580" spans="1:12" x14ac:dyDescent="0.2">
      <c r="A1580">
        <v>805</v>
      </c>
      <c r="B1580">
        <v>2013</v>
      </c>
      <c r="C1580">
        <v>1</v>
      </c>
      <c r="D1580">
        <v>113103544</v>
      </c>
      <c r="E1580">
        <v>11320061</v>
      </c>
      <c r="F1580">
        <v>33621.33</v>
      </c>
      <c r="G1580" t="s">
        <v>581</v>
      </c>
      <c r="H1580" t="s">
        <v>108</v>
      </c>
      <c r="I1580" t="s">
        <v>1028</v>
      </c>
      <c r="J1580" s="143">
        <v>41275</v>
      </c>
      <c r="K1580" s="105">
        <v>4303.53024</v>
      </c>
      <c r="L1580" t="s">
        <v>79</v>
      </c>
    </row>
    <row r="1581" spans="1:12" x14ac:dyDescent="0.2">
      <c r="A1581">
        <v>805</v>
      </c>
      <c r="B1581">
        <v>2013</v>
      </c>
      <c r="C1581">
        <v>1</v>
      </c>
      <c r="D1581">
        <v>113103545</v>
      </c>
      <c r="E1581">
        <v>11320045</v>
      </c>
      <c r="F1581">
        <v>32882.480000000003</v>
      </c>
      <c r="G1581" t="s">
        <v>581</v>
      </c>
      <c r="H1581" t="s">
        <v>108</v>
      </c>
      <c r="I1581" t="s">
        <v>1029</v>
      </c>
      <c r="J1581" s="143">
        <v>41275</v>
      </c>
      <c r="K1581" s="105">
        <v>4208.9574400000001</v>
      </c>
      <c r="L1581" t="s">
        <v>79</v>
      </c>
    </row>
    <row r="1582" spans="1:12" x14ac:dyDescent="0.2">
      <c r="A1582">
        <v>805</v>
      </c>
      <c r="B1582">
        <v>2013</v>
      </c>
      <c r="C1582">
        <v>1</v>
      </c>
      <c r="D1582">
        <v>113103554</v>
      </c>
      <c r="E1582">
        <v>11320061</v>
      </c>
      <c r="F1582">
        <v>3250.03</v>
      </c>
      <c r="G1582" t="s">
        <v>1030</v>
      </c>
      <c r="H1582" t="s">
        <v>104</v>
      </c>
      <c r="I1582" t="s">
        <v>1031</v>
      </c>
      <c r="J1582" s="143">
        <v>41275</v>
      </c>
      <c r="K1582" s="105">
        <v>416.00384000000003</v>
      </c>
      <c r="L1582" t="s">
        <v>79</v>
      </c>
    </row>
    <row r="1583" spans="1:12" x14ac:dyDescent="0.2">
      <c r="A1583">
        <v>805</v>
      </c>
      <c r="B1583">
        <v>2013</v>
      </c>
      <c r="C1583">
        <v>1</v>
      </c>
      <c r="D1583">
        <v>113103555</v>
      </c>
      <c r="E1583">
        <v>11320061</v>
      </c>
      <c r="F1583">
        <v>24188.66</v>
      </c>
      <c r="G1583" t="s">
        <v>803</v>
      </c>
      <c r="H1583" t="s">
        <v>104</v>
      </c>
      <c r="I1583" t="s">
        <v>1032</v>
      </c>
      <c r="J1583" s="143">
        <v>41275</v>
      </c>
      <c r="K1583" s="105">
        <v>3096.1484799999998</v>
      </c>
      <c r="L1583" t="s">
        <v>79</v>
      </c>
    </row>
    <row r="1584" spans="1:12" x14ac:dyDescent="0.2">
      <c r="A1584">
        <v>805</v>
      </c>
      <c r="B1584">
        <v>2013</v>
      </c>
      <c r="C1584">
        <v>2</v>
      </c>
      <c r="D1584">
        <v>113103555</v>
      </c>
      <c r="E1584">
        <v>11320152</v>
      </c>
      <c r="F1584">
        <v>8244.58</v>
      </c>
      <c r="G1584" t="s">
        <v>803</v>
      </c>
      <c r="H1584" t="s">
        <v>104</v>
      </c>
      <c r="I1584" t="s">
        <v>1032</v>
      </c>
      <c r="J1584" s="143">
        <v>41306</v>
      </c>
      <c r="K1584" s="105">
        <v>1055.3062399999999</v>
      </c>
      <c r="L1584" t="s">
        <v>79</v>
      </c>
    </row>
    <row r="1585" spans="1:12" x14ac:dyDescent="0.2">
      <c r="A1585">
        <v>805</v>
      </c>
      <c r="B1585">
        <v>2013</v>
      </c>
      <c r="C1585">
        <v>5</v>
      </c>
      <c r="D1585">
        <v>113103577</v>
      </c>
      <c r="E1585">
        <v>11320308</v>
      </c>
      <c r="F1585">
        <v>7084.86</v>
      </c>
      <c r="G1585" t="s">
        <v>549</v>
      </c>
      <c r="H1585" t="s">
        <v>225</v>
      </c>
      <c r="I1585" t="s">
        <v>1297</v>
      </c>
      <c r="J1585" s="143">
        <v>41395</v>
      </c>
      <c r="K1585" s="105">
        <v>906.86207999999999</v>
      </c>
      <c r="L1585" t="s">
        <v>80</v>
      </c>
    </row>
    <row r="1586" spans="1:12" x14ac:dyDescent="0.2">
      <c r="A1586">
        <v>805</v>
      </c>
      <c r="B1586">
        <v>2013</v>
      </c>
      <c r="C1586">
        <v>4</v>
      </c>
      <c r="D1586">
        <v>113103599</v>
      </c>
      <c r="E1586">
        <v>11320071</v>
      </c>
      <c r="F1586">
        <v>27942.48</v>
      </c>
      <c r="G1586" t="s">
        <v>549</v>
      </c>
      <c r="H1586" t="s">
        <v>100</v>
      </c>
      <c r="I1586" t="s">
        <v>1092</v>
      </c>
      <c r="J1586" s="143">
        <v>41365</v>
      </c>
      <c r="K1586" s="105">
        <v>3576.63744</v>
      </c>
      <c r="L1586" t="s">
        <v>79</v>
      </c>
    </row>
    <row r="1587" spans="1:12" x14ac:dyDescent="0.2">
      <c r="A1587">
        <v>805</v>
      </c>
      <c r="B1587">
        <v>2013</v>
      </c>
      <c r="C1587">
        <v>9</v>
      </c>
      <c r="D1587">
        <v>113103601</v>
      </c>
      <c r="E1587">
        <v>11320089</v>
      </c>
      <c r="F1587">
        <v>6669.79</v>
      </c>
      <c r="G1587" t="s">
        <v>592</v>
      </c>
      <c r="H1587" t="s">
        <v>100</v>
      </c>
      <c r="I1587" t="s">
        <v>1162</v>
      </c>
      <c r="J1587" s="143">
        <v>41518</v>
      </c>
      <c r="K1587" s="105">
        <v>853.73311999999999</v>
      </c>
      <c r="L1587" t="s">
        <v>79</v>
      </c>
    </row>
    <row r="1588" spans="1:12" x14ac:dyDescent="0.2">
      <c r="A1588">
        <v>805</v>
      </c>
      <c r="B1588">
        <v>2013</v>
      </c>
      <c r="C1588">
        <v>2</v>
      </c>
      <c r="D1588">
        <v>113103602</v>
      </c>
      <c r="E1588">
        <v>11320185</v>
      </c>
      <c r="F1588">
        <v>18812.060000000001</v>
      </c>
      <c r="G1588" t="s">
        <v>583</v>
      </c>
      <c r="H1588" t="s">
        <v>100</v>
      </c>
      <c r="I1588" t="s">
        <v>1049</v>
      </c>
      <c r="J1588" s="143">
        <v>41306</v>
      </c>
      <c r="K1588" s="105">
        <v>2407.9436800000003</v>
      </c>
      <c r="L1588" t="s">
        <v>79</v>
      </c>
    </row>
    <row r="1589" spans="1:12" x14ac:dyDescent="0.2">
      <c r="A1589">
        <v>805</v>
      </c>
      <c r="B1589">
        <v>2013</v>
      </c>
      <c r="C1589">
        <v>3</v>
      </c>
      <c r="D1589">
        <v>113103602</v>
      </c>
      <c r="E1589">
        <v>11320092</v>
      </c>
      <c r="F1589">
        <v>9288.09</v>
      </c>
      <c r="G1589" t="s">
        <v>583</v>
      </c>
      <c r="H1589" t="s">
        <v>100</v>
      </c>
      <c r="I1589" t="s">
        <v>1049</v>
      </c>
      <c r="J1589" s="143">
        <v>41334</v>
      </c>
      <c r="K1589" s="105">
        <v>1188.8755200000001</v>
      </c>
      <c r="L1589" t="s">
        <v>79</v>
      </c>
    </row>
    <row r="1590" spans="1:12" x14ac:dyDescent="0.2">
      <c r="A1590">
        <v>805</v>
      </c>
      <c r="B1590">
        <v>2013</v>
      </c>
      <c r="C1590">
        <v>6</v>
      </c>
      <c r="D1590">
        <v>113103607</v>
      </c>
      <c r="E1590">
        <v>11320089</v>
      </c>
      <c r="F1590">
        <v>6729.43</v>
      </c>
      <c r="G1590" t="s">
        <v>592</v>
      </c>
      <c r="H1590" t="s">
        <v>100</v>
      </c>
      <c r="I1590" t="s">
        <v>1114</v>
      </c>
      <c r="J1590" s="143">
        <v>41426</v>
      </c>
      <c r="K1590" s="105">
        <v>861.36704000000009</v>
      </c>
      <c r="L1590" t="s">
        <v>79</v>
      </c>
    </row>
    <row r="1591" spans="1:12" x14ac:dyDescent="0.2">
      <c r="A1591">
        <v>805</v>
      </c>
      <c r="B1591">
        <v>2013</v>
      </c>
      <c r="C1591">
        <v>6</v>
      </c>
      <c r="D1591">
        <v>113103608</v>
      </c>
      <c r="E1591">
        <v>11320185</v>
      </c>
      <c r="F1591">
        <v>7117.73</v>
      </c>
      <c r="G1591" t="s">
        <v>583</v>
      </c>
      <c r="H1591" t="s">
        <v>100</v>
      </c>
      <c r="I1591" t="s">
        <v>1115</v>
      </c>
      <c r="J1591" s="143">
        <v>41426</v>
      </c>
      <c r="K1591" s="105">
        <v>911.06943999999999</v>
      </c>
      <c r="L1591" t="s">
        <v>79</v>
      </c>
    </row>
    <row r="1592" spans="1:12" x14ac:dyDescent="0.2">
      <c r="A1592">
        <v>805</v>
      </c>
      <c r="B1592">
        <v>2013</v>
      </c>
      <c r="C1592">
        <v>8</v>
      </c>
      <c r="D1592">
        <v>113103608</v>
      </c>
      <c r="E1592">
        <v>11320092</v>
      </c>
      <c r="F1592">
        <v>18784.7</v>
      </c>
      <c r="G1592" t="s">
        <v>583</v>
      </c>
      <c r="H1592" t="s">
        <v>100</v>
      </c>
      <c r="I1592" t="s">
        <v>1115</v>
      </c>
      <c r="J1592" s="143">
        <v>41487</v>
      </c>
      <c r="K1592" s="105">
        <v>2404.4416000000001</v>
      </c>
      <c r="L1592" t="s">
        <v>79</v>
      </c>
    </row>
    <row r="1593" spans="1:12" x14ac:dyDescent="0.2">
      <c r="A1593">
        <v>805</v>
      </c>
      <c r="B1593">
        <v>2013</v>
      </c>
      <c r="C1593">
        <v>10</v>
      </c>
      <c r="D1593">
        <v>113103613</v>
      </c>
      <c r="E1593">
        <v>11320089</v>
      </c>
      <c r="F1593">
        <v>7442.99</v>
      </c>
      <c r="G1593" t="s">
        <v>592</v>
      </c>
      <c r="H1593" t="s">
        <v>100</v>
      </c>
      <c r="I1593" t="s">
        <v>1176</v>
      </c>
      <c r="J1593" s="143">
        <v>41548</v>
      </c>
      <c r="K1593" s="105">
        <v>952.70272</v>
      </c>
      <c r="L1593" t="s">
        <v>79</v>
      </c>
    </row>
    <row r="1594" spans="1:12" x14ac:dyDescent="0.2">
      <c r="A1594">
        <v>805</v>
      </c>
      <c r="B1594">
        <v>2013</v>
      </c>
      <c r="C1594">
        <v>10</v>
      </c>
      <c r="D1594">
        <v>113103613</v>
      </c>
      <c r="E1594">
        <v>11320248</v>
      </c>
      <c r="F1594">
        <v>744.48</v>
      </c>
      <c r="G1594" t="s">
        <v>592</v>
      </c>
      <c r="H1594" t="s">
        <v>100</v>
      </c>
      <c r="I1594" t="s">
        <v>1176</v>
      </c>
      <c r="J1594" s="143">
        <v>41548</v>
      </c>
      <c r="K1594" s="105">
        <v>95.293440000000004</v>
      </c>
      <c r="L1594" t="s">
        <v>79</v>
      </c>
    </row>
    <row r="1595" spans="1:12" x14ac:dyDescent="0.2">
      <c r="A1595">
        <v>805</v>
      </c>
      <c r="B1595">
        <v>2013</v>
      </c>
      <c r="C1595">
        <v>10</v>
      </c>
      <c r="D1595">
        <v>113103614</v>
      </c>
      <c r="E1595">
        <v>11320092</v>
      </c>
      <c r="F1595">
        <v>8649.99</v>
      </c>
      <c r="G1595" t="s">
        <v>583</v>
      </c>
      <c r="H1595" t="s">
        <v>100</v>
      </c>
      <c r="I1595" t="s">
        <v>1177</v>
      </c>
      <c r="J1595" s="143">
        <v>41548</v>
      </c>
      <c r="K1595" s="105">
        <v>1107.1987199999999</v>
      </c>
      <c r="L1595" t="s">
        <v>79</v>
      </c>
    </row>
    <row r="1596" spans="1:12" x14ac:dyDescent="0.2">
      <c r="A1596">
        <v>805</v>
      </c>
      <c r="B1596">
        <v>2013</v>
      </c>
      <c r="C1596">
        <v>10</v>
      </c>
      <c r="D1596">
        <v>113103614</v>
      </c>
      <c r="E1596">
        <v>11320185</v>
      </c>
      <c r="F1596">
        <v>14139.01</v>
      </c>
      <c r="G1596" t="s">
        <v>583</v>
      </c>
      <c r="H1596" t="s">
        <v>100</v>
      </c>
      <c r="I1596" t="s">
        <v>1177</v>
      </c>
      <c r="J1596" s="143">
        <v>41548</v>
      </c>
      <c r="K1596" s="105">
        <v>1809.7932800000001</v>
      </c>
      <c r="L1596" t="s">
        <v>79</v>
      </c>
    </row>
    <row r="1597" spans="1:12" x14ac:dyDescent="0.2">
      <c r="A1597">
        <v>805</v>
      </c>
      <c r="B1597">
        <v>2014</v>
      </c>
      <c r="C1597">
        <v>2</v>
      </c>
      <c r="D1597">
        <v>113103619</v>
      </c>
      <c r="E1597">
        <v>11320089</v>
      </c>
      <c r="F1597">
        <v>7647.62</v>
      </c>
      <c r="G1597" t="s">
        <v>592</v>
      </c>
      <c r="H1597" t="s">
        <v>100</v>
      </c>
      <c r="I1597" t="s">
        <v>1213</v>
      </c>
      <c r="J1597" s="143">
        <v>41671</v>
      </c>
      <c r="K1597" s="105">
        <v>978.89535999999998</v>
      </c>
      <c r="L1597" t="s">
        <v>79</v>
      </c>
    </row>
    <row r="1598" spans="1:12" x14ac:dyDescent="0.2">
      <c r="A1598">
        <v>805</v>
      </c>
      <c r="B1598">
        <v>2014</v>
      </c>
      <c r="C1598">
        <v>1</v>
      </c>
      <c r="D1598">
        <v>113103620</v>
      </c>
      <c r="E1598">
        <v>11320092</v>
      </c>
      <c r="F1598">
        <v>6985.65</v>
      </c>
      <c r="G1598" t="s">
        <v>583</v>
      </c>
      <c r="H1598" t="s">
        <v>100</v>
      </c>
      <c r="I1598" t="s">
        <v>1204</v>
      </c>
      <c r="J1598" s="143">
        <v>41640</v>
      </c>
      <c r="K1598" s="105">
        <v>894.16319999999996</v>
      </c>
      <c r="L1598" t="s">
        <v>79</v>
      </c>
    </row>
    <row r="1599" spans="1:12" x14ac:dyDescent="0.2">
      <c r="A1599">
        <v>805</v>
      </c>
      <c r="B1599">
        <v>2014</v>
      </c>
      <c r="C1599">
        <v>5</v>
      </c>
      <c r="D1599">
        <v>113104877</v>
      </c>
      <c r="E1599">
        <v>11320185</v>
      </c>
      <c r="F1599" s="103">
        <v>5163.33</v>
      </c>
      <c r="G1599" t="s">
        <v>583</v>
      </c>
      <c r="H1599" t="s">
        <v>114</v>
      </c>
      <c r="I1599" t="s">
        <v>2104</v>
      </c>
      <c r="J1599" s="143">
        <v>41760</v>
      </c>
      <c r="K1599" s="105">
        <f>Table4[[#This Row],[Reg. CPB incl. Outlays]]/7.8125</f>
        <v>660.90624000000003</v>
      </c>
      <c r="L1599" t="s">
        <v>80</v>
      </c>
    </row>
    <row r="1600" spans="1:12" x14ac:dyDescent="0.2">
      <c r="A1600">
        <v>805</v>
      </c>
      <c r="B1600">
        <v>2013</v>
      </c>
      <c r="C1600">
        <v>2</v>
      </c>
      <c r="D1600">
        <v>113103623</v>
      </c>
      <c r="E1600">
        <v>11320280</v>
      </c>
      <c r="F1600">
        <v>13185.12</v>
      </c>
      <c r="G1600" t="s">
        <v>599</v>
      </c>
      <c r="H1600" t="s">
        <v>115</v>
      </c>
      <c r="I1600" t="s">
        <v>1267</v>
      </c>
      <c r="J1600" s="143">
        <v>41306</v>
      </c>
      <c r="K1600" s="105">
        <v>1687.6953600000002</v>
      </c>
      <c r="L1600" t="s">
        <v>80</v>
      </c>
    </row>
    <row r="1601" spans="1:12" x14ac:dyDescent="0.2">
      <c r="A1601">
        <v>805</v>
      </c>
      <c r="B1601">
        <v>2013</v>
      </c>
      <c r="C1601">
        <v>3</v>
      </c>
      <c r="D1601">
        <v>113103625</v>
      </c>
      <c r="E1601">
        <v>11320273</v>
      </c>
      <c r="F1601">
        <v>2256.73</v>
      </c>
      <c r="G1601" t="s">
        <v>549</v>
      </c>
      <c r="H1601" t="s">
        <v>114</v>
      </c>
      <c r="I1601" t="s">
        <v>1278</v>
      </c>
      <c r="J1601" s="143">
        <v>41334</v>
      </c>
      <c r="K1601" s="105">
        <v>288.86144000000002</v>
      </c>
      <c r="L1601" t="s">
        <v>80</v>
      </c>
    </row>
    <row r="1602" spans="1:12" x14ac:dyDescent="0.2">
      <c r="A1602">
        <v>805</v>
      </c>
      <c r="B1602">
        <v>2014</v>
      </c>
      <c r="C1602">
        <v>1</v>
      </c>
      <c r="D1602">
        <v>113103626</v>
      </c>
      <c r="E1602">
        <v>11320194</v>
      </c>
      <c r="F1602">
        <v>4233.72</v>
      </c>
      <c r="G1602" t="s">
        <v>648</v>
      </c>
      <c r="H1602" t="s">
        <v>114</v>
      </c>
      <c r="I1602" t="s">
        <v>1370</v>
      </c>
      <c r="J1602" s="143">
        <v>41640</v>
      </c>
      <c r="K1602" s="105">
        <v>541.91615999999999</v>
      </c>
      <c r="L1602" t="s">
        <v>80</v>
      </c>
    </row>
    <row r="1603" spans="1:12" x14ac:dyDescent="0.2">
      <c r="A1603">
        <v>805</v>
      </c>
      <c r="B1603">
        <v>2013</v>
      </c>
      <c r="C1603">
        <v>1</v>
      </c>
      <c r="D1603">
        <v>113103627</v>
      </c>
      <c r="E1603">
        <v>11320299</v>
      </c>
      <c r="F1603">
        <v>2015.76</v>
      </c>
      <c r="G1603" t="s">
        <v>583</v>
      </c>
      <c r="H1603" t="s">
        <v>114</v>
      </c>
      <c r="I1603" t="s">
        <v>1253</v>
      </c>
      <c r="J1603" s="143">
        <v>41275</v>
      </c>
      <c r="K1603" s="105">
        <v>258.01727999999997</v>
      </c>
      <c r="L1603" t="s">
        <v>80</v>
      </c>
    </row>
    <row r="1604" spans="1:12" x14ac:dyDescent="0.2">
      <c r="A1604">
        <v>805</v>
      </c>
      <c r="B1604">
        <v>2013</v>
      </c>
      <c r="C1604">
        <v>10</v>
      </c>
      <c r="D1604">
        <v>113103635</v>
      </c>
      <c r="E1604">
        <v>11320299</v>
      </c>
      <c r="F1604">
        <v>13028.49</v>
      </c>
      <c r="G1604" t="s">
        <v>583</v>
      </c>
      <c r="H1604" t="s">
        <v>263</v>
      </c>
      <c r="I1604" t="s">
        <v>1339</v>
      </c>
      <c r="J1604" s="143">
        <v>41548</v>
      </c>
      <c r="K1604" s="105">
        <v>1667.64672</v>
      </c>
      <c r="L1604" t="s">
        <v>80</v>
      </c>
    </row>
    <row r="1605" spans="1:12" x14ac:dyDescent="0.2">
      <c r="A1605">
        <v>805</v>
      </c>
      <c r="B1605">
        <v>2014</v>
      </c>
      <c r="C1605">
        <v>2</v>
      </c>
      <c r="D1605">
        <v>113103642</v>
      </c>
      <c r="E1605">
        <v>11320280</v>
      </c>
      <c r="F1605">
        <v>8541.36</v>
      </c>
      <c r="G1605" t="s">
        <v>599</v>
      </c>
      <c r="H1605" t="s">
        <v>210</v>
      </c>
      <c r="I1605" t="s">
        <v>1376</v>
      </c>
      <c r="J1605" s="143">
        <v>41671</v>
      </c>
      <c r="K1605" s="105">
        <v>1093.2940800000001</v>
      </c>
      <c r="L1605" t="s">
        <v>80</v>
      </c>
    </row>
    <row r="1606" spans="1:12" x14ac:dyDescent="0.2">
      <c r="A1606">
        <v>805</v>
      </c>
      <c r="B1606">
        <v>2013</v>
      </c>
      <c r="C1606">
        <v>3</v>
      </c>
      <c r="D1606">
        <v>113103650</v>
      </c>
      <c r="E1606">
        <v>11320027</v>
      </c>
      <c r="F1606">
        <v>27076.14</v>
      </c>
      <c r="G1606" t="s">
        <v>599</v>
      </c>
      <c r="H1606" t="s">
        <v>100</v>
      </c>
      <c r="I1606" t="s">
        <v>1076</v>
      </c>
      <c r="J1606" s="143">
        <v>41334</v>
      </c>
      <c r="K1606" s="105">
        <v>3465.7459199999998</v>
      </c>
      <c r="L1606" t="s">
        <v>79</v>
      </c>
    </row>
    <row r="1607" spans="1:12" x14ac:dyDescent="0.2">
      <c r="A1607">
        <v>805</v>
      </c>
      <c r="B1607">
        <v>2013</v>
      </c>
      <c r="C1607">
        <v>4</v>
      </c>
      <c r="D1607">
        <v>113103650</v>
      </c>
      <c r="E1607">
        <v>11320027</v>
      </c>
      <c r="F1607">
        <v>9069.2000000000007</v>
      </c>
      <c r="G1607" t="s">
        <v>599</v>
      </c>
      <c r="H1607" t="s">
        <v>100</v>
      </c>
      <c r="I1607" t="s">
        <v>1076</v>
      </c>
      <c r="J1607" s="143">
        <v>41365</v>
      </c>
      <c r="K1607" s="105">
        <v>1160.8576</v>
      </c>
      <c r="L1607" t="s">
        <v>79</v>
      </c>
    </row>
    <row r="1608" spans="1:12" x14ac:dyDescent="0.2">
      <c r="A1608">
        <v>805</v>
      </c>
      <c r="B1608">
        <v>2013</v>
      </c>
      <c r="C1608">
        <v>5</v>
      </c>
      <c r="D1608">
        <v>113103650</v>
      </c>
      <c r="E1608">
        <v>11320027</v>
      </c>
      <c r="F1608">
        <v>6476.47</v>
      </c>
      <c r="G1608" t="s">
        <v>599</v>
      </c>
      <c r="H1608" t="s">
        <v>100</v>
      </c>
      <c r="I1608" t="s">
        <v>1076</v>
      </c>
      <c r="J1608" s="143">
        <v>41395</v>
      </c>
      <c r="K1608" s="105">
        <v>828.98815999999999</v>
      </c>
      <c r="L1608" t="s">
        <v>79</v>
      </c>
    </row>
    <row r="1609" spans="1:12" x14ac:dyDescent="0.2">
      <c r="A1609">
        <v>805</v>
      </c>
      <c r="B1609">
        <v>2013</v>
      </c>
      <c r="C1609">
        <v>7</v>
      </c>
      <c r="D1609">
        <v>113103650</v>
      </c>
      <c r="E1609">
        <v>11320027</v>
      </c>
      <c r="F1609">
        <v>7120.06</v>
      </c>
      <c r="G1609" t="s">
        <v>599</v>
      </c>
      <c r="H1609" t="s">
        <v>100</v>
      </c>
      <c r="I1609" t="s">
        <v>1076</v>
      </c>
      <c r="J1609" s="143">
        <v>41456</v>
      </c>
      <c r="K1609" s="105">
        <v>911.36768000000006</v>
      </c>
      <c r="L1609" t="s">
        <v>79</v>
      </c>
    </row>
    <row r="1610" spans="1:12" x14ac:dyDescent="0.2">
      <c r="A1610">
        <v>805</v>
      </c>
      <c r="B1610">
        <v>2013</v>
      </c>
      <c r="C1610">
        <v>3</v>
      </c>
      <c r="D1610">
        <v>113103658</v>
      </c>
      <c r="E1610">
        <v>11320288</v>
      </c>
      <c r="F1610">
        <v>5707.73</v>
      </c>
      <c r="G1610" t="s">
        <v>642</v>
      </c>
      <c r="H1610" t="s">
        <v>195</v>
      </c>
      <c r="I1610" t="s">
        <v>1279</v>
      </c>
      <c r="J1610" s="143">
        <v>41334</v>
      </c>
      <c r="K1610" s="105">
        <v>730.58943999999997</v>
      </c>
      <c r="L1610" t="s">
        <v>80</v>
      </c>
    </row>
    <row r="1611" spans="1:12" x14ac:dyDescent="0.2">
      <c r="A1611">
        <v>805</v>
      </c>
      <c r="B1611">
        <v>2013</v>
      </c>
      <c r="C1611">
        <v>1</v>
      </c>
      <c r="D1611">
        <v>113103680</v>
      </c>
      <c r="E1611">
        <v>11320300</v>
      </c>
      <c r="F1611">
        <v>10078.799999999999</v>
      </c>
      <c r="G1611" t="s">
        <v>581</v>
      </c>
      <c r="H1611" t="s">
        <v>115</v>
      </c>
      <c r="I1611" t="s">
        <v>1254</v>
      </c>
      <c r="J1611" s="143">
        <v>41275</v>
      </c>
      <c r="K1611" s="105">
        <v>1290.0863999999999</v>
      </c>
      <c r="L1611" t="s">
        <v>80</v>
      </c>
    </row>
    <row r="1612" spans="1:12" x14ac:dyDescent="0.2">
      <c r="A1612">
        <v>805</v>
      </c>
      <c r="B1612">
        <v>2013</v>
      </c>
      <c r="C1612">
        <v>1</v>
      </c>
      <c r="D1612">
        <v>113103681</v>
      </c>
      <c r="E1612">
        <v>11320185</v>
      </c>
      <c r="F1612">
        <v>4225.34</v>
      </c>
      <c r="G1612" t="s">
        <v>583</v>
      </c>
      <c r="H1612" t="s">
        <v>115</v>
      </c>
      <c r="I1612" t="s">
        <v>1255</v>
      </c>
      <c r="J1612" s="143">
        <v>41275</v>
      </c>
      <c r="K1612" s="105">
        <v>540.84352000000001</v>
      </c>
      <c r="L1612" t="s">
        <v>80</v>
      </c>
    </row>
    <row r="1613" spans="1:12" x14ac:dyDescent="0.2">
      <c r="A1613">
        <v>805</v>
      </c>
      <c r="B1613">
        <v>2013</v>
      </c>
      <c r="C1613">
        <v>4</v>
      </c>
      <c r="D1613">
        <v>113103691</v>
      </c>
      <c r="E1613">
        <v>11320071</v>
      </c>
      <c r="F1613">
        <v>22121.13</v>
      </c>
      <c r="G1613" t="s">
        <v>549</v>
      </c>
      <c r="H1613" t="s">
        <v>108</v>
      </c>
      <c r="I1613" t="s">
        <v>1093</v>
      </c>
      <c r="J1613" s="143">
        <v>41365</v>
      </c>
      <c r="K1613" s="105">
        <v>2831.5046400000001</v>
      </c>
      <c r="L1613" t="s">
        <v>79</v>
      </c>
    </row>
    <row r="1614" spans="1:12" x14ac:dyDescent="0.2">
      <c r="A1614">
        <v>805</v>
      </c>
      <c r="B1614">
        <v>2013</v>
      </c>
      <c r="C1614">
        <v>2</v>
      </c>
      <c r="D1614">
        <v>113103696</v>
      </c>
      <c r="E1614">
        <v>11320061</v>
      </c>
      <c r="F1614">
        <v>19481.560000000001</v>
      </c>
      <c r="G1614" t="s">
        <v>642</v>
      </c>
      <c r="H1614" t="s">
        <v>108</v>
      </c>
      <c r="I1614" t="s">
        <v>1050</v>
      </c>
      <c r="J1614" s="143">
        <v>41306</v>
      </c>
      <c r="K1614" s="105">
        <v>2493.6396800000002</v>
      </c>
      <c r="L1614" t="s">
        <v>79</v>
      </c>
    </row>
    <row r="1615" spans="1:12" x14ac:dyDescent="0.2">
      <c r="A1615">
        <v>805</v>
      </c>
      <c r="B1615">
        <v>2013</v>
      </c>
      <c r="C1615">
        <v>2</v>
      </c>
      <c r="D1615">
        <v>113103697</v>
      </c>
      <c r="E1615">
        <v>11320061</v>
      </c>
      <c r="F1615">
        <v>39646.339999999997</v>
      </c>
      <c r="G1615" t="s">
        <v>526</v>
      </c>
      <c r="H1615" t="s">
        <v>108</v>
      </c>
      <c r="I1615" t="s">
        <v>1051</v>
      </c>
      <c r="J1615" s="143">
        <v>41306</v>
      </c>
      <c r="K1615" s="105">
        <v>5074.7315199999994</v>
      </c>
      <c r="L1615" t="s">
        <v>79</v>
      </c>
    </row>
    <row r="1616" spans="1:12" x14ac:dyDescent="0.2">
      <c r="A1616">
        <v>805</v>
      </c>
      <c r="B1616">
        <v>2013</v>
      </c>
      <c r="C1616">
        <v>2</v>
      </c>
      <c r="D1616">
        <v>113103704</v>
      </c>
      <c r="E1616">
        <v>11320061</v>
      </c>
      <c r="F1616">
        <v>48584.22</v>
      </c>
      <c r="G1616" t="s">
        <v>526</v>
      </c>
      <c r="H1616" t="s">
        <v>110</v>
      </c>
      <c r="I1616" t="s">
        <v>1052</v>
      </c>
      <c r="J1616" s="143">
        <v>41306</v>
      </c>
      <c r="K1616" s="105">
        <v>6218.7801600000003</v>
      </c>
      <c r="L1616" t="s">
        <v>79</v>
      </c>
    </row>
    <row r="1617" spans="1:12" x14ac:dyDescent="0.2">
      <c r="A1617">
        <v>805</v>
      </c>
      <c r="B1617">
        <v>2013</v>
      </c>
      <c r="C1617">
        <v>5</v>
      </c>
      <c r="D1617">
        <v>113103711</v>
      </c>
      <c r="E1617">
        <v>11320093</v>
      </c>
      <c r="F1617">
        <v>7464.15</v>
      </c>
      <c r="G1617" t="s">
        <v>648</v>
      </c>
      <c r="H1617" t="s">
        <v>101</v>
      </c>
      <c r="I1617" t="s">
        <v>1103</v>
      </c>
      <c r="J1617" s="143">
        <v>41395</v>
      </c>
      <c r="K1617" s="105">
        <v>955.41120000000001</v>
      </c>
      <c r="L1617" t="s">
        <v>79</v>
      </c>
    </row>
    <row r="1618" spans="1:12" x14ac:dyDescent="0.2">
      <c r="A1618">
        <v>805</v>
      </c>
      <c r="B1618">
        <v>2013</v>
      </c>
      <c r="C1618">
        <v>2</v>
      </c>
      <c r="D1618">
        <v>113103719</v>
      </c>
      <c r="E1618">
        <v>11320045</v>
      </c>
      <c r="F1618">
        <v>18032.599999999999</v>
      </c>
      <c r="G1618" t="s">
        <v>491</v>
      </c>
      <c r="H1618" t="s">
        <v>106</v>
      </c>
      <c r="I1618" t="s">
        <v>1268</v>
      </c>
      <c r="J1618" s="143">
        <v>41306</v>
      </c>
      <c r="K1618" s="105">
        <v>2308.1727999999998</v>
      </c>
      <c r="L1618" t="s">
        <v>80</v>
      </c>
    </row>
    <row r="1619" spans="1:12" x14ac:dyDescent="0.2">
      <c r="A1619">
        <v>805</v>
      </c>
      <c r="B1619">
        <v>2013</v>
      </c>
      <c r="C1619">
        <v>2</v>
      </c>
      <c r="D1619">
        <v>113103719</v>
      </c>
      <c r="E1619">
        <v>11320150</v>
      </c>
      <c r="F1619">
        <v>13770.85</v>
      </c>
      <c r="G1619" t="s">
        <v>491</v>
      </c>
      <c r="H1619" t="s">
        <v>106</v>
      </c>
      <c r="I1619" t="s">
        <v>1268</v>
      </c>
      <c r="J1619" s="143">
        <v>41306</v>
      </c>
      <c r="K1619" s="105">
        <v>1762.6688000000001</v>
      </c>
      <c r="L1619" t="s">
        <v>80</v>
      </c>
    </row>
    <row r="1620" spans="1:12" x14ac:dyDescent="0.2">
      <c r="A1620">
        <v>805</v>
      </c>
      <c r="B1620">
        <v>2013</v>
      </c>
      <c r="C1620">
        <v>2</v>
      </c>
      <c r="D1620">
        <v>113103719</v>
      </c>
      <c r="E1620">
        <v>11320251</v>
      </c>
      <c r="F1620">
        <v>4869.51</v>
      </c>
      <c r="G1620" t="s">
        <v>491</v>
      </c>
      <c r="H1620" t="s">
        <v>106</v>
      </c>
      <c r="I1620" t="s">
        <v>1268</v>
      </c>
      <c r="J1620" s="143">
        <v>41306</v>
      </c>
      <c r="K1620" s="105">
        <v>623.29728</v>
      </c>
      <c r="L1620" t="s">
        <v>80</v>
      </c>
    </row>
    <row r="1621" spans="1:12" x14ac:dyDescent="0.2">
      <c r="A1621">
        <v>805</v>
      </c>
      <c r="B1621">
        <v>2013</v>
      </c>
      <c r="C1621">
        <v>2</v>
      </c>
      <c r="D1621">
        <v>113103720</v>
      </c>
      <c r="E1621">
        <v>11320045</v>
      </c>
      <c r="F1621">
        <v>10858.33</v>
      </c>
      <c r="G1621" t="s">
        <v>1005</v>
      </c>
      <c r="H1621" t="s">
        <v>106</v>
      </c>
      <c r="I1621" t="s">
        <v>1269</v>
      </c>
      <c r="J1621" s="143">
        <v>41306</v>
      </c>
      <c r="K1621" s="105">
        <v>1389.8662400000001</v>
      </c>
      <c r="L1621" t="s">
        <v>80</v>
      </c>
    </row>
    <row r="1622" spans="1:12" x14ac:dyDescent="0.2">
      <c r="A1622">
        <v>805</v>
      </c>
      <c r="B1622">
        <v>2013</v>
      </c>
      <c r="C1622">
        <v>2</v>
      </c>
      <c r="D1622">
        <v>113103720</v>
      </c>
      <c r="E1622">
        <v>11320288</v>
      </c>
      <c r="F1622">
        <v>597.21</v>
      </c>
      <c r="G1622" t="s">
        <v>1005</v>
      </c>
      <c r="H1622" t="s">
        <v>106</v>
      </c>
      <c r="I1622" t="s">
        <v>1269</v>
      </c>
      <c r="J1622" s="143">
        <v>41306</v>
      </c>
      <c r="K1622" s="105">
        <v>76.442880000000002</v>
      </c>
      <c r="L1622" t="s">
        <v>80</v>
      </c>
    </row>
    <row r="1623" spans="1:12" x14ac:dyDescent="0.2">
      <c r="A1623">
        <v>805</v>
      </c>
      <c r="B1623">
        <v>2013</v>
      </c>
      <c r="C1623">
        <v>2</v>
      </c>
      <c r="D1623">
        <v>113103721</v>
      </c>
      <c r="E1623">
        <v>11320045</v>
      </c>
      <c r="F1623">
        <v>2520.6799999999998</v>
      </c>
      <c r="G1623" t="s">
        <v>581</v>
      </c>
      <c r="H1623" t="s">
        <v>106</v>
      </c>
      <c r="I1623" t="s">
        <v>1270</v>
      </c>
      <c r="J1623" s="143">
        <v>41306</v>
      </c>
      <c r="K1623" s="105">
        <v>322.64704</v>
      </c>
      <c r="L1623" t="s">
        <v>80</v>
      </c>
    </row>
    <row r="1624" spans="1:12" x14ac:dyDescent="0.2">
      <c r="A1624">
        <v>805</v>
      </c>
      <c r="B1624">
        <v>2013</v>
      </c>
      <c r="C1624">
        <v>2</v>
      </c>
      <c r="D1624">
        <v>113103721</v>
      </c>
      <c r="E1624">
        <v>11320288</v>
      </c>
      <c r="F1624">
        <v>8019.65</v>
      </c>
      <c r="G1624" t="s">
        <v>581</v>
      </c>
      <c r="H1624" t="s">
        <v>106</v>
      </c>
      <c r="I1624" t="s">
        <v>1270</v>
      </c>
      <c r="J1624" s="143">
        <v>41306</v>
      </c>
      <c r="K1624" s="105">
        <v>1026.5152</v>
      </c>
      <c r="L1624" t="s">
        <v>80</v>
      </c>
    </row>
    <row r="1625" spans="1:12" x14ac:dyDescent="0.2">
      <c r="A1625">
        <v>805</v>
      </c>
      <c r="B1625">
        <v>2013</v>
      </c>
      <c r="C1625">
        <v>2</v>
      </c>
      <c r="D1625">
        <v>113103722</v>
      </c>
      <c r="E1625">
        <v>11320044</v>
      </c>
      <c r="F1625">
        <v>14301.98</v>
      </c>
      <c r="G1625" t="s">
        <v>526</v>
      </c>
      <c r="H1625" t="s">
        <v>106</v>
      </c>
      <c r="I1625" t="s">
        <v>1271</v>
      </c>
      <c r="J1625" s="143">
        <v>41306</v>
      </c>
      <c r="K1625" s="105">
        <v>1830.65344</v>
      </c>
      <c r="L1625" t="s">
        <v>80</v>
      </c>
    </row>
    <row r="1626" spans="1:12" x14ac:dyDescent="0.2">
      <c r="A1626">
        <v>805</v>
      </c>
      <c r="B1626">
        <v>2013</v>
      </c>
      <c r="C1626">
        <v>2</v>
      </c>
      <c r="D1626">
        <v>113103722</v>
      </c>
      <c r="E1626">
        <v>11320288</v>
      </c>
      <c r="F1626">
        <v>85.32</v>
      </c>
      <c r="G1626" t="s">
        <v>526</v>
      </c>
      <c r="H1626" t="s">
        <v>106</v>
      </c>
      <c r="I1626" t="s">
        <v>1271</v>
      </c>
      <c r="J1626" s="143">
        <v>41306</v>
      </c>
      <c r="K1626" s="105">
        <v>10.920959999999999</v>
      </c>
      <c r="L1626" t="s">
        <v>80</v>
      </c>
    </row>
    <row r="1627" spans="1:12" x14ac:dyDescent="0.2">
      <c r="A1627">
        <v>805</v>
      </c>
      <c r="B1627">
        <v>2013</v>
      </c>
      <c r="C1627">
        <v>2</v>
      </c>
      <c r="D1627">
        <v>113103723</v>
      </c>
      <c r="E1627">
        <v>11320071</v>
      </c>
      <c r="F1627">
        <v>56323.73</v>
      </c>
      <c r="G1627" t="s">
        <v>549</v>
      </c>
      <c r="H1627" t="s">
        <v>106</v>
      </c>
      <c r="I1627" t="s">
        <v>1272</v>
      </c>
      <c r="J1627" s="143">
        <v>41306</v>
      </c>
      <c r="K1627" s="105">
        <v>7209.4374400000006</v>
      </c>
      <c r="L1627" t="s">
        <v>80</v>
      </c>
    </row>
    <row r="1628" spans="1:12" x14ac:dyDescent="0.2">
      <c r="A1628">
        <v>805</v>
      </c>
      <c r="B1628">
        <v>2013</v>
      </c>
      <c r="C1628">
        <v>1</v>
      </c>
      <c r="D1628">
        <v>113103724</v>
      </c>
      <c r="E1628">
        <v>11320229</v>
      </c>
      <c r="F1628">
        <v>3721.4</v>
      </c>
      <c r="G1628" t="s">
        <v>648</v>
      </c>
      <c r="H1628" t="s">
        <v>106</v>
      </c>
      <c r="I1628" t="s">
        <v>1256</v>
      </c>
      <c r="J1628" s="143">
        <v>41275</v>
      </c>
      <c r="K1628" s="105">
        <v>476.33920000000001</v>
      </c>
      <c r="L1628" t="s">
        <v>80</v>
      </c>
    </row>
    <row r="1629" spans="1:12" x14ac:dyDescent="0.2">
      <c r="A1629">
        <v>805</v>
      </c>
      <c r="B1629">
        <v>2013</v>
      </c>
      <c r="C1629">
        <v>1</v>
      </c>
      <c r="D1629">
        <v>113103731</v>
      </c>
      <c r="E1629">
        <v>11320061</v>
      </c>
      <c r="F1629">
        <v>13992.48</v>
      </c>
      <c r="G1629" t="s">
        <v>604</v>
      </c>
      <c r="H1629" t="s">
        <v>110</v>
      </c>
      <c r="I1629" t="s">
        <v>1033</v>
      </c>
      <c r="J1629" s="143">
        <v>41275</v>
      </c>
      <c r="K1629" s="105">
        <v>1791.0374399999998</v>
      </c>
      <c r="L1629" t="s">
        <v>79</v>
      </c>
    </row>
    <row r="1630" spans="1:12" x14ac:dyDescent="0.2">
      <c r="A1630">
        <v>805</v>
      </c>
      <c r="B1630">
        <v>2013</v>
      </c>
      <c r="C1630">
        <v>9</v>
      </c>
      <c r="D1630">
        <v>113103740</v>
      </c>
      <c r="E1630">
        <v>11320089</v>
      </c>
      <c r="F1630">
        <v>7166.15</v>
      </c>
      <c r="G1630" t="s">
        <v>592</v>
      </c>
      <c r="H1630" t="s">
        <v>104</v>
      </c>
      <c r="I1630" t="s">
        <v>1163</v>
      </c>
      <c r="J1630" s="143">
        <v>41518</v>
      </c>
      <c r="K1630" s="105">
        <v>917.2672</v>
      </c>
      <c r="L1630" t="s">
        <v>79</v>
      </c>
    </row>
    <row r="1631" spans="1:12" x14ac:dyDescent="0.2">
      <c r="A1631">
        <v>805</v>
      </c>
      <c r="B1631">
        <v>2013</v>
      </c>
      <c r="C1631">
        <v>1</v>
      </c>
      <c r="D1631">
        <v>113103766</v>
      </c>
      <c r="E1631">
        <v>11320113</v>
      </c>
      <c r="F1631">
        <v>22620.32</v>
      </c>
      <c r="G1631" t="s">
        <v>592</v>
      </c>
      <c r="H1631" t="s">
        <v>108</v>
      </c>
      <c r="I1631" t="s">
        <v>1034</v>
      </c>
      <c r="J1631" s="143">
        <v>41275</v>
      </c>
      <c r="K1631" s="105">
        <v>2895.4009599999999</v>
      </c>
      <c r="L1631" t="s">
        <v>79</v>
      </c>
    </row>
    <row r="1632" spans="1:12" x14ac:dyDescent="0.2">
      <c r="A1632">
        <v>805</v>
      </c>
      <c r="B1632">
        <v>2013</v>
      </c>
      <c r="C1632">
        <v>1</v>
      </c>
      <c r="D1632">
        <v>113103773</v>
      </c>
      <c r="E1632">
        <v>11320185</v>
      </c>
      <c r="F1632">
        <v>17436.330000000002</v>
      </c>
      <c r="G1632" t="s">
        <v>583</v>
      </c>
      <c r="H1632" t="s">
        <v>106</v>
      </c>
      <c r="I1632" t="s">
        <v>1257</v>
      </c>
      <c r="J1632" s="143">
        <v>41275</v>
      </c>
      <c r="K1632" s="105">
        <v>2231.8502400000002</v>
      </c>
      <c r="L1632" t="s">
        <v>80</v>
      </c>
    </row>
    <row r="1633" spans="1:12" x14ac:dyDescent="0.2">
      <c r="A1633">
        <v>805</v>
      </c>
      <c r="B1633">
        <v>2013</v>
      </c>
      <c r="C1633">
        <v>2</v>
      </c>
      <c r="D1633">
        <v>113103777</v>
      </c>
      <c r="E1633">
        <v>11320293</v>
      </c>
      <c r="F1633">
        <v>9088.81</v>
      </c>
      <c r="G1633" t="s">
        <v>592</v>
      </c>
      <c r="H1633" t="s">
        <v>104</v>
      </c>
      <c r="I1633" t="s">
        <v>1053</v>
      </c>
      <c r="J1633" s="143">
        <v>41306</v>
      </c>
      <c r="K1633" s="105">
        <v>1163.3676799999998</v>
      </c>
      <c r="L1633" t="s">
        <v>79</v>
      </c>
    </row>
    <row r="1634" spans="1:12" x14ac:dyDescent="0.2">
      <c r="A1634">
        <v>805</v>
      </c>
      <c r="B1634">
        <v>2013</v>
      </c>
      <c r="C1634">
        <v>1</v>
      </c>
      <c r="D1634">
        <v>113103786</v>
      </c>
      <c r="E1634">
        <v>11320280</v>
      </c>
      <c r="F1634">
        <v>7752.93</v>
      </c>
      <c r="G1634" t="s">
        <v>648</v>
      </c>
      <c r="H1634" t="s">
        <v>116</v>
      </c>
      <c r="I1634" t="s">
        <v>1258</v>
      </c>
      <c r="J1634" s="143">
        <v>41275</v>
      </c>
      <c r="K1634" s="105">
        <v>992.37504000000001</v>
      </c>
      <c r="L1634" t="s">
        <v>80</v>
      </c>
    </row>
    <row r="1635" spans="1:12" x14ac:dyDescent="0.2">
      <c r="A1635">
        <v>805</v>
      </c>
      <c r="B1635">
        <v>2013</v>
      </c>
      <c r="C1635">
        <v>10</v>
      </c>
      <c r="D1635">
        <v>113103787</v>
      </c>
      <c r="E1635">
        <v>11320299</v>
      </c>
      <c r="F1635">
        <v>1667.34</v>
      </c>
      <c r="G1635" t="s">
        <v>583</v>
      </c>
      <c r="H1635" t="s">
        <v>116</v>
      </c>
      <c r="I1635" t="s">
        <v>1340</v>
      </c>
      <c r="J1635" s="143">
        <v>41548</v>
      </c>
      <c r="K1635" s="105">
        <v>213.41951999999998</v>
      </c>
      <c r="L1635" t="s">
        <v>80</v>
      </c>
    </row>
    <row r="1636" spans="1:12" x14ac:dyDescent="0.2">
      <c r="A1636">
        <v>805</v>
      </c>
      <c r="B1636">
        <v>2013</v>
      </c>
      <c r="C1636">
        <v>4</v>
      </c>
      <c r="D1636">
        <v>113103803</v>
      </c>
      <c r="E1636">
        <v>11320027</v>
      </c>
      <c r="F1636">
        <v>15678.84</v>
      </c>
      <c r="G1636" t="s">
        <v>599</v>
      </c>
      <c r="H1636" t="s">
        <v>100</v>
      </c>
      <c r="I1636" t="s">
        <v>1094</v>
      </c>
      <c r="J1636" s="143">
        <v>41365</v>
      </c>
      <c r="K1636" s="105">
        <v>2006.8915200000001</v>
      </c>
      <c r="L1636" t="s">
        <v>79</v>
      </c>
    </row>
    <row r="1637" spans="1:12" x14ac:dyDescent="0.2">
      <c r="A1637">
        <v>805</v>
      </c>
      <c r="B1637">
        <v>2013</v>
      </c>
      <c r="C1637">
        <v>7</v>
      </c>
      <c r="D1637">
        <v>113103803</v>
      </c>
      <c r="E1637">
        <v>11320027</v>
      </c>
      <c r="F1637">
        <v>20164.419999999998</v>
      </c>
      <c r="G1637" t="s">
        <v>599</v>
      </c>
      <c r="H1637" t="s">
        <v>100</v>
      </c>
      <c r="I1637" t="s">
        <v>1094</v>
      </c>
      <c r="J1637" s="143">
        <v>41456</v>
      </c>
      <c r="K1637" s="105">
        <v>2581.04576</v>
      </c>
      <c r="L1637" t="s">
        <v>79</v>
      </c>
    </row>
    <row r="1638" spans="1:12" x14ac:dyDescent="0.2">
      <c r="A1638">
        <v>805</v>
      </c>
      <c r="B1638">
        <v>2013</v>
      </c>
      <c r="C1638">
        <v>11</v>
      </c>
      <c r="D1638">
        <v>113103803</v>
      </c>
      <c r="E1638">
        <v>11320027</v>
      </c>
      <c r="F1638">
        <v>18607.14</v>
      </c>
      <c r="G1638" t="s">
        <v>599</v>
      </c>
      <c r="H1638" t="s">
        <v>100</v>
      </c>
      <c r="I1638" t="s">
        <v>1094</v>
      </c>
      <c r="J1638" s="143">
        <v>41579</v>
      </c>
      <c r="K1638" s="105">
        <v>2381.7139200000001</v>
      </c>
      <c r="L1638" t="s">
        <v>79</v>
      </c>
    </row>
    <row r="1639" spans="1:12" x14ac:dyDescent="0.2">
      <c r="A1639">
        <v>805</v>
      </c>
      <c r="B1639">
        <v>2013</v>
      </c>
      <c r="C1639">
        <v>11</v>
      </c>
      <c r="D1639">
        <v>113103818</v>
      </c>
      <c r="E1639">
        <v>11320280</v>
      </c>
      <c r="F1639">
        <v>7752.98</v>
      </c>
      <c r="G1639" t="s">
        <v>595</v>
      </c>
      <c r="H1639" t="s">
        <v>110</v>
      </c>
      <c r="I1639" t="s">
        <v>1184</v>
      </c>
      <c r="J1639" s="143">
        <v>41579</v>
      </c>
      <c r="K1639" s="105">
        <v>992.38144</v>
      </c>
      <c r="L1639" t="s">
        <v>79</v>
      </c>
    </row>
    <row r="1640" spans="1:12" x14ac:dyDescent="0.2">
      <c r="A1640">
        <v>805</v>
      </c>
      <c r="B1640">
        <v>2013</v>
      </c>
      <c r="C1640">
        <v>8</v>
      </c>
      <c r="D1640">
        <v>113103825</v>
      </c>
      <c r="E1640">
        <v>11320093</v>
      </c>
      <c r="F1640">
        <v>14265.5</v>
      </c>
      <c r="G1640" t="s">
        <v>648</v>
      </c>
      <c r="H1640" t="s">
        <v>100</v>
      </c>
      <c r="I1640" t="s">
        <v>1141</v>
      </c>
      <c r="J1640" s="143">
        <v>41487</v>
      </c>
      <c r="K1640" s="105">
        <v>1825.9839999999999</v>
      </c>
      <c r="L1640" t="s">
        <v>79</v>
      </c>
    </row>
    <row r="1641" spans="1:12" x14ac:dyDescent="0.2">
      <c r="A1641">
        <v>805</v>
      </c>
      <c r="B1641">
        <v>2013</v>
      </c>
      <c r="C1641">
        <v>5</v>
      </c>
      <c r="D1641">
        <v>113103827</v>
      </c>
      <c r="E1641">
        <v>11320185</v>
      </c>
      <c r="F1641">
        <v>23194.560000000001</v>
      </c>
      <c r="G1641" t="s">
        <v>583</v>
      </c>
      <c r="H1641" t="s">
        <v>167</v>
      </c>
      <c r="I1641" t="s">
        <v>1104</v>
      </c>
      <c r="J1641" s="143">
        <v>41395</v>
      </c>
      <c r="K1641" s="105">
        <v>2968.9036800000003</v>
      </c>
      <c r="L1641" t="s">
        <v>79</v>
      </c>
    </row>
    <row r="1642" spans="1:12" x14ac:dyDescent="0.2">
      <c r="A1642">
        <v>805</v>
      </c>
      <c r="B1642">
        <v>2013</v>
      </c>
      <c r="C1642">
        <v>8</v>
      </c>
      <c r="D1642">
        <v>113103827</v>
      </c>
      <c r="E1642">
        <v>11320185</v>
      </c>
      <c r="F1642">
        <v>23218.36</v>
      </c>
      <c r="G1642" t="s">
        <v>583</v>
      </c>
      <c r="H1642" t="s">
        <v>167</v>
      </c>
      <c r="I1642" t="s">
        <v>1104</v>
      </c>
      <c r="J1642" s="143">
        <v>41487</v>
      </c>
      <c r="K1642" s="105">
        <v>2971.9500800000001</v>
      </c>
      <c r="L1642" t="s">
        <v>79</v>
      </c>
    </row>
    <row r="1643" spans="1:12" x14ac:dyDescent="0.2">
      <c r="A1643">
        <v>805</v>
      </c>
      <c r="B1643">
        <v>2014</v>
      </c>
      <c r="C1643">
        <v>1</v>
      </c>
      <c r="D1643">
        <v>113103827</v>
      </c>
      <c r="E1643">
        <v>11320185</v>
      </c>
      <c r="F1643">
        <v>23860.84</v>
      </c>
      <c r="G1643" t="s">
        <v>583</v>
      </c>
      <c r="H1643" t="s">
        <v>167</v>
      </c>
      <c r="I1643" t="s">
        <v>1104</v>
      </c>
      <c r="J1643" s="143">
        <v>41640</v>
      </c>
      <c r="K1643" s="105">
        <v>3054.1875199999999</v>
      </c>
      <c r="L1643" t="s">
        <v>79</v>
      </c>
    </row>
    <row r="1644" spans="1:12" x14ac:dyDescent="0.2">
      <c r="A1644">
        <v>805</v>
      </c>
      <c r="B1644">
        <v>2014</v>
      </c>
      <c r="C1644">
        <v>5</v>
      </c>
      <c r="D1644">
        <v>113104881</v>
      </c>
      <c r="E1644">
        <v>11320312</v>
      </c>
      <c r="F1644" s="103">
        <v>4000.41</v>
      </c>
      <c r="G1644" t="s">
        <v>597</v>
      </c>
      <c r="H1644" t="s">
        <v>114</v>
      </c>
      <c r="I1644" t="s">
        <v>2089</v>
      </c>
      <c r="J1644" s="143">
        <v>41760</v>
      </c>
      <c r="K1644" s="105">
        <f>Table4[[#This Row],[Reg. CPB incl. Outlays]]/7.8125</f>
        <v>512.05247999999995</v>
      </c>
      <c r="L1644" t="s">
        <v>80</v>
      </c>
    </row>
    <row r="1645" spans="1:12" x14ac:dyDescent="0.2">
      <c r="A1645">
        <v>805</v>
      </c>
      <c r="B1645">
        <v>2013</v>
      </c>
      <c r="C1645">
        <v>8</v>
      </c>
      <c r="D1645">
        <v>113103845</v>
      </c>
      <c r="E1645">
        <v>11320089</v>
      </c>
      <c r="F1645">
        <v>3567.4</v>
      </c>
      <c r="G1645" t="s">
        <v>592</v>
      </c>
      <c r="H1645" t="s">
        <v>104</v>
      </c>
      <c r="I1645" t="s">
        <v>1142</v>
      </c>
      <c r="J1645" s="143">
        <v>41487</v>
      </c>
      <c r="K1645" s="105">
        <v>456.62720000000002</v>
      </c>
      <c r="L1645" t="s">
        <v>79</v>
      </c>
    </row>
    <row r="1646" spans="1:12" x14ac:dyDescent="0.2">
      <c r="A1646">
        <v>805</v>
      </c>
      <c r="B1646">
        <v>2013</v>
      </c>
      <c r="C1646">
        <v>9</v>
      </c>
      <c r="D1646">
        <v>113103845</v>
      </c>
      <c r="E1646">
        <v>11320089</v>
      </c>
      <c r="F1646">
        <v>3257.34</v>
      </c>
      <c r="G1646" t="s">
        <v>592</v>
      </c>
      <c r="H1646" t="s">
        <v>104</v>
      </c>
      <c r="I1646" t="s">
        <v>1142</v>
      </c>
      <c r="J1646" s="143">
        <v>41518</v>
      </c>
      <c r="K1646" s="105">
        <v>416.93952000000002</v>
      </c>
      <c r="L1646" t="s">
        <v>79</v>
      </c>
    </row>
    <row r="1647" spans="1:12" x14ac:dyDescent="0.2">
      <c r="A1647">
        <v>805</v>
      </c>
      <c r="B1647">
        <v>2013</v>
      </c>
      <c r="C1647">
        <v>10</v>
      </c>
      <c r="D1647">
        <v>113103845</v>
      </c>
      <c r="E1647">
        <v>11320089</v>
      </c>
      <c r="F1647">
        <v>4381.6000000000004</v>
      </c>
      <c r="G1647" t="s">
        <v>592</v>
      </c>
      <c r="H1647" t="s">
        <v>104</v>
      </c>
      <c r="I1647" t="s">
        <v>1142</v>
      </c>
      <c r="J1647" s="143">
        <v>41548</v>
      </c>
      <c r="K1647" s="105">
        <v>560.84480000000008</v>
      </c>
      <c r="L1647" t="s">
        <v>79</v>
      </c>
    </row>
    <row r="1648" spans="1:12" x14ac:dyDescent="0.2">
      <c r="A1648">
        <v>805</v>
      </c>
      <c r="B1648">
        <v>2013</v>
      </c>
      <c r="C1648">
        <v>12</v>
      </c>
      <c r="D1648">
        <v>113103845</v>
      </c>
      <c r="E1648">
        <v>11320089</v>
      </c>
      <c r="F1648">
        <v>4535.41</v>
      </c>
      <c r="G1648" t="s">
        <v>592</v>
      </c>
      <c r="H1648" t="s">
        <v>104</v>
      </c>
      <c r="I1648" t="s">
        <v>1142</v>
      </c>
      <c r="J1648" s="143">
        <v>41609</v>
      </c>
      <c r="K1648" s="105">
        <v>580.53247999999996</v>
      </c>
      <c r="L1648" t="s">
        <v>79</v>
      </c>
    </row>
    <row r="1649" spans="1:12" x14ac:dyDescent="0.2">
      <c r="A1649">
        <v>805</v>
      </c>
      <c r="B1649">
        <v>2014</v>
      </c>
      <c r="C1649">
        <v>1</v>
      </c>
      <c r="D1649">
        <v>113103845</v>
      </c>
      <c r="E1649">
        <v>11320089</v>
      </c>
      <c r="F1649">
        <v>3993.35</v>
      </c>
      <c r="G1649" t="s">
        <v>592</v>
      </c>
      <c r="H1649" t="s">
        <v>104</v>
      </c>
      <c r="I1649" t="s">
        <v>1142</v>
      </c>
      <c r="J1649" s="143">
        <v>41640</v>
      </c>
      <c r="K1649" s="105">
        <v>511.14879999999999</v>
      </c>
      <c r="L1649" t="s">
        <v>79</v>
      </c>
    </row>
    <row r="1650" spans="1:12" x14ac:dyDescent="0.2">
      <c r="A1650">
        <v>805</v>
      </c>
      <c r="B1650">
        <v>2014</v>
      </c>
      <c r="C1650">
        <v>2</v>
      </c>
      <c r="D1650">
        <v>113103845</v>
      </c>
      <c r="E1650">
        <v>11320089</v>
      </c>
      <c r="F1650">
        <v>4154.21</v>
      </c>
      <c r="G1650" t="s">
        <v>592</v>
      </c>
      <c r="H1650" t="s">
        <v>104</v>
      </c>
      <c r="I1650" t="s">
        <v>1142</v>
      </c>
      <c r="J1650" s="143">
        <v>41671</v>
      </c>
      <c r="K1650" s="105">
        <v>531.73887999999999</v>
      </c>
      <c r="L1650" t="s">
        <v>79</v>
      </c>
    </row>
    <row r="1651" spans="1:12" x14ac:dyDescent="0.2">
      <c r="A1651">
        <v>805</v>
      </c>
      <c r="B1651">
        <v>2013</v>
      </c>
      <c r="C1651">
        <v>1</v>
      </c>
      <c r="D1651">
        <v>113103848</v>
      </c>
      <c r="E1651">
        <v>11320092</v>
      </c>
      <c r="F1651">
        <v>24291.47</v>
      </c>
      <c r="G1651" t="s">
        <v>583</v>
      </c>
      <c r="H1651" t="s">
        <v>117</v>
      </c>
      <c r="I1651" t="s">
        <v>1259</v>
      </c>
      <c r="J1651" s="143">
        <v>41275</v>
      </c>
      <c r="K1651" s="105">
        <v>3109.30816</v>
      </c>
      <c r="L1651" t="s">
        <v>80</v>
      </c>
    </row>
    <row r="1652" spans="1:12" x14ac:dyDescent="0.2">
      <c r="A1652">
        <v>805</v>
      </c>
      <c r="B1652">
        <v>2013</v>
      </c>
      <c r="C1652">
        <v>3</v>
      </c>
      <c r="D1652">
        <v>113103857</v>
      </c>
      <c r="E1652">
        <v>11320211</v>
      </c>
      <c r="F1652">
        <v>2585.15</v>
      </c>
      <c r="G1652" t="s">
        <v>549</v>
      </c>
      <c r="H1652" t="s">
        <v>114</v>
      </c>
      <c r="I1652" t="s">
        <v>1280</v>
      </c>
      <c r="J1652" s="143">
        <v>41334</v>
      </c>
      <c r="K1652" s="105">
        <v>330.89920000000001</v>
      </c>
      <c r="L1652" t="s">
        <v>80</v>
      </c>
    </row>
    <row r="1653" spans="1:12" x14ac:dyDescent="0.2">
      <c r="A1653">
        <v>805</v>
      </c>
      <c r="B1653">
        <v>2013</v>
      </c>
      <c r="C1653">
        <v>3</v>
      </c>
      <c r="D1653">
        <v>113103858</v>
      </c>
      <c r="E1653">
        <v>11320280</v>
      </c>
      <c r="F1653">
        <v>25847.65</v>
      </c>
      <c r="G1653" t="s">
        <v>599</v>
      </c>
      <c r="H1653" t="s">
        <v>196</v>
      </c>
      <c r="I1653" t="s">
        <v>1281</v>
      </c>
      <c r="J1653" s="143">
        <v>41334</v>
      </c>
      <c r="K1653" s="105">
        <v>3308.4992000000002</v>
      </c>
      <c r="L1653" t="s">
        <v>80</v>
      </c>
    </row>
    <row r="1654" spans="1:12" x14ac:dyDescent="0.2">
      <c r="A1654">
        <v>805</v>
      </c>
      <c r="B1654">
        <v>2013</v>
      </c>
      <c r="C1654">
        <v>2</v>
      </c>
      <c r="D1654">
        <v>113103863</v>
      </c>
      <c r="E1654">
        <v>11320089</v>
      </c>
      <c r="F1654">
        <v>636.29999999999995</v>
      </c>
      <c r="G1654" t="s">
        <v>592</v>
      </c>
      <c r="H1654" t="s">
        <v>104</v>
      </c>
      <c r="I1654" t="s">
        <v>1054</v>
      </c>
      <c r="J1654" s="143">
        <v>41306</v>
      </c>
      <c r="K1654" s="105">
        <v>81.446399999999997</v>
      </c>
      <c r="L1654" t="s">
        <v>79</v>
      </c>
    </row>
    <row r="1655" spans="1:12" x14ac:dyDescent="0.2">
      <c r="A1655">
        <v>805</v>
      </c>
      <c r="B1655">
        <v>2013</v>
      </c>
      <c r="C1655">
        <v>4</v>
      </c>
      <c r="D1655">
        <v>113103863</v>
      </c>
      <c r="E1655">
        <v>11320089</v>
      </c>
      <c r="F1655">
        <v>1910.33</v>
      </c>
      <c r="G1655" t="s">
        <v>592</v>
      </c>
      <c r="H1655" t="s">
        <v>104</v>
      </c>
      <c r="I1655" t="s">
        <v>1054</v>
      </c>
      <c r="J1655" s="143">
        <v>41365</v>
      </c>
      <c r="K1655" s="105">
        <v>244.52223999999998</v>
      </c>
      <c r="L1655" t="s">
        <v>79</v>
      </c>
    </row>
    <row r="1656" spans="1:12" x14ac:dyDescent="0.2">
      <c r="A1656">
        <v>805</v>
      </c>
      <c r="B1656">
        <v>2013</v>
      </c>
      <c r="C1656">
        <v>5</v>
      </c>
      <c r="D1656">
        <v>113103863</v>
      </c>
      <c r="E1656">
        <v>11320089</v>
      </c>
      <c r="F1656">
        <v>1500.62</v>
      </c>
      <c r="G1656" t="s">
        <v>592</v>
      </c>
      <c r="H1656" t="s">
        <v>104</v>
      </c>
      <c r="I1656" t="s">
        <v>1054</v>
      </c>
      <c r="J1656" s="143">
        <v>41395</v>
      </c>
      <c r="K1656" s="105">
        <v>192.07935999999998</v>
      </c>
      <c r="L1656" t="s">
        <v>79</v>
      </c>
    </row>
    <row r="1657" spans="1:12" x14ac:dyDescent="0.2">
      <c r="A1657">
        <v>805</v>
      </c>
      <c r="B1657">
        <v>2013</v>
      </c>
      <c r="C1657">
        <v>6</v>
      </c>
      <c r="D1657">
        <v>113103863</v>
      </c>
      <c r="E1657">
        <v>11320089</v>
      </c>
      <c r="F1657">
        <v>864.31</v>
      </c>
      <c r="G1657" t="s">
        <v>592</v>
      </c>
      <c r="H1657" t="s">
        <v>104</v>
      </c>
      <c r="I1657" t="s">
        <v>1054</v>
      </c>
      <c r="J1657" s="143">
        <v>41426</v>
      </c>
      <c r="K1657" s="105">
        <v>110.63167999999999</v>
      </c>
      <c r="L1657" t="s">
        <v>79</v>
      </c>
    </row>
    <row r="1658" spans="1:12" x14ac:dyDescent="0.2">
      <c r="A1658">
        <v>805</v>
      </c>
      <c r="B1658">
        <v>2013</v>
      </c>
      <c r="C1658">
        <v>7</v>
      </c>
      <c r="D1658">
        <v>113103863</v>
      </c>
      <c r="E1658">
        <v>11320089</v>
      </c>
      <c r="F1658">
        <v>1817.9</v>
      </c>
      <c r="G1658" t="s">
        <v>592</v>
      </c>
      <c r="H1658" t="s">
        <v>104</v>
      </c>
      <c r="I1658" t="s">
        <v>1054</v>
      </c>
      <c r="J1658" s="143">
        <v>41456</v>
      </c>
      <c r="K1658" s="105">
        <v>232.69120000000001</v>
      </c>
      <c r="L1658" t="s">
        <v>79</v>
      </c>
    </row>
    <row r="1659" spans="1:12" x14ac:dyDescent="0.2">
      <c r="A1659">
        <v>805</v>
      </c>
      <c r="B1659">
        <v>2013</v>
      </c>
      <c r="C1659">
        <v>8</v>
      </c>
      <c r="D1659">
        <v>113103863</v>
      </c>
      <c r="E1659">
        <v>11320054</v>
      </c>
      <c r="F1659">
        <v>5517.45</v>
      </c>
      <c r="G1659" t="s">
        <v>592</v>
      </c>
      <c r="H1659" t="s">
        <v>104</v>
      </c>
      <c r="I1659" t="s">
        <v>1054</v>
      </c>
      <c r="J1659" s="143">
        <v>41487</v>
      </c>
      <c r="K1659" s="105">
        <v>706.23360000000002</v>
      </c>
      <c r="L1659" t="s">
        <v>79</v>
      </c>
    </row>
    <row r="1660" spans="1:12" x14ac:dyDescent="0.2">
      <c r="A1660">
        <v>805</v>
      </c>
      <c r="B1660">
        <v>2013</v>
      </c>
      <c r="C1660">
        <v>8</v>
      </c>
      <c r="D1660">
        <v>113103863</v>
      </c>
      <c r="E1660">
        <v>11320089</v>
      </c>
      <c r="F1660">
        <v>1317.92</v>
      </c>
      <c r="G1660" t="s">
        <v>592</v>
      </c>
      <c r="H1660" t="s">
        <v>104</v>
      </c>
      <c r="I1660" t="s">
        <v>1054</v>
      </c>
      <c r="J1660" s="143">
        <v>41487</v>
      </c>
      <c r="K1660" s="105">
        <v>168.69376</v>
      </c>
      <c r="L1660" t="s">
        <v>79</v>
      </c>
    </row>
    <row r="1661" spans="1:12" x14ac:dyDescent="0.2">
      <c r="A1661">
        <v>805</v>
      </c>
      <c r="B1661">
        <v>2013</v>
      </c>
      <c r="C1661">
        <v>9</v>
      </c>
      <c r="D1661">
        <v>113103863</v>
      </c>
      <c r="E1661">
        <v>11320054</v>
      </c>
      <c r="F1661">
        <v>2531.65</v>
      </c>
      <c r="G1661" t="s">
        <v>592</v>
      </c>
      <c r="H1661" t="s">
        <v>104</v>
      </c>
      <c r="I1661" t="s">
        <v>1054</v>
      </c>
      <c r="J1661" s="143">
        <v>41518</v>
      </c>
      <c r="K1661" s="105">
        <v>324.05119999999999</v>
      </c>
      <c r="L1661" t="s">
        <v>79</v>
      </c>
    </row>
    <row r="1662" spans="1:12" x14ac:dyDescent="0.2">
      <c r="A1662">
        <v>805</v>
      </c>
      <c r="B1662">
        <v>2013</v>
      </c>
      <c r="C1662">
        <v>9</v>
      </c>
      <c r="D1662">
        <v>113103863</v>
      </c>
      <c r="E1662">
        <v>11320089</v>
      </c>
      <c r="F1662">
        <v>1772.46</v>
      </c>
      <c r="G1662" t="s">
        <v>592</v>
      </c>
      <c r="H1662" t="s">
        <v>104</v>
      </c>
      <c r="I1662" t="s">
        <v>1054</v>
      </c>
      <c r="J1662" s="143">
        <v>41518</v>
      </c>
      <c r="K1662" s="105">
        <v>226.87488000000002</v>
      </c>
      <c r="L1662" t="s">
        <v>79</v>
      </c>
    </row>
    <row r="1663" spans="1:12" x14ac:dyDescent="0.2">
      <c r="A1663">
        <v>805</v>
      </c>
      <c r="B1663">
        <v>2013</v>
      </c>
      <c r="C1663">
        <v>10</v>
      </c>
      <c r="D1663">
        <v>113103863</v>
      </c>
      <c r="E1663">
        <v>11320089</v>
      </c>
      <c r="F1663">
        <v>2180.7399999999998</v>
      </c>
      <c r="G1663" t="s">
        <v>592</v>
      </c>
      <c r="H1663" t="s">
        <v>104</v>
      </c>
      <c r="I1663" t="s">
        <v>1054</v>
      </c>
      <c r="J1663" s="143">
        <v>41548</v>
      </c>
      <c r="K1663" s="105">
        <v>279.13471999999996</v>
      </c>
      <c r="L1663" t="s">
        <v>79</v>
      </c>
    </row>
    <row r="1664" spans="1:12" x14ac:dyDescent="0.2">
      <c r="A1664">
        <v>805</v>
      </c>
      <c r="B1664">
        <v>2013</v>
      </c>
      <c r="C1664">
        <v>12</v>
      </c>
      <c r="D1664">
        <v>113103863</v>
      </c>
      <c r="E1664">
        <v>11320054</v>
      </c>
      <c r="F1664">
        <v>2790.36</v>
      </c>
      <c r="G1664" t="s">
        <v>592</v>
      </c>
      <c r="H1664" t="s">
        <v>104</v>
      </c>
      <c r="I1664" t="s">
        <v>1054</v>
      </c>
      <c r="J1664" s="143">
        <v>41609</v>
      </c>
      <c r="K1664" s="105">
        <v>357.16608000000002</v>
      </c>
      <c r="L1664" t="s">
        <v>79</v>
      </c>
    </row>
    <row r="1665" spans="1:12" x14ac:dyDescent="0.2">
      <c r="A1665">
        <v>805</v>
      </c>
      <c r="B1665">
        <v>2013</v>
      </c>
      <c r="C1665">
        <v>12</v>
      </c>
      <c r="D1665">
        <v>113103863</v>
      </c>
      <c r="E1665">
        <v>11320089</v>
      </c>
      <c r="F1665">
        <v>2544.1999999999998</v>
      </c>
      <c r="G1665" t="s">
        <v>592</v>
      </c>
      <c r="H1665" t="s">
        <v>104</v>
      </c>
      <c r="I1665" t="s">
        <v>1054</v>
      </c>
      <c r="J1665" s="143">
        <v>41609</v>
      </c>
      <c r="K1665" s="105">
        <v>325.6576</v>
      </c>
      <c r="L1665" t="s">
        <v>79</v>
      </c>
    </row>
    <row r="1666" spans="1:12" x14ac:dyDescent="0.2">
      <c r="A1666">
        <v>805</v>
      </c>
      <c r="B1666">
        <v>2014</v>
      </c>
      <c r="C1666">
        <v>1</v>
      </c>
      <c r="D1666">
        <v>113103863</v>
      </c>
      <c r="E1666">
        <v>11320054</v>
      </c>
      <c r="F1666">
        <v>3763.73</v>
      </c>
      <c r="G1666" t="s">
        <v>592</v>
      </c>
      <c r="H1666" t="s">
        <v>104</v>
      </c>
      <c r="I1666" t="s">
        <v>1054</v>
      </c>
      <c r="J1666" s="143">
        <v>41640</v>
      </c>
      <c r="K1666" s="105">
        <v>481.75743999999997</v>
      </c>
      <c r="L1666" t="s">
        <v>79</v>
      </c>
    </row>
    <row r="1667" spans="1:12" x14ac:dyDescent="0.2">
      <c r="A1667">
        <v>805</v>
      </c>
      <c r="B1667">
        <v>2014</v>
      </c>
      <c r="C1667">
        <v>1</v>
      </c>
      <c r="D1667">
        <v>113103863</v>
      </c>
      <c r="E1667">
        <v>11320089</v>
      </c>
      <c r="F1667">
        <v>1544.69</v>
      </c>
      <c r="G1667" t="s">
        <v>592</v>
      </c>
      <c r="H1667" t="s">
        <v>104</v>
      </c>
      <c r="I1667" t="s">
        <v>1054</v>
      </c>
      <c r="J1667" s="143">
        <v>41640</v>
      </c>
      <c r="K1667" s="105">
        <v>197.72032000000002</v>
      </c>
      <c r="L1667" t="s">
        <v>79</v>
      </c>
    </row>
    <row r="1668" spans="1:12" x14ac:dyDescent="0.2">
      <c r="A1668">
        <v>805</v>
      </c>
      <c r="B1668">
        <v>2014</v>
      </c>
      <c r="C1668">
        <v>2</v>
      </c>
      <c r="D1668">
        <v>113103863</v>
      </c>
      <c r="E1668">
        <v>11320089</v>
      </c>
      <c r="F1668">
        <v>1908.15</v>
      </c>
      <c r="G1668" t="s">
        <v>592</v>
      </c>
      <c r="H1668" t="s">
        <v>104</v>
      </c>
      <c r="I1668" t="s">
        <v>1054</v>
      </c>
      <c r="J1668" s="143">
        <v>41671</v>
      </c>
      <c r="K1668" s="105">
        <v>244.2432</v>
      </c>
      <c r="L1668" t="s">
        <v>79</v>
      </c>
    </row>
    <row r="1669" spans="1:12" x14ac:dyDescent="0.2">
      <c r="A1669">
        <v>805</v>
      </c>
      <c r="B1669">
        <v>2013</v>
      </c>
      <c r="C1669">
        <v>2</v>
      </c>
      <c r="D1669">
        <v>113103864</v>
      </c>
      <c r="E1669">
        <v>11320089</v>
      </c>
      <c r="F1669">
        <v>2064.56</v>
      </c>
      <c r="G1669" t="s">
        <v>592</v>
      </c>
      <c r="H1669" t="s">
        <v>104</v>
      </c>
      <c r="I1669" t="s">
        <v>1055</v>
      </c>
      <c r="J1669" s="143">
        <v>41306</v>
      </c>
      <c r="K1669" s="105">
        <v>264.26367999999997</v>
      </c>
      <c r="L1669" t="s">
        <v>79</v>
      </c>
    </row>
    <row r="1670" spans="1:12" x14ac:dyDescent="0.2">
      <c r="A1670">
        <v>805</v>
      </c>
      <c r="B1670">
        <v>2013</v>
      </c>
      <c r="C1670">
        <v>4</v>
      </c>
      <c r="D1670">
        <v>113103864</v>
      </c>
      <c r="E1670">
        <v>11320089</v>
      </c>
      <c r="F1670">
        <v>2029.87</v>
      </c>
      <c r="G1670" t="s">
        <v>592</v>
      </c>
      <c r="H1670" t="s">
        <v>104</v>
      </c>
      <c r="I1670" t="s">
        <v>1055</v>
      </c>
      <c r="J1670" s="143">
        <v>41365</v>
      </c>
      <c r="K1670" s="105">
        <v>259.82335999999998</v>
      </c>
      <c r="L1670" t="s">
        <v>79</v>
      </c>
    </row>
    <row r="1671" spans="1:12" x14ac:dyDescent="0.2">
      <c r="A1671">
        <v>805</v>
      </c>
      <c r="B1671">
        <v>2013</v>
      </c>
      <c r="C1671">
        <v>5</v>
      </c>
      <c r="D1671">
        <v>113103864</v>
      </c>
      <c r="E1671">
        <v>11320089</v>
      </c>
      <c r="F1671">
        <v>2971.6</v>
      </c>
      <c r="G1671" t="s">
        <v>592</v>
      </c>
      <c r="H1671" t="s">
        <v>104</v>
      </c>
      <c r="I1671" t="s">
        <v>1055</v>
      </c>
      <c r="J1671" s="143">
        <v>41395</v>
      </c>
      <c r="K1671" s="105">
        <v>380.3648</v>
      </c>
      <c r="L1671" t="s">
        <v>79</v>
      </c>
    </row>
    <row r="1672" spans="1:12" x14ac:dyDescent="0.2">
      <c r="A1672">
        <v>805</v>
      </c>
      <c r="B1672">
        <v>2013</v>
      </c>
      <c r="C1672">
        <v>6</v>
      </c>
      <c r="D1672">
        <v>113103864</v>
      </c>
      <c r="E1672">
        <v>11320089</v>
      </c>
      <c r="F1672">
        <v>2682.67</v>
      </c>
      <c r="G1672" t="s">
        <v>592</v>
      </c>
      <c r="H1672" t="s">
        <v>104</v>
      </c>
      <c r="I1672" t="s">
        <v>1055</v>
      </c>
      <c r="J1672" s="143">
        <v>41426</v>
      </c>
      <c r="K1672" s="105">
        <v>343.38175999999999</v>
      </c>
      <c r="L1672" t="s">
        <v>79</v>
      </c>
    </row>
    <row r="1673" spans="1:12" x14ac:dyDescent="0.2">
      <c r="A1673">
        <v>805</v>
      </c>
      <c r="B1673">
        <v>2013</v>
      </c>
      <c r="C1673">
        <v>7</v>
      </c>
      <c r="D1673">
        <v>113103864</v>
      </c>
      <c r="E1673">
        <v>11320089</v>
      </c>
      <c r="F1673">
        <v>2100.67</v>
      </c>
      <c r="G1673" t="s">
        <v>592</v>
      </c>
      <c r="H1673" t="s">
        <v>104</v>
      </c>
      <c r="I1673" t="s">
        <v>1055</v>
      </c>
      <c r="J1673" s="143">
        <v>41456</v>
      </c>
      <c r="K1673" s="105">
        <v>268.88576</v>
      </c>
      <c r="L1673" t="s">
        <v>79</v>
      </c>
    </row>
    <row r="1674" spans="1:12" x14ac:dyDescent="0.2">
      <c r="A1674">
        <v>805</v>
      </c>
      <c r="B1674">
        <v>2013</v>
      </c>
      <c r="C1674">
        <v>8</v>
      </c>
      <c r="D1674">
        <v>113103864</v>
      </c>
      <c r="E1674">
        <v>11320054</v>
      </c>
      <c r="F1674">
        <v>12008.57</v>
      </c>
      <c r="G1674" t="s">
        <v>592</v>
      </c>
      <c r="H1674" t="s">
        <v>104</v>
      </c>
      <c r="I1674" t="s">
        <v>1055</v>
      </c>
      <c r="J1674" s="143">
        <v>41487</v>
      </c>
      <c r="K1674" s="105">
        <v>1537.0969599999999</v>
      </c>
      <c r="L1674" t="s">
        <v>79</v>
      </c>
    </row>
    <row r="1675" spans="1:12" x14ac:dyDescent="0.2">
      <c r="A1675">
        <v>805</v>
      </c>
      <c r="B1675">
        <v>2013</v>
      </c>
      <c r="C1675">
        <v>8</v>
      </c>
      <c r="D1675">
        <v>113103864</v>
      </c>
      <c r="E1675">
        <v>11320089</v>
      </c>
      <c r="F1675">
        <v>2535.1799999999998</v>
      </c>
      <c r="G1675" t="s">
        <v>592</v>
      </c>
      <c r="H1675" t="s">
        <v>104</v>
      </c>
      <c r="I1675" t="s">
        <v>1055</v>
      </c>
      <c r="J1675" s="143">
        <v>41487</v>
      </c>
      <c r="K1675" s="105">
        <v>324.50304</v>
      </c>
      <c r="L1675" t="s">
        <v>79</v>
      </c>
    </row>
    <row r="1676" spans="1:12" x14ac:dyDescent="0.2">
      <c r="A1676">
        <v>805</v>
      </c>
      <c r="B1676">
        <v>2013</v>
      </c>
      <c r="C1676">
        <v>9</v>
      </c>
      <c r="D1676">
        <v>113103864</v>
      </c>
      <c r="E1676">
        <v>11320054</v>
      </c>
      <c r="F1676">
        <v>8049.35</v>
      </c>
      <c r="G1676" t="s">
        <v>592</v>
      </c>
      <c r="H1676" t="s">
        <v>104</v>
      </c>
      <c r="I1676" t="s">
        <v>1055</v>
      </c>
      <c r="J1676" s="143">
        <v>41518</v>
      </c>
      <c r="K1676" s="105">
        <v>1030.3168000000001</v>
      </c>
      <c r="L1676" t="s">
        <v>79</v>
      </c>
    </row>
    <row r="1677" spans="1:12" x14ac:dyDescent="0.2">
      <c r="A1677">
        <v>805</v>
      </c>
      <c r="B1677">
        <v>2013</v>
      </c>
      <c r="C1677">
        <v>9</v>
      </c>
      <c r="D1677">
        <v>113103864</v>
      </c>
      <c r="E1677">
        <v>11320089</v>
      </c>
      <c r="F1677">
        <v>2354.1999999999998</v>
      </c>
      <c r="G1677" t="s">
        <v>592</v>
      </c>
      <c r="H1677" t="s">
        <v>104</v>
      </c>
      <c r="I1677" t="s">
        <v>1055</v>
      </c>
      <c r="J1677" s="143">
        <v>41518</v>
      </c>
      <c r="K1677" s="105">
        <v>301.33759999999995</v>
      </c>
      <c r="L1677" t="s">
        <v>79</v>
      </c>
    </row>
    <row r="1678" spans="1:12" x14ac:dyDescent="0.2">
      <c r="A1678">
        <v>805</v>
      </c>
      <c r="B1678">
        <v>2013</v>
      </c>
      <c r="C1678">
        <v>10</v>
      </c>
      <c r="D1678">
        <v>113103864</v>
      </c>
      <c r="E1678">
        <v>11320089</v>
      </c>
      <c r="F1678">
        <v>2968.91</v>
      </c>
      <c r="G1678" t="s">
        <v>592</v>
      </c>
      <c r="H1678" t="s">
        <v>104</v>
      </c>
      <c r="I1678" t="s">
        <v>1055</v>
      </c>
      <c r="J1678" s="143">
        <v>41548</v>
      </c>
      <c r="K1678" s="105">
        <v>380.02047999999996</v>
      </c>
      <c r="L1678" t="s">
        <v>79</v>
      </c>
    </row>
    <row r="1679" spans="1:12" x14ac:dyDescent="0.2">
      <c r="A1679">
        <v>805</v>
      </c>
      <c r="B1679">
        <v>2013</v>
      </c>
      <c r="C1679">
        <v>12</v>
      </c>
      <c r="D1679">
        <v>113103864</v>
      </c>
      <c r="E1679">
        <v>11320054</v>
      </c>
      <c r="F1679">
        <v>7916.82</v>
      </c>
      <c r="G1679" t="s">
        <v>592</v>
      </c>
      <c r="H1679" t="s">
        <v>104</v>
      </c>
      <c r="I1679" t="s">
        <v>1055</v>
      </c>
      <c r="J1679" s="143">
        <v>41609</v>
      </c>
      <c r="K1679" s="105">
        <v>1013.3529599999999</v>
      </c>
      <c r="L1679" t="s">
        <v>79</v>
      </c>
    </row>
    <row r="1680" spans="1:12" x14ac:dyDescent="0.2">
      <c r="A1680">
        <v>805</v>
      </c>
      <c r="B1680">
        <v>2013</v>
      </c>
      <c r="C1680">
        <v>12</v>
      </c>
      <c r="D1680">
        <v>113103864</v>
      </c>
      <c r="E1680">
        <v>11320089</v>
      </c>
      <c r="F1680">
        <v>2968.91</v>
      </c>
      <c r="G1680" t="s">
        <v>592</v>
      </c>
      <c r="H1680" t="s">
        <v>104</v>
      </c>
      <c r="I1680" t="s">
        <v>1055</v>
      </c>
      <c r="J1680" s="143">
        <v>41609</v>
      </c>
      <c r="K1680" s="105">
        <v>380.02047999999996</v>
      </c>
      <c r="L1680" t="s">
        <v>79</v>
      </c>
    </row>
    <row r="1681" spans="1:12" x14ac:dyDescent="0.2">
      <c r="A1681">
        <v>805</v>
      </c>
      <c r="B1681">
        <v>2014</v>
      </c>
      <c r="C1681">
        <v>1</v>
      </c>
      <c r="D1681">
        <v>113103864</v>
      </c>
      <c r="E1681">
        <v>11320054</v>
      </c>
      <c r="F1681">
        <v>7332.79</v>
      </c>
      <c r="G1681" t="s">
        <v>592</v>
      </c>
      <c r="H1681" t="s">
        <v>104</v>
      </c>
      <c r="I1681" t="s">
        <v>1055</v>
      </c>
      <c r="J1681" s="143">
        <v>41640</v>
      </c>
      <c r="K1681" s="105">
        <v>938.59712000000002</v>
      </c>
      <c r="L1681" t="s">
        <v>79</v>
      </c>
    </row>
    <row r="1682" spans="1:12" x14ac:dyDescent="0.2">
      <c r="A1682">
        <v>805</v>
      </c>
      <c r="B1682">
        <v>2014</v>
      </c>
      <c r="C1682">
        <v>1</v>
      </c>
      <c r="D1682">
        <v>113103864</v>
      </c>
      <c r="E1682">
        <v>11320089</v>
      </c>
      <c r="F1682">
        <v>2208.58</v>
      </c>
      <c r="G1682" t="s">
        <v>592</v>
      </c>
      <c r="H1682" t="s">
        <v>104</v>
      </c>
      <c r="I1682" t="s">
        <v>1055</v>
      </c>
      <c r="J1682" s="143">
        <v>41640</v>
      </c>
      <c r="K1682" s="105">
        <v>282.69824</v>
      </c>
      <c r="L1682" t="s">
        <v>79</v>
      </c>
    </row>
    <row r="1683" spans="1:12" x14ac:dyDescent="0.2">
      <c r="A1683">
        <v>805</v>
      </c>
      <c r="B1683">
        <v>2014</v>
      </c>
      <c r="C1683">
        <v>2</v>
      </c>
      <c r="D1683">
        <v>113103864</v>
      </c>
      <c r="E1683">
        <v>11320089</v>
      </c>
      <c r="F1683">
        <v>3077.52</v>
      </c>
      <c r="G1683" t="s">
        <v>592</v>
      </c>
      <c r="H1683" t="s">
        <v>104</v>
      </c>
      <c r="I1683" t="s">
        <v>1055</v>
      </c>
      <c r="J1683" s="143">
        <v>41671</v>
      </c>
      <c r="K1683" s="105">
        <v>393.92255999999998</v>
      </c>
      <c r="L1683" t="s">
        <v>79</v>
      </c>
    </row>
    <row r="1684" spans="1:12" x14ac:dyDescent="0.2">
      <c r="A1684">
        <v>805</v>
      </c>
      <c r="B1684">
        <v>2013</v>
      </c>
      <c r="C1684">
        <v>2</v>
      </c>
      <c r="D1684">
        <v>113103865</v>
      </c>
      <c r="E1684">
        <v>11320089</v>
      </c>
      <c r="F1684">
        <v>2454.29</v>
      </c>
      <c r="G1684" t="s">
        <v>592</v>
      </c>
      <c r="H1684" t="s">
        <v>104</v>
      </c>
      <c r="I1684" t="s">
        <v>1056</v>
      </c>
      <c r="J1684" s="143">
        <v>41306</v>
      </c>
      <c r="K1684" s="105">
        <v>314.14911999999998</v>
      </c>
      <c r="L1684" t="s">
        <v>79</v>
      </c>
    </row>
    <row r="1685" spans="1:12" x14ac:dyDescent="0.2">
      <c r="A1685">
        <v>805</v>
      </c>
      <c r="B1685">
        <v>2013</v>
      </c>
      <c r="C1685">
        <v>4</v>
      </c>
      <c r="D1685">
        <v>113103865</v>
      </c>
      <c r="E1685">
        <v>11320089</v>
      </c>
      <c r="F1685">
        <v>3320.34</v>
      </c>
      <c r="G1685" t="s">
        <v>592</v>
      </c>
      <c r="H1685" t="s">
        <v>104</v>
      </c>
      <c r="I1685" t="s">
        <v>1056</v>
      </c>
      <c r="J1685" s="143">
        <v>41365</v>
      </c>
      <c r="K1685" s="105">
        <v>425.00352000000004</v>
      </c>
      <c r="L1685" t="s">
        <v>79</v>
      </c>
    </row>
    <row r="1686" spans="1:12" x14ac:dyDescent="0.2">
      <c r="A1686">
        <v>805</v>
      </c>
      <c r="B1686">
        <v>2013</v>
      </c>
      <c r="C1686">
        <v>5</v>
      </c>
      <c r="D1686">
        <v>113103865</v>
      </c>
      <c r="E1686">
        <v>11320089</v>
      </c>
      <c r="F1686">
        <v>4092.61</v>
      </c>
      <c r="G1686" t="s">
        <v>592</v>
      </c>
      <c r="H1686" t="s">
        <v>104</v>
      </c>
      <c r="I1686" t="s">
        <v>1056</v>
      </c>
      <c r="J1686" s="143">
        <v>41395</v>
      </c>
      <c r="K1686" s="105">
        <v>523.85408000000007</v>
      </c>
      <c r="L1686" t="s">
        <v>79</v>
      </c>
    </row>
    <row r="1687" spans="1:12" x14ac:dyDescent="0.2">
      <c r="A1687">
        <v>805</v>
      </c>
      <c r="B1687">
        <v>2013</v>
      </c>
      <c r="C1687">
        <v>6</v>
      </c>
      <c r="D1687">
        <v>113103865</v>
      </c>
      <c r="E1687">
        <v>11320089</v>
      </c>
      <c r="F1687">
        <v>2911.37</v>
      </c>
      <c r="G1687" t="s">
        <v>592</v>
      </c>
      <c r="H1687" t="s">
        <v>104</v>
      </c>
      <c r="I1687" t="s">
        <v>1056</v>
      </c>
      <c r="J1687" s="143">
        <v>41426</v>
      </c>
      <c r="K1687" s="105">
        <v>372.65535999999997</v>
      </c>
      <c r="L1687" t="s">
        <v>79</v>
      </c>
    </row>
    <row r="1688" spans="1:12" x14ac:dyDescent="0.2">
      <c r="A1688">
        <v>805</v>
      </c>
      <c r="B1688">
        <v>2013</v>
      </c>
      <c r="C1688">
        <v>7</v>
      </c>
      <c r="D1688">
        <v>113103865</v>
      </c>
      <c r="E1688">
        <v>11320089</v>
      </c>
      <c r="F1688">
        <v>3090.43</v>
      </c>
      <c r="G1688" t="s">
        <v>592</v>
      </c>
      <c r="H1688" t="s">
        <v>104</v>
      </c>
      <c r="I1688" t="s">
        <v>1056</v>
      </c>
      <c r="J1688" s="143">
        <v>41456</v>
      </c>
      <c r="K1688" s="105">
        <v>395.57504</v>
      </c>
      <c r="L1688" t="s">
        <v>79</v>
      </c>
    </row>
    <row r="1689" spans="1:12" x14ac:dyDescent="0.2">
      <c r="A1689">
        <v>805</v>
      </c>
      <c r="B1689">
        <v>2013</v>
      </c>
      <c r="C1689">
        <v>8</v>
      </c>
      <c r="D1689">
        <v>113103865</v>
      </c>
      <c r="E1689">
        <v>11320054</v>
      </c>
      <c r="F1689">
        <v>12722.6</v>
      </c>
      <c r="G1689" t="s">
        <v>592</v>
      </c>
      <c r="H1689" t="s">
        <v>104</v>
      </c>
      <c r="I1689" t="s">
        <v>1056</v>
      </c>
      <c r="J1689" s="143">
        <v>41487</v>
      </c>
      <c r="K1689" s="105">
        <v>1628.4928</v>
      </c>
      <c r="L1689" t="s">
        <v>79</v>
      </c>
    </row>
    <row r="1690" spans="1:12" x14ac:dyDescent="0.2">
      <c r="A1690">
        <v>805</v>
      </c>
      <c r="B1690">
        <v>2013</v>
      </c>
      <c r="C1690">
        <v>8</v>
      </c>
      <c r="D1690">
        <v>113103865</v>
      </c>
      <c r="E1690">
        <v>11320089</v>
      </c>
      <c r="F1690">
        <v>3681.09</v>
      </c>
      <c r="G1690" t="s">
        <v>592</v>
      </c>
      <c r="H1690" t="s">
        <v>104</v>
      </c>
      <c r="I1690" t="s">
        <v>1056</v>
      </c>
      <c r="J1690" s="143">
        <v>41487</v>
      </c>
      <c r="K1690" s="105">
        <v>471.17952000000002</v>
      </c>
      <c r="L1690" t="s">
        <v>79</v>
      </c>
    </row>
    <row r="1691" spans="1:12" x14ac:dyDescent="0.2">
      <c r="A1691">
        <v>805</v>
      </c>
      <c r="B1691">
        <v>2013</v>
      </c>
      <c r="C1691">
        <v>9</v>
      </c>
      <c r="D1691">
        <v>113103865</v>
      </c>
      <c r="E1691">
        <v>11320054</v>
      </c>
      <c r="F1691">
        <v>8049.35</v>
      </c>
      <c r="G1691" t="s">
        <v>592</v>
      </c>
      <c r="H1691" t="s">
        <v>104</v>
      </c>
      <c r="I1691" t="s">
        <v>1056</v>
      </c>
      <c r="J1691" s="143">
        <v>41518</v>
      </c>
      <c r="K1691" s="105">
        <v>1030.3168000000001</v>
      </c>
      <c r="L1691" t="s">
        <v>79</v>
      </c>
    </row>
    <row r="1692" spans="1:12" x14ac:dyDescent="0.2">
      <c r="A1692">
        <v>805</v>
      </c>
      <c r="B1692">
        <v>2013</v>
      </c>
      <c r="C1692">
        <v>9</v>
      </c>
      <c r="D1692">
        <v>113103865</v>
      </c>
      <c r="E1692">
        <v>11320089</v>
      </c>
      <c r="F1692">
        <v>2954.1</v>
      </c>
      <c r="G1692" t="s">
        <v>592</v>
      </c>
      <c r="H1692" t="s">
        <v>104</v>
      </c>
      <c r="I1692" t="s">
        <v>1056</v>
      </c>
      <c r="J1692" s="143">
        <v>41518</v>
      </c>
      <c r="K1692" s="105">
        <v>378.12479999999999</v>
      </c>
      <c r="L1692" t="s">
        <v>79</v>
      </c>
    </row>
    <row r="1693" spans="1:12" x14ac:dyDescent="0.2">
      <c r="A1693">
        <v>805</v>
      </c>
      <c r="B1693">
        <v>2013</v>
      </c>
      <c r="C1693">
        <v>10</v>
      </c>
      <c r="D1693">
        <v>113103865</v>
      </c>
      <c r="E1693">
        <v>11320089</v>
      </c>
      <c r="F1693">
        <v>4724.9399999999996</v>
      </c>
      <c r="G1693" t="s">
        <v>592</v>
      </c>
      <c r="H1693" t="s">
        <v>104</v>
      </c>
      <c r="I1693" t="s">
        <v>1056</v>
      </c>
      <c r="J1693" s="143">
        <v>41548</v>
      </c>
      <c r="K1693" s="105">
        <v>604.7923199999999</v>
      </c>
      <c r="L1693" t="s">
        <v>79</v>
      </c>
    </row>
    <row r="1694" spans="1:12" x14ac:dyDescent="0.2">
      <c r="A1694">
        <v>805</v>
      </c>
      <c r="B1694">
        <v>2013</v>
      </c>
      <c r="C1694">
        <v>12</v>
      </c>
      <c r="D1694">
        <v>113103865</v>
      </c>
      <c r="E1694">
        <v>11320054</v>
      </c>
      <c r="F1694">
        <v>8500.85</v>
      </c>
      <c r="G1694" t="s">
        <v>592</v>
      </c>
      <c r="H1694" t="s">
        <v>104</v>
      </c>
      <c r="I1694" t="s">
        <v>1056</v>
      </c>
      <c r="J1694" s="143">
        <v>41609</v>
      </c>
      <c r="K1694" s="105">
        <v>1088.1088</v>
      </c>
      <c r="L1694" t="s">
        <v>79</v>
      </c>
    </row>
    <row r="1695" spans="1:12" x14ac:dyDescent="0.2">
      <c r="A1695">
        <v>805</v>
      </c>
      <c r="B1695">
        <v>2013</v>
      </c>
      <c r="C1695">
        <v>12</v>
      </c>
      <c r="D1695">
        <v>113103865</v>
      </c>
      <c r="E1695">
        <v>11320089</v>
      </c>
      <c r="F1695">
        <v>4361.49</v>
      </c>
      <c r="G1695" t="s">
        <v>592</v>
      </c>
      <c r="H1695" t="s">
        <v>104</v>
      </c>
      <c r="I1695" t="s">
        <v>1056</v>
      </c>
      <c r="J1695" s="143">
        <v>41609</v>
      </c>
      <c r="K1695" s="105">
        <v>558.27071999999998</v>
      </c>
      <c r="L1695" t="s">
        <v>79</v>
      </c>
    </row>
    <row r="1696" spans="1:12" x14ac:dyDescent="0.2">
      <c r="A1696">
        <v>805</v>
      </c>
      <c r="B1696">
        <v>2014</v>
      </c>
      <c r="C1696">
        <v>1</v>
      </c>
      <c r="D1696">
        <v>113103865</v>
      </c>
      <c r="E1696">
        <v>11320054</v>
      </c>
      <c r="F1696">
        <v>10317.83</v>
      </c>
      <c r="G1696" t="s">
        <v>592</v>
      </c>
      <c r="H1696" t="s">
        <v>104</v>
      </c>
      <c r="I1696" t="s">
        <v>1056</v>
      </c>
      <c r="J1696" s="143">
        <v>41640</v>
      </c>
      <c r="K1696" s="105">
        <v>1320.6822400000001</v>
      </c>
      <c r="L1696" t="s">
        <v>79</v>
      </c>
    </row>
    <row r="1697" spans="1:12" x14ac:dyDescent="0.2">
      <c r="A1697">
        <v>805</v>
      </c>
      <c r="B1697">
        <v>2014</v>
      </c>
      <c r="C1697">
        <v>1</v>
      </c>
      <c r="D1697">
        <v>113103865</v>
      </c>
      <c r="E1697">
        <v>11320089</v>
      </c>
      <c r="F1697">
        <v>3634.57</v>
      </c>
      <c r="G1697" t="s">
        <v>592</v>
      </c>
      <c r="H1697" t="s">
        <v>104</v>
      </c>
      <c r="I1697" t="s">
        <v>1056</v>
      </c>
      <c r="J1697" s="143">
        <v>41640</v>
      </c>
      <c r="K1697" s="105">
        <v>465.22496000000001</v>
      </c>
      <c r="L1697" t="s">
        <v>79</v>
      </c>
    </row>
    <row r="1698" spans="1:12" x14ac:dyDescent="0.2">
      <c r="A1698">
        <v>805</v>
      </c>
      <c r="B1698">
        <v>2014</v>
      </c>
      <c r="C1698">
        <v>2</v>
      </c>
      <c r="D1698">
        <v>113103865</v>
      </c>
      <c r="E1698">
        <v>11320089</v>
      </c>
      <c r="F1698">
        <v>4361.49</v>
      </c>
      <c r="G1698" t="s">
        <v>592</v>
      </c>
      <c r="H1698" t="s">
        <v>104</v>
      </c>
      <c r="I1698" t="s">
        <v>1056</v>
      </c>
      <c r="J1698" s="143">
        <v>41671</v>
      </c>
      <c r="K1698" s="105">
        <v>558.27071999999998</v>
      </c>
      <c r="L1698" t="s">
        <v>79</v>
      </c>
    </row>
    <row r="1699" spans="1:12" x14ac:dyDescent="0.2">
      <c r="A1699">
        <v>805</v>
      </c>
      <c r="B1699">
        <v>2013</v>
      </c>
      <c r="C1699">
        <v>2</v>
      </c>
      <c r="D1699">
        <v>113103866</v>
      </c>
      <c r="E1699">
        <v>11320089</v>
      </c>
      <c r="F1699">
        <v>1919.68</v>
      </c>
      <c r="G1699" t="s">
        <v>592</v>
      </c>
      <c r="H1699" t="s">
        <v>104</v>
      </c>
      <c r="I1699" t="s">
        <v>1057</v>
      </c>
      <c r="J1699" s="143">
        <v>41306</v>
      </c>
      <c r="K1699" s="105">
        <v>245.71904000000001</v>
      </c>
      <c r="L1699" t="s">
        <v>79</v>
      </c>
    </row>
    <row r="1700" spans="1:12" x14ac:dyDescent="0.2">
      <c r="A1700">
        <v>805</v>
      </c>
      <c r="B1700">
        <v>2013</v>
      </c>
      <c r="C1700">
        <v>4</v>
      </c>
      <c r="D1700">
        <v>113103866</v>
      </c>
      <c r="E1700">
        <v>11320089</v>
      </c>
      <c r="F1700">
        <v>1993.63</v>
      </c>
      <c r="G1700" t="s">
        <v>592</v>
      </c>
      <c r="H1700" t="s">
        <v>104</v>
      </c>
      <c r="I1700" t="s">
        <v>1057</v>
      </c>
      <c r="J1700" s="143">
        <v>41365</v>
      </c>
      <c r="K1700" s="105">
        <v>255.18464</v>
      </c>
      <c r="L1700" t="s">
        <v>79</v>
      </c>
    </row>
    <row r="1701" spans="1:12" x14ac:dyDescent="0.2">
      <c r="A1701">
        <v>805</v>
      </c>
      <c r="B1701">
        <v>2013</v>
      </c>
      <c r="C1701">
        <v>5</v>
      </c>
      <c r="D1701">
        <v>113103866</v>
      </c>
      <c r="E1701">
        <v>11320089</v>
      </c>
      <c r="F1701">
        <v>2790.41</v>
      </c>
      <c r="G1701" t="s">
        <v>592</v>
      </c>
      <c r="H1701" t="s">
        <v>104</v>
      </c>
      <c r="I1701" t="s">
        <v>1057</v>
      </c>
      <c r="J1701" s="143">
        <v>41395</v>
      </c>
      <c r="K1701" s="105">
        <v>357.17248000000001</v>
      </c>
      <c r="L1701" t="s">
        <v>79</v>
      </c>
    </row>
    <row r="1702" spans="1:12" x14ac:dyDescent="0.2">
      <c r="A1702">
        <v>805</v>
      </c>
      <c r="B1702">
        <v>2013</v>
      </c>
      <c r="C1702">
        <v>6</v>
      </c>
      <c r="D1702">
        <v>113103866</v>
      </c>
      <c r="E1702">
        <v>11320089</v>
      </c>
      <c r="F1702">
        <v>2537.6799999999998</v>
      </c>
      <c r="G1702" t="s">
        <v>592</v>
      </c>
      <c r="H1702" t="s">
        <v>104</v>
      </c>
      <c r="I1702" t="s">
        <v>1057</v>
      </c>
      <c r="J1702" s="143">
        <v>41426</v>
      </c>
      <c r="K1702" s="105">
        <v>324.82303999999999</v>
      </c>
      <c r="L1702" t="s">
        <v>79</v>
      </c>
    </row>
    <row r="1703" spans="1:12" x14ac:dyDescent="0.2">
      <c r="A1703">
        <v>805</v>
      </c>
      <c r="B1703">
        <v>2013</v>
      </c>
      <c r="C1703">
        <v>7</v>
      </c>
      <c r="D1703">
        <v>113103866</v>
      </c>
      <c r="E1703">
        <v>11320089</v>
      </c>
      <c r="F1703">
        <v>1992.01</v>
      </c>
      <c r="G1703" t="s">
        <v>592</v>
      </c>
      <c r="H1703" t="s">
        <v>104</v>
      </c>
      <c r="I1703" t="s">
        <v>1057</v>
      </c>
      <c r="J1703" s="143">
        <v>41456</v>
      </c>
      <c r="K1703" s="105">
        <v>254.97728000000001</v>
      </c>
      <c r="L1703" t="s">
        <v>79</v>
      </c>
    </row>
    <row r="1704" spans="1:12" x14ac:dyDescent="0.2">
      <c r="A1704">
        <v>805</v>
      </c>
      <c r="B1704">
        <v>2013</v>
      </c>
      <c r="C1704">
        <v>8</v>
      </c>
      <c r="D1704">
        <v>113103866</v>
      </c>
      <c r="E1704">
        <v>11320054</v>
      </c>
      <c r="F1704">
        <v>12203.31</v>
      </c>
      <c r="G1704" t="s">
        <v>592</v>
      </c>
      <c r="H1704" t="s">
        <v>104</v>
      </c>
      <c r="I1704" t="s">
        <v>1057</v>
      </c>
      <c r="J1704" s="143">
        <v>41487</v>
      </c>
      <c r="K1704" s="105">
        <v>1562.02368</v>
      </c>
      <c r="L1704" t="s">
        <v>79</v>
      </c>
    </row>
    <row r="1705" spans="1:12" x14ac:dyDescent="0.2">
      <c r="A1705">
        <v>805</v>
      </c>
      <c r="B1705">
        <v>2013</v>
      </c>
      <c r="C1705">
        <v>8</v>
      </c>
      <c r="D1705">
        <v>113103866</v>
      </c>
      <c r="E1705">
        <v>11320089</v>
      </c>
      <c r="F1705">
        <v>2390.3200000000002</v>
      </c>
      <c r="G1705" t="s">
        <v>592</v>
      </c>
      <c r="H1705" t="s">
        <v>104</v>
      </c>
      <c r="I1705" t="s">
        <v>1057</v>
      </c>
      <c r="J1705" s="143">
        <v>41487</v>
      </c>
      <c r="K1705" s="105">
        <v>305.96096</v>
      </c>
      <c r="L1705" t="s">
        <v>79</v>
      </c>
    </row>
    <row r="1706" spans="1:12" x14ac:dyDescent="0.2">
      <c r="A1706">
        <v>805</v>
      </c>
      <c r="B1706">
        <v>2013</v>
      </c>
      <c r="C1706">
        <v>9</v>
      </c>
      <c r="D1706">
        <v>113103866</v>
      </c>
      <c r="E1706">
        <v>11320054</v>
      </c>
      <c r="F1706">
        <v>8373.93</v>
      </c>
      <c r="G1706" t="s">
        <v>592</v>
      </c>
      <c r="H1706" t="s">
        <v>104</v>
      </c>
      <c r="I1706" t="s">
        <v>1057</v>
      </c>
      <c r="J1706" s="143">
        <v>41518</v>
      </c>
      <c r="K1706" s="105">
        <v>1071.86304</v>
      </c>
      <c r="L1706" t="s">
        <v>79</v>
      </c>
    </row>
    <row r="1707" spans="1:12" x14ac:dyDescent="0.2">
      <c r="A1707">
        <v>805</v>
      </c>
      <c r="B1707">
        <v>2013</v>
      </c>
      <c r="C1707">
        <v>9</v>
      </c>
      <c r="D1707">
        <v>113103866</v>
      </c>
      <c r="E1707">
        <v>11320089</v>
      </c>
      <c r="F1707">
        <v>2173.11</v>
      </c>
      <c r="G1707" t="s">
        <v>592</v>
      </c>
      <c r="H1707" t="s">
        <v>104</v>
      </c>
      <c r="I1707" t="s">
        <v>1057</v>
      </c>
      <c r="J1707" s="143">
        <v>41518</v>
      </c>
      <c r="K1707" s="105">
        <v>278.15808000000004</v>
      </c>
      <c r="L1707" t="s">
        <v>79</v>
      </c>
    </row>
    <row r="1708" spans="1:12" x14ac:dyDescent="0.2">
      <c r="A1708">
        <v>805</v>
      </c>
      <c r="B1708">
        <v>2013</v>
      </c>
      <c r="C1708">
        <v>10</v>
      </c>
      <c r="D1708">
        <v>113103866</v>
      </c>
      <c r="E1708">
        <v>11320089</v>
      </c>
      <c r="F1708">
        <v>2172.37</v>
      </c>
      <c r="G1708" t="s">
        <v>592</v>
      </c>
      <c r="H1708" t="s">
        <v>104</v>
      </c>
      <c r="I1708" t="s">
        <v>1057</v>
      </c>
      <c r="J1708" s="143">
        <v>41548</v>
      </c>
      <c r="K1708" s="105">
        <v>278.06335999999999</v>
      </c>
      <c r="L1708" t="s">
        <v>79</v>
      </c>
    </row>
    <row r="1709" spans="1:12" x14ac:dyDescent="0.2">
      <c r="A1709">
        <v>805</v>
      </c>
      <c r="B1709">
        <v>2013</v>
      </c>
      <c r="C1709">
        <v>12</v>
      </c>
      <c r="D1709">
        <v>113103866</v>
      </c>
      <c r="E1709">
        <v>11320054</v>
      </c>
      <c r="F1709">
        <v>8241.2800000000007</v>
      </c>
      <c r="G1709" t="s">
        <v>592</v>
      </c>
      <c r="H1709" t="s">
        <v>104</v>
      </c>
      <c r="I1709" t="s">
        <v>1057</v>
      </c>
      <c r="J1709" s="143">
        <v>41609</v>
      </c>
      <c r="K1709" s="105">
        <v>1054.8838400000002</v>
      </c>
      <c r="L1709" t="s">
        <v>79</v>
      </c>
    </row>
    <row r="1710" spans="1:12" x14ac:dyDescent="0.2">
      <c r="A1710">
        <v>805</v>
      </c>
      <c r="B1710">
        <v>2013</v>
      </c>
      <c r="C1710">
        <v>12</v>
      </c>
      <c r="D1710">
        <v>113103866</v>
      </c>
      <c r="E1710">
        <v>11320089</v>
      </c>
      <c r="F1710">
        <v>3222.35</v>
      </c>
      <c r="G1710" t="s">
        <v>592</v>
      </c>
      <c r="H1710" t="s">
        <v>104</v>
      </c>
      <c r="I1710" t="s">
        <v>1057</v>
      </c>
      <c r="J1710" s="143">
        <v>41609</v>
      </c>
      <c r="K1710" s="105">
        <v>412.46080000000001</v>
      </c>
      <c r="L1710" t="s">
        <v>79</v>
      </c>
    </row>
    <row r="1711" spans="1:12" x14ac:dyDescent="0.2">
      <c r="A1711">
        <v>805</v>
      </c>
      <c r="B1711">
        <v>2014</v>
      </c>
      <c r="C1711">
        <v>1</v>
      </c>
      <c r="D1711">
        <v>113103866</v>
      </c>
      <c r="E1711">
        <v>11320054</v>
      </c>
      <c r="F1711">
        <v>7527.47</v>
      </c>
      <c r="G1711" t="s">
        <v>592</v>
      </c>
      <c r="H1711" t="s">
        <v>104</v>
      </c>
      <c r="I1711" t="s">
        <v>1057</v>
      </c>
      <c r="J1711" s="143">
        <v>41640</v>
      </c>
      <c r="K1711" s="105">
        <v>963.51616000000001</v>
      </c>
      <c r="L1711" t="s">
        <v>79</v>
      </c>
    </row>
    <row r="1712" spans="1:12" x14ac:dyDescent="0.2">
      <c r="A1712">
        <v>805</v>
      </c>
      <c r="B1712">
        <v>2014</v>
      </c>
      <c r="C1712">
        <v>1</v>
      </c>
      <c r="D1712">
        <v>113103866</v>
      </c>
      <c r="E1712">
        <v>11320089</v>
      </c>
      <c r="F1712">
        <v>2027.54</v>
      </c>
      <c r="G1712" t="s">
        <v>592</v>
      </c>
      <c r="H1712" t="s">
        <v>104</v>
      </c>
      <c r="I1712" t="s">
        <v>1057</v>
      </c>
      <c r="J1712" s="143">
        <v>41640</v>
      </c>
      <c r="K1712" s="105">
        <v>259.52512000000002</v>
      </c>
      <c r="L1712" t="s">
        <v>79</v>
      </c>
    </row>
    <row r="1713" spans="1:12" x14ac:dyDescent="0.2">
      <c r="A1713">
        <v>805</v>
      </c>
      <c r="B1713">
        <v>2014</v>
      </c>
      <c r="C1713">
        <v>2</v>
      </c>
      <c r="D1713">
        <v>113103866</v>
      </c>
      <c r="E1713">
        <v>11320089</v>
      </c>
      <c r="F1713">
        <v>3005.11</v>
      </c>
      <c r="G1713" t="s">
        <v>592</v>
      </c>
      <c r="H1713" t="s">
        <v>104</v>
      </c>
      <c r="I1713" t="s">
        <v>1057</v>
      </c>
      <c r="J1713" s="143">
        <v>41671</v>
      </c>
      <c r="K1713" s="105">
        <v>384.65408000000002</v>
      </c>
      <c r="L1713" t="s">
        <v>79</v>
      </c>
    </row>
    <row r="1714" spans="1:12" x14ac:dyDescent="0.2">
      <c r="A1714">
        <v>805</v>
      </c>
      <c r="B1714">
        <v>2013</v>
      </c>
      <c r="C1714">
        <v>2</v>
      </c>
      <c r="D1714">
        <v>113103867</v>
      </c>
      <c r="E1714">
        <v>11320089</v>
      </c>
      <c r="F1714">
        <v>724.41</v>
      </c>
      <c r="G1714" t="s">
        <v>592</v>
      </c>
      <c r="H1714" t="s">
        <v>104</v>
      </c>
      <c r="I1714" t="s">
        <v>1058</v>
      </c>
      <c r="J1714" s="143">
        <v>41306</v>
      </c>
      <c r="K1714" s="105">
        <v>92.72448</v>
      </c>
      <c r="L1714" t="s">
        <v>79</v>
      </c>
    </row>
    <row r="1715" spans="1:12" x14ac:dyDescent="0.2">
      <c r="A1715">
        <v>805</v>
      </c>
      <c r="B1715">
        <v>2013</v>
      </c>
      <c r="C1715">
        <v>4</v>
      </c>
      <c r="D1715">
        <v>113103867</v>
      </c>
      <c r="E1715">
        <v>11320089</v>
      </c>
      <c r="F1715">
        <v>1051.18</v>
      </c>
      <c r="G1715" t="s">
        <v>592</v>
      </c>
      <c r="H1715" t="s">
        <v>104</v>
      </c>
      <c r="I1715" t="s">
        <v>1058</v>
      </c>
      <c r="J1715" s="143">
        <v>41365</v>
      </c>
      <c r="K1715" s="105">
        <v>134.55104</v>
      </c>
      <c r="L1715" t="s">
        <v>79</v>
      </c>
    </row>
    <row r="1716" spans="1:12" x14ac:dyDescent="0.2">
      <c r="A1716">
        <v>805</v>
      </c>
      <c r="B1716">
        <v>2013</v>
      </c>
      <c r="C1716">
        <v>5</v>
      </c>
      <c r="D1716">
        <v>113103867</v>
      </c>
      <c r="E1716">
        <v>11320089</v>
      </c>
      <c r="F1716">
        <v>652.29999999999995</v>
      </c>
      <c r="G1716" t="s">
        <v>592</v>
      </c>
      <c r="H1716" t="s">
        <v>104</v>
      </c>
      <c r="I1716" t="s">
        <v>1058</v>
      </c>
      <c r="J1716" s="143">
        <v>41395</v>
      </c>
      <c r="K1716" s="105">
        <v>83.494399999999999</v>
      </c>
      <c r="L1716" t="s">
        <v>79</v>
      </c>
    </row>
    <row r="1717" spans="1:12" x14ac:dyDescent="0.2">
      <c r="A1717">
        <v>805</v>
      </c>
      <c r="B1717">
        <v>2013</v>
      </c>
      <c r="C1717">
        <v>6</v>
      </c>
      <c r="D1717">
        <v>113103867</v>
      </c>
      <c r="E1717">
        <v>11320089</v>
      </c>
      <c r="F1717">
        <v>471.28</v>
      </c>
      <c r="G1717" t="s">
        <v>592</v>
      </c>
      <c r="H1717" t="s">
        <v>104</v>
      </c>
      <c r="I1717" t="s">
        <v>1058</v>
      </c>
      <c r="J1717" s="143">
        <v>41426</v>
      </c>
      <c r="K1717" s="105">
        <v>60.323839999999997</v>
      </c>
      <c r="L1717" t="s">
        <v>79</v>
      </c>
    </row>
    <row r="1718" spans="1:12" x14ac:dyDescent="0.2">
      <c r="A1718">
        <v>805</v>
      </c>
      <c r="B1718">
        <v>2013</v>
      </c>
      <c r="C1718">
        <v>7</v>
      </c>
      <c r="D1718">
        <v>113103867</v>
      </c>
      <c r="E1718">
        <v>11320089</v>
      </c>
      <c r="F1718">
        <v>905.46</v>
      </c>
      <c r="G1718" t="s">
        <v>592</v>
      </c>
      <c r="H1718" t="s">
        <v>104</v>
      </c>
      <c r="I1718" t="s">
        <v>1058</v>
      </c>
      <c r="J1718" s="143">
        <v>41456</v>
      </c>
      <c r="K1718" s="105">
        <v>115.89888000000001</v>
      </c>
      <c r="L1718" t="s">
        <v>79</v>
      </c>
    </row>
    <row r="1719" spans="1:12" x14ac:dyDescent="0.2">
      <c r="A1719">
        <v>805</v>
      </c>
      <c r="B1719">
        <v>2013</v>
      </c>
      <c r="C1719">
        <v>8</v>
      </c>
      <c r="D1719">
        <v>113103867</v>
      </c>
      <c r="E1719">
        <v>11320054</v>
      </c>
      <c r="F1719">
        <v>3829.76</v>
      </c>
      <c r="G1719" t="s">
        <v>592</v>
      </c>
      <c r="H1719" t="s">
        <v>104</v>
      </c>
      <c r="I1719" t="s">
        <v>1058</v>
      </c>
      <c r="J1719" s="143">
        <v>41487</v>
      </c>
      <c r="K1719" s="105">
        <v>490.20928000000004</v>
      </c>
      <c r="L1719" t="s">
        <v>79</v>
      </c>
    </row>
    <row r="1720" spans="1:12" x14ac:dyDescent="0.2">
      <c r="A1720">
        <v>805</v>
      </c>
      <c r="B1720">
        <v>2013</v>
      </c>
      <c r="C1720">
        <v>8</v>
      </c>
      <c r="D1720">
        <v>113103867</v>
      </c>
      <c r="E1720">
        <v>11320089</v>
      </c>
      <c r="F1720">
        <v>905.42</v>
      </c>
      <c r="G1720" t="s">
        <v>592</v>
      </c>
      <c r="H1720" t="s">
        <v>104</v>
      </c>
      <c r="I1720" t="s">
        <v>1058</v>
      </c>
      <c r="J1720" s="143">
        <v>41487</v>
      </c>
      <c r="K1720" s="105">
        <v>115.89376</v>
      </c>
      <c r="L1720" t="s">
        <v>79</v>
      </c>
    </row>
    <row r="1721" spans="1:12" x14ac:dyDescent="0.2">
      <c r="A1721">
        <v>805</v>
      </c>
      <c r="B1721">
        <v>2013</v>
      </c>
      <c r="C1721">
        <v>9</v>
      </c>
      <c r="D1721">
        <v>113103867</v>
      </c>
      <c r="E1721">
        <v>11320054</v>
      </c>
      <c r="F1721">
        <v>2272</v>
      </c>
      <c r="G1721" t="s">
        <v>592</v>
      </c>
      <c r="H1721" t="s">
        <v>104</v>
      </c>
      <c r="I1721" t="s">
        <v>1058</v>
      </c>
      <c r="J1721" s="143">
        <v>41518</v>
      </c>
      <c r="K1721" s="105">
        <v>290.81599999999997</v>
      </c>
      <c r="L1721" t="s">
        <v>79</v>
      </c>
    </row>
    <row r="1722" spans="1:12" x14ac:dyDescent="0.2">
      <c r="A1722">
        <v>805</v>
      </c>
      <c r="B1722">
        <v>2013</v>
      </c>
      <c r="C1722">
        <v>9</v>
      </c>
      <c r="D1722">
        <v>113103867</v>
      </c>
      <c r="E1722">
        <v>11320089</v>
      </c>
      <c r="F1722">
        <v>833.03</v>
      </c>
      <c r="G1722" t="s">
        <v>592</v>
      </c>
      <c r="H1722" t="s">
        <v>104</v>
      </c>
      <c r="I1722" t="s">
        <v>1058</v>
      </c>
      <c r="J1722" s="143">
        <v>41518</v>
      </c>
      <c r="K1722" s="105">
        <v>106.62783999999999</v>
      </c>
      <c r="L1722" t="s">
        <v>79</v>
      </c>
    </row>
    <row r="1723" spans="1:12" x14ac:dyDescent="0.2">
      <c r="A1723">
        <v>805</v>
      </c>
      <c r="B1723">
        <v>2013</v>
      </c>
      <c r="C1723">
        <v>10</v>
      </c>
      <c r="D1723">
        <v>113103867</v>
      </c>
      <c r="E1723">
        <v>11320089</v>
      </c>
      <c r="F1723">
        <v>1375.83</v>
      </c>
      <c r="G1723" t="s">
        <v>592</v>
      </c>
      <c r="H1723" t="s">
        <v>104</v>
      </c>
      <c r="I1723" t="s">
        <v>1058</v>
      </c>
      <c r="J1723" s="143">
        <v>41548</v>
      </c>
      <c r="K1723" s="105">
        <v>176.10623999999999</v>
      </c>
      <c r="L1723" t="s">
        <v>79</v>
      </c>
    </row>
    <row r="1724" spans="1:12" x14ac:dyDescent="0.2">
      <c r="A1724">
        <v>805</v>
      </c>
      <c r="B1724">
        <v>2013</v>
      </c>
      <c r="C1724">
        <v>12</v>
      </c>
      <c r="D1724">
        <v>113103867</v>
      </c>
      <c r="E1724">
        <v>11320054</v>
      </c>
      <c r="F1724">
        <v>2660.57</v>
      </c>
      <c r="G1724" t="s">
        <v>592</v>
      </c>
      <c r="H1724" t="s">
        <v>104</v>
      </c>
      <c r="I1724" t="s">
        <v>1058</v>
      </c>
      <c r="J1724" s="143">
        <v>41609</v>
      </c>
      <c r="K1724" s="105">
        <v>340.55296000000004</v>
      </c>
      <c r="L1724" t="s">
        <v>79</v>
      </c>
    </row>
    <row r="1725" spans="1:12" x14ac:dyDescent="0.2">
      <c r="A1725">
        <v>805</v>
      </c>
      <c r="B1725">
        <v>2013</v>
      </c>
      <c r="C1725">
        <v>12</v>
      </c>
      <c r="D1725">
        <v>113103867</v>
      </c>
      <c r="E1725">
        <v>11320089</v>
      </c>
      <c r="F1725">
        <v>1339.63</v>
      </c>
      <c r="G1725" t="s">
        <v>592</v>
      </c>
      <c r="H1725" t="s">
        <v>104</v>
      </c>
      <c r="I1725" t="s">
        <v>1058</v>
      </c>
      <c r="J1725" s="143">
        <v>41609</v>
      </c>
      <c r="K1725" s="105">
        <v>171.47264000000001</v>
      </c>
      <c r="L1725" t="s">
        <v>79</v>
      </c>
    </row>
    <row r="1726" spans="1:12" x14ac:dyDescent="0.2">
      <c r="A1726">
        <v>805</v>
      </c>
      <c r="B1726">
        <v>2014</v>
      </c>
      <c r="C1726">
        <v>1</v>
      </c>
      <c r="D1726">
        <v>113103867</v>
      </c>
      <c r="E1726">
        <v>11320054</v>
      </c>
      <c r="F1726">
        <v>3244.6</v>
      </c>
      <c r="G1726" t="s">
        <v>592</v>
      </c>
      <c r="H1726" t="s">
        <v>104</v>
      </c>
      <c r="I1726" t="s">
        <v>1058</v>
      </c>
      <c r="J1726" s="143">
        <v>41640</v>
      </c>
      <c r="K1726" s="105">
        <v>415.30879999999996</v>
      </c>
      <c r="L1726" t="s">
        <v>79</v>
      </c>
    </row>
    <row r="1727" spans="1:12" x14ac:dyDescent="0.2">
      <c r="A1727">
        <v>805</v>
      </c>
      <c r="B1727">
        <v>2014</v>
      </c>
      <c r="C1727">
        <v>1</v>
      </c>
      <c r="D1727">
        <v>113103867</v>
      </c>
      <c r="E1727">
        <v>11320089</v>
      </c>
      <c r="F1727">
        <v>977.57</v>
      </c>
      <c r="G1727" t="s">
        <v>592</v>
      </c>
      <c r="H1727" t="s">
        <v>104</v>
      </c>
      <c r="I1727" t="s">
        <v>1058</v>
      </c>
      <c r="J1727" s="143">
        <v>41640</v>
      </c>
      <c r="K1727" s="105">
        <v>125.12896000000001</v>
      </c>
      <c r="L1727" t="s">
        <v>79</v>
      </c>
    </row>
    <row r="1728" spans="1:12" x14ac:dyDescent="0.2">
      <c r="A1728">
        <v>805</v>
      </c>
      <c r="B1728">
        <v>2014</v>
      </c>
      <c r="C1728">
        <v>2</v>
      </c>
      <c r="D1728">
        <v>113103867</v>
      </c>
      <c r="E1728">
        <v>11320089</v>
      </c>
      <c r="F1728">
        <v>1267.22</v>
      </c>
      <c r="G1728" t="s">
        <v>592</v>
      </c>
      <c r="H1728" t="s">
        <v>104</v>
      </c>
      <c r="I1728" t="s">
        <v>1058</v>
      </c>
      <c r="J1728" s="143">
        <v>41671</v>
      </c>
      <c r="K1728" s="105">
        <v>162.20416</v>
      </c>
      <c r="L1728" t="s">
        <v>79</v>
      </c>
    </row>
    <row r="1729" spans="1:12" x14ac:dyDescent="0.2">
      <c r="A1729">
        <v>805</v>
      </c>
      <c r="B1729">
        <v>2013</v>
      </c>
      <c r="C1729">
        <v>2</v>
      </c>
      <c r="D1729">
        <v>113103872</v>
      </c>
      <c r="E1729">
        <v>11320054</v>
      </c>
      <c r="F1729">
        <v>6395.71</v>
      </c>
      <c r="G1729" t="s">
        <v>529</v>
      </c>
      <c r="H1729" t="s">
        <v>100</v>
      </c>
      <c r="I1729" t="s">
        <v>1059</v>
      </c>
      <c r="J1729" s="143">
        <v>41306</v>
      </c>
      <c r="K1729" s="105">
        <v>818.65088000000003</v>
      </c>
      <c r="L1729" t="s">
        <v>79</v>
      </c>
    </row>
    <row r="1730" spans="1:12" x14ac:dyDescent="0.2">
      <c r="A1730">
        <v>805</v>
      </c>
      <c r="B1730">
        <v>2013</v>
      </c>
      <c r="C1730">
        <v>11</v>
      </c>
      <c r="D1730">
        <v>113103872</v>
      </c>
      <c r="E1730">
        <v>11320280</v>
      </c>
      <c r="F1730">
        <v>14067.68</v>
      </c>
      <c r="G1730" t="s">
        <v>529</v>
      </c>
      <c r="H1730" t="s">
        <v>100</v>
      </c>
      <c r="I1730" t="s">
        <v>1059</v>
      </c>
      <c r="J1730" s="143">
        <v>41579</v>
      </c>
      <c r="K1730" s="105">
        <v>1800.6630400000001</v>
      </c>
      <c r="L1730" t="s">
        <v>79</v>
      </c>
    </row>
    <row r="1731" spans="1:12" x14ac:dyDescent="0.2">
      <c r="A1731">
        <v>805</v>
      </c>
      <c r="B1731">
        <v>2013</v>
      </c>
      <c r="C1731">
        <v>2</v>
      </c>
      <c r="D1731">
        <v>113103873</v>
      </c>
      <c r="E1731">
        <v>11320054</v>
      </c>
      <c r="F1731">
        <v>8266.3799999999992</v>
      </c>
      <c r="G1731" t="s">
        <v>642</v>
      </c>
      <c r="H1731" t="s">
        <v>100</v>
      </c>
      <c r="I1731" t="s">
        <v>1060</v>
      </c>
      <c r="J1731" s="143">
        <v>41306</v>
      </c>
      <c r="K1731" s="105">
        <v>1058.09664</v>
      </c>
      <c r="L1731" t="s">
        <v>79</v>
      </c>
    </row>
    <row r="1732" spans="1:12" x14ac:dyDescent="0.2">
      <c r="A1732">
        <v>805</v>
      </c>
      <c r="B1732">
        <v>2013</v>
      </c>
      <c r="C1732">
        <v>11</v>
      </c>
      <c r="D1732">
        <v>113103873</v>
      </c>
      <c r="E1732">
        <v>11320280</v>
      </c>
      <c r="F1732">
        <v>14067.68</v>
      </c>
      <c r="G1732" t="s">
        <v>642</v>
      </c>
      <c r="H1732" t="s">
        <v>100</v>
      </c>
      <c r="I1732" t="s">
        <v>1060</v>
      </c>
      <c r="J1732" s="143">
        <v>41579</v>
      </c>
      <c r="K1732" s="105">
        <v>1800.6630400000001</v>
      </c>
      <c r="L1732" t="s">
        <v>79</v>
      </c>
    </row>
    <row r="1733" spans="1:12" x14ac:dyDescent="0.2">
      <c r="A1733">
        <v>805</v>
      </c>
      <c r="B1733">
        <v>2013</v>
      </c>
      <c r="C1733">
        <v>2</v>
      </c>
      <c r="D1733">
        <v>113103874</v>
      </c>
      <c r="E1733">
        <v>11320054</v>
      </c>
      <c r="F1733">
        <v>10068</v>
      </c>
      <c r="G1733" t="s">
        <v>650</v>
      </c>
      <c r="H1733" t="s">
        <v>100</v>
      </c>
      <c r="I1733" t="s">
        <v>1061</v>
      </c>
      <c r="J1733" s="143">
        <v>41306</v>
      </c>
      <c r="K1733" s="105">
        <v>1288.704</v>
      </c>
      <c r="L1733" t="s">
        <v>79</v>
      </c>
    </row>
    <row r="1734" spans="1:12" x14ac:dyDescent="0.2">
      <c r="A1734">
        <v>805</v>
      </c>
      <c r="B1734">
        <v>2013</v>
      </c>
      <c r="C1734">
        <v>11</v>
      </c>
      <c r="D1734">
        <v>113103874</v>
      </c>
      <c r="E1734">
        <v>11320280</v>
      </c>
      <c r="F1734">
        <v>7829.68</v>
      </c>
      <c r="G1734" t="s">
        <v>650</v>
      </c>
      <c r="H1734" t="s">
        <v>100</v>
      </c>
      <c r="I1734" t="s">
        <v>1061</v>
      </c>
      <c r="J1734" s="143">
        <v>41579</v>
      </c>
      <c r="K1734" s="105">
        <v>1002.1990400000001</v>
      </c>
      <c r="L1734" t="s">
        <v>79</v>
      </c>
    </row>
    <row r="1735" spans="1:12" x14ac:dyDescent="0.2">
      <c r="A1735">
        <v>805</v>
      </c>
      <c r="B1735">
        <v>2013</v>
      </c>
      <c r="C1735">
        <v>6</v>
      </c>
      <c r="D1735">
        <v>113103885</v>
      </c>
      <c r="E1735">
        <v>11320092</v>
      </c>
      <c r="F1735">
        <v>33574.57</v>
      </c>
      <c r="G1735" t="s">
        <v>648</v>
      </c>
      <c r="H1735" t="s">
        <v>110</v>
      </c>
      <c r="I1735" t="s">
        <v>1116</v>
      </c>
      <c r="J1735" s="143">
        <v>41426</v>
      </c>
      <c r="K1735" s="105">
        <v>4297.5449600000002</v>
      </c>
      <c r="L1735" t="s">
        <v>79</v>
      </c>
    </row>
    <row r="1736" spans="1:12" x14ac:dyDescent="0.2">
      <c r="A1736">
        <v>805</v>
      </c>
      <c r="B1736">
        <v>2013</v>
      </c>
      <c r="C1736">
        <v>2</v>
      </c>
      <c r="D1736">
        <v>113103888</v>
      </c>
      <c r="E1736">
        <v>11320229</v>
      </c>
      <c r="F1736">
        <v>2947.26</v>
      </c>
      <c r="G1736" t="s">
        <v>648</v>
      </c>
      <c r="H1736" t="s">
        <v>114</v>
      </c>
      <c r="I1736" t="s">
        <v>1273</v>
      </c>
      <c r="J1736" s="143">
        <v>41306</v>
      </c>
      <c r="K1736" s="105">
        <v>377.24928000000006</v>
      </c>
      <c r="L1736" t="s">
        <v>80</v>
      </c>
    </row>
    <row r="1737" spans="1:12" x14ac:dyDescent="0.2">
      <c r="A1737">
        <v>805</v>
      </c>
      <c r="B1737">
        <v>2013</v>
      </c>
      <c r="C1737">
        <v>7</v>
      </c>
      <c r="D1737">
        <v>113103890</v>
      </c>
      <c r="E1737">
        <v>11320211</v>
      </c>
      <c r="F1737">
        <v>8108.43</v>
      </c>
      <c r="G1737" t="s">
        <v>599</v>
      </c>
      <c r="H1737" t="s">
        <v>109</v>
      </c>
      <c r="I1737" t="s">
        <v>1310</v>
      </c>
      <c r="J1737" s="143">
        <v>41456</v>
      </c>
      <c r="K1737" s="105">
        <v>1037.87904</v>
      </c>
      <c r="L1737" t="s">
        <v>80</v>
      </c>
    </row>
    <row r="1738" spans="1:12" x14ac:dyDescent="0.2">
      <c r="A1738">
        <v>805</v>
      </c>
      <c r="B1738">
        <v>2013</v>
      </c>
      <c r="C1738">
        <v>7</v>
      </c>
      <c r="D1738">
        <v>113103891</v>
      </c>
      <c r="E1738">
        <v>11320185</v>
      </c>
      <c r="F1738">
        <v>14626.96</v>
      </c>
      <c r="G1738" t="s">
        <v>583</v>
      </c>
      <c r="H1738" t="s">
        <v>109</v>
      </c>
      <c r="I1738" t="s">
        <v>1311</v>
      </c>
      <c r="J1738" s="143">
        <v>41456</v>
      </c>
      <c r="K1738" s="105">
        <v>1872.2508799999998</v>
      </c>
      <c r="L1738" t="s">
        <v>80</v>
      </c>
    </row>
    <row r="1739" spans="1:12" x14ac:dyDescent="0.2">
      <c r="A1739">
        <v>805</v>
      </c>
      <c r="B1739">
        <v>2014</v>
      </c>
      <c r="C1739">
        <v>2</v>
      </c>
      <c r="D1739">
        <v>113103891</v>
      </c>
      <c r="E1739">
        <v>11320334</v>
      </c>
      <c r="F1739">
        <v>2197.9499999999998</v>
      </c>
      <c r="G1739" t="s">
        <v>583</v>
      </c>
      <c r="H1739" t="s">
        <v>109</v>
      </c>
      <c r="I1739" t="s">
        <v>1311</v>
      </c>
      <c r="J1739" s="143">
        <v>41671</v>
      </c>
      <c r="K1739" s="105">
        <v>281.33759999999995</v>
      </c>
      <c r="L1739" t="s">
        <v>80</v>
      </c>
    </row>
    <row r="1740" spans="1:12" x14ac:dyDescent="0.2">
      <c r="A1740">
        <v>805</v>
      </c>
      <c r="B1740">
        <v>2013</v>
      </c>
      <c r="C1740">
        <v>7</v>
      </c>
      <c r="D1740">
        <v>113103892</v>
      </c>
      <c r="E1740">
        <v>11320211</v>
      </c>
      <c r="F1740">
        <v>5886.46</v>
      </c>
      <c r="G1740" t="s">
        <v>549</v>
      </c>
      <c r="H1740" t="s">
        <v>109</v>
      </c>
      <c r="I1740" t="s">
        <v>1312</v>
      </c>
      <c r="J1740" s="143">
        <v>41456</v>
      </c>
      <c r="K1740" s="105">
        <v>753.46688000000006</v>
      </c>
      <c r="L1740" t="s">
        <v>80</v>
      </c>
    </row>
    <row r="1741" spans="1:12" x14ac:dyDescent="0.2">
      <c r="A1741">
        <v>805</v>
      </c>
      <c r="B1741">
        <v>2013</v>
      </c>
      <c r="C1741">
        <v>8</v>
      </c>
      <c r="D1741">
        <v>113103893</v>
      </c>
      <c r="E1741">
        <v>11320227</v>
      </c>
      <c r="F1741">
        <v>3479.69</v>
      </c>
      <c r="G1741" t="s">
        <v>604</v>
      </c>
      <c r="H1741" t="s">
        <v>109</v>
      </c>
      <c r="I1741" t="s">
        <v>1321</v>
      </c>
      <c r="J1741" s="143">
        <v>41487</v>
      </c>
      <c r="K1741" s="105">
        <v>445.40032000000002</v>
      </c>
      <c r="L1741" t="s">
        <v>80</v>
      </c>
    </row>
    <row r="1742" spans="1:12" x14ac:dyDescent="0.2">
      <c r="A1742">
        <v>805</v>
      </c>
      <c r="B1742">
        <v>2013</v>
      </c>
      <c r="C1742">
        <v>6</v>
      </c>
      <c r="D1742">
        <v>113103896</v>
      </c>
      <c r="E1742">
        <v>11320288</v>
      </c>
      <c r="F1742">
        <v>5542.65</v>
      </c>
      <c r="G1742" t="s">
        <v>1284</v>
      </c>
      <c r="H1742" t="s">
        <v>109</v>
      </c>
      <c r="I1742" t="s">
        <v>1305</v>
      </c>
      <c r="J1742" s="143">
        <v>41426</v>
      </c>
      <c r="K1742" s="105">
        <v>709.45920000000001</v>
      </c>
      <c r="L1742" t="s">
        <v>80</v>
      </c>
    </row>
    <row r="1743" spans="1:12" x14ac:dyDescent="0.2">
      <c r="A1743">
        <v>805</v>
      </c>
      <c r="B1743">
        <v>2013</v>
      </c>
      <c r="C1743">
        <v>7</v>
      </c>
      <c r="D1743">
        <v>113103896</v>
      </c>
      <c r="E1743">
        <v>11320045</v>
      </c>
      <c r="F1743">
        <v>29083.3</v>
      </c>
      <c r="G1743" t="s">
        <v>1284</v>
      </c>
      <c r="H1743" t="s">
        <v>109</v>
      </c>
      <c r="I1743" t="s">
        <v>1305</v>
      </c>
      <c r="J1743" s="143">
        <v>41456</v>
      </c>
      <c r="K1743" s="105">
        <v>3722.6623999999997</v>
      </c>
      <c r="L1743" t="s">
        <v>80</v>
      </c>
    </row>
    <row r="1744" spans="1:12" x14ac:dyDescent="0.2">
      <c r="A1744">
        <v>805</v>
      </c>
      <c r="B1744">
        <v>2013</v>
      </c>
      <c r="C1744">
        <v>8</v>
      </c>
      <c r="D1744">
        <v>113103896</v>
      </c>
      <c r="E1744">
        <v>11320318</v>
      </c>
      <c r="F1744">
        <v>7538.65</v>
      </c>
      <c r="G1744" t="s">
        <v>1284</v>
      </c>
      <c r="H1744" t="s">
        <v>109</v>
      </c>
      <c r="I1744" t="s">
        <v>1305</v>
      </c>
      <c r="J1744" s="143">
        <v>41487</v>
      </c>
      <c r="K1744" s="105">
        <v>964.94719999999995</v>
      </c>
      <c r="L1744" t="s">
        <v>80</v>
      </c>
    </row>
    <row r="1745" spans="1:12" x14ac:dyDescent="0.2">
      <c r="A1745">
        <v>805</v>
      </c>
      <c r="B1745">
        <v>2013</v>
      </c>
      <c r="C1745">
        <v>10</v>
      </c>
      <c r="D1745">
        <v>113103896</v>
      </c>
      <c r="E1745">
        <v>11320288</v>
      </c>
      <c r="F1745">
        <v>1139.68</v>
      </c>
      <c r="G1745" t="s">
        <v>1284</v>
      </c>
      <c r="H1745" t="s">
        <v>109</v>
      </c>
      <c r="I1745" t="s">
        <v>1305</v>
      </c>
      <c r="J1745" s="143">
        <v>41548</v>
      </c>
      <c r="K1745" s="105">
        <v>145.87904</v>
      </c>
      <c r="L1745" t="s">
        <v>80</v>
      </c>
    </row>
    <row r="1746" spans="1:12" x14ac:dyDescent="0.2">
      <c r="A1746">
        <v>805</v>
      </c>
      <c r="B1746">
        <v>2013</v>
      </c>
      <c r="C1746">
        <v>5</v>
      </c>
      <c r="D1746">
        <v>113103897</v>
      </c>
      <c r="E1746">
        <v>11320230</v>
      </c>
      <c r="F1746">
        <v>8046.82</v>
      </c>
      <c r="G1746" t="s">
        <v>625</v>
      </c>
      <c r="H1746" t="s">
        <v>109</v>
      </c>
      <c r="I1746" t="s">
        <v>1298</v>
      </c>
      <c r="J1746" s="143">
        <v>41395</v>
      </c>
      <c r="K1746" s="105">
        <v>1029.99296</v>
      </c>
      <c r="L1746" t="s">
        <v>80</v>
      </c>
    </row>
    <row r="1747" spans="1:12" x14ac:dyDescent="0.2">
      <c r="A1747">
        <v>805</v>
      </c>
      <c r="B1747">
        <v>2013</v>
      </c>
      <c r="C1747">
        <v>5</v>
      </c>
      <c r="D1747">
        <v>113103897</v>
      </c>
      <c r="E1747">
        <v>11320309</v>
      </c>
      <c r="F1747">
        <v>9261.5300000000007</v>
      </c>
      <c r="G1747" t="s">
        <v>625</v>
      </c>
      <c r="H1747" t="s">
        <v>109</v>
      </c>
      <c r="I1747" t="s">
        <v>1298</v>
      </c>
      <c r="J1747" s="143">
        <v>41395</v>
      </c>
      <c r="K1747" s="105">
        <v>1185.4758400000001</v>
      </c>
      <c r="L1747" t="s">
        <v>80</v>
      </c>
    </row>
    <row r="1748" spans="1:12" x14ac:dyDescent="0.2">
      <c r="A1748">
        <v>805</v>
      </c>
      <c r="B1748">
        <v>2013</v>
      </c>
      <c r="C1748">
        <v>6</v>
      </c>
      <c r="D1748">
        <v>113103897</v>
      </c>
      <c r="E1748">
        <v>11320309</v>
      </c>
      <c r="F1748">
        <v>4568.42</v>
      </c>
      <c r="G1748" t="s">
        <v>625</v>
      </c>
      <c r="H1748" t="s">
        <v>109</v>
      </c>
      <c r="I1748" t="s">
        <v>1298</v>
      </c>
      <c r="J1748" s="143">
        <v>41426</v>
      </c>
      <c r="K1748" s="105">
        <v>584.75775999999996</v>
      </c>
      <c r="L1748" t="s">
        <v>80</v>
      </c>
    </row>
    <row r="1749" spans="1:12" x14ac:dyDescent="0.2">
      <c r="A1749">
        <v>805</v>
      </c>
      <c r="B1749">
        <v>2013</v>
      </c>
      <c r="C1749">
        <v>7</v>
      </c>
      <c r="D1749">
        <v>113103897</v>
      </c>
      <c r="E1749">
        <v>11320045</v>
      </c>
      <c r="F1749">
        <v>18264.32</v>
      </c>
      <c r="G1749" t="s">
        <v>625</v>
      </c>
      <c r="H1749" t="s">
        <v>109</v>
      </c>
      <c r="I1749" t="s">
        <v>1298</v>
      </c>
      <c r="J1749" s="143">
        <v>41456</v>
      </c>
      <c r="K1749" s="105">
        <v>2337.8329600000002</v>
      </c>
      <c r="L1749" t="s">
        <v>80</v>
      </c>
    </row>
    <row r="1750" spans="1:12" x14ac:dyDescent="0.2">
      <c r="A1750">
        <v>805</v>
      </c>
      <c r="B1750">
        <v>2013</v>
      </c>
      <c r="C1750">
        <v>7</v>
      </c>
      <c r="D1750">
        <v>113103897</v>
      </c>
      <c r="E1750">
        <v>11320309</v>
      </c>
      <c r="F1750">
        <v>11559.64</v>
      </c>
      <c r="G1750" t="s">
        <v>625</v>
      </c>
      <c r="H1750" t="s">
        <v>109</v>
      </c>
      <c r="I1750" t="s">
        <v>1298</v>
      </c>
      <c r="J1750" s="143">
        <v>41456</v>
      </c>
      <c r="K1750" s="105">
        <v>1479.63392</v>
      </c>
      <c r="L1750" t="s">
        <v>80</v>
      </c>
    </row>
    <row r="1751" spans="1:12" x14ac:dyDescent="0.2">
      <c r="A1751">
        <v>805</v>
      </c>
      <c r="B1751">
        <v>2013</v>
      </c>
      <c r="C1751">
        <v>8</v>
      </c>
      <c r="D1751">
        <v>113103897</v>
      </c>
      <c r="E1751">
        <v>11320044</v>
      </c>
      <c r="F1751">
        <v>10423.02</v>
      </c>
      <c r="G1751" t="s">
        <v>625</v>
      </c>
      <c r="H1751" t="s">
        <v>109</v>
      </c>
      <c r="I1751" t="s">
        <v>1298</v>
      </c>
      <c r="J1751" s="143">
        <v>41487</v>
      </c>
      <c r="K1751" s="105">
        <v>1334.1465600000001</v>
      </c>
      <c r="L1751" t="s">
        <v>80</v>
      </c>
    </row>
    <row r="1752" spans="1:12" x14ac:dyDescent="0.2">
      <c r="A1752">
        <v>805</v>
      </c>
      <c r="B1752">
        <v>2013</v>
      </c>
      <c r="C1752">
        <v>8</v>
      </c>
      <c r="D1752">
        <v>113103897</v>
      </c>
      <c r="E1752">
        <v>11320309</v>
      </c>
      <c r="F1752">
        <v>11559.16</v>
      </c>
      <c r="G1752" t="s">
        <v>625</v>
      </c>
      <c r="H1752" t="s">
        <v>109</v>
      </c>
      <c r="I1752" t="s">
        <v>1298</v>
      </c>
      <c r="J1752" s="143">
        <v>41487</v>
      </c>
      <c r="K1752" s="105">
        <v>1479.57248</v>
      </c>
      <c r="L1752" t="s">
        <v>80</v>
      </c>
    </row>
    <row r="1753" spans="1:12" x14ac:dyDescent="0.2">
      <c r="A1753">
        <v>805</v>
      </c>
      <c r="B1753">
        <v>2013</v>
      </c>
      <c r="C1753">
        <v>11</v>
      </c>
      <c r="D1753">
        <v>113103897</v>
      </c>
      <c r="E1753">
        <v>11320230</v>
      </c>
      <c r="F1753">
        <v>3263.95</v>
      </c>
      <c r="G1753" t="s">
        <v>625</v>
      </c>
      <c r="H1753" t="s">
        <v>109</v>
      </c>
      <c r="I1753" t="s">
        <v>1298</v>
      </c>
      <c r="J1753" s="143">
        <v>41579</v>
      </c>
      <c r="K1753" s="105">
        <v>417.78559999999999</v>
      </c>
      <c r="L1753" t="s">
        <v>80</v>
      </c>
    </row>
    <row r="1754" spans="1:12" x14ac:dyDescent="0.2">
      <c r="A1754">
        <v>805</v>
      </c>
      <c r="B1754">
        <v>2013</v>
      </c>
      <c r="C1754">
        <v>6</v>
      </c>
      <c r="D1754">
        <v>113103898</v>
      </c>
      <c r="E1754">
        <v>11320288</v>
      </c>
      <c r="F1754">
        <v>7824.92</v>
      </c>
      <c r="G1754" t="s">
        <v>581</v>
      </c>
      <c r="H1754" t="s">
        <v>109</v>
      </c>
      <c r="I1754" t="s">
        <v>1306</v>
      </c>
      <c r="J1754" s="143">
        <v>41426</v>
      </c>
      <c r="K1754" s="105">
        <v>1001.58976</v>
      </c>
      <c r="L1754" t="s">
        <v>80</v>
      </c>
    </row>
    <row r="1755" spans="1:12" x14ac:dyDescent="0.2">
      <c r="A1755">
        <v>805</v>
      </c>
      <c r="B1755">
        <v>2013</v>
      </c>
      <c r="C1755">
        <v>10</v>
      </c>
      <c r="D1755">
        <v>113103898</v>
      </c>
      <c r="E1755">
        <v>11320288</v>
      </c>
      <c r="F1755">
        <v>6268.24</v>
      </c>
      <c r="G1755" t="s">
        <v>581</v>
      </c>
      <c r="H1755" t="s">
        <v>109</v>
      </c>
      <c r="I1755" t="s">
        <v>1306</v>
      </c>
      <c r="J1755" s="143">
        <v>41548</v>
      </c>
      <c r="K1755" s="105">
        <v>802.33471999999995</v>
      </c>
      <c r="L1755" t="s">
        <v>80</v>
      </c>
    </row>
    <row r="1756" spans="1:12" x14ac:dyDescent="0.2">
      <c r="A1756">
        <v>805</v>
      </c>
      <c r="B1756">
        <v>2013</v>
      </c>
      <c r="C1756">
        <v>7</v>
      </c>
      <c r="D1756">
        <v>113103899</v>
      </c>
      <c r="E1756">
        <v>11320021</v>
      </c>
      <c r="F1756">
        <v>14343.89</v>
      </c>
      <c r="G1756" t="s">
        <v>1260</v>
      </c>
      <c r="H1756" t="s">
        <v>109</v>
      </c>
      <c r="I1756" t="s">
        <v>1313</v>
      </c>
      <c r="J1756" s="143">
        <v>41456</v>
      </c>
      <c r="K1756" s="105">
        <v>1836.01792</v>
      </c>
      <c r="L1756" t="s">
        <v>80</v>
      </c>
    </row>
    <row r="1757" spans="1:12" x14ac:dyDescent="0.2">
      <c r="A1757">
        <v>805</v>
      </c>
      <c r="B1757">
        <v>2013</v>
      </c>
      <c r="C1757">
        <v>11</v>
      </c>
      <c r="D1757">
        <v>113103899</v>
      </c>
      <c r="E1757">
        <v>11320230</v>
      </c>
      <c r="F1757">
        <v>8031.98</v>
      </c>
      <c r="G1757" t="s">
        <v>1260</v>
      </c>
      <c r="H1757" t="s">
        <v>109</v>
      </c>
      <c r="I1757" t="s">
        <v>1313</v>
      </c>
      <c r="J1757" s="143">
        <v>41579</v>
      </c>
      <c r="K1757" s="105">
        <v>1028.0934399999999</v>
      </c>
      <c r="L1757" t="s">
        <v>80</v>
      </c>
    </row>
    <row r="1758" spans="1:12" x14ac:dyDescent="0.2">
      <c r="A1758">
        <v>805</v>
      </c>
      <c r="B1758">
        <v>2013</v>
      </c>
      <c r="C1758">
        <v>4</v>
      </c>
      <c r="D1758">
        <v>113103900</v>
      </c>
      <c r="E1758">
        <v>11320027</v>
      </c>
      <c r="F1758">
        <v>6442.29</v>
      </c>
      <c r="G1758" t="s">
        <v>597</v>
      </c>
      <c r="H1758" t="s">
        <v>109</v>
      </c>
      <c r="I1758" t="s">
        <v>1288</v>
      </c>
      <c r="J1758" s="143">
        <v>41365</v>
      </c>
      <c r="K1758" s="105">
        <v>824.61311999999998</v>
      </c>
      <c r="L1758" t="s">
        <v>80</v>
      </c>
    </row>
    <row r="1759" spans="1:12" x14ac:dyDescent="0.2">
      <c r="A1759">
        <v>805</v>
      </c>
      <c r="B1759">
        <v>2013</v>
      </c>
      <c r="C1759">
        <v>10</v>
      </c>
      <c r="D1759">
        <v>113103900</v>
      </c>
      <c r="E1759">
        <v>11320312</v>
      </c>
      <c r="F1759">
        <v>2015.76</v>
      </c>
      <c r="G1759" t="s">
        <v>597</v>
      </c>
      <c r="H1759" t="s">
        <v>109</v>
      </c>
      <c r="I1759" t="s">
        <v>1288</v>
      </c>
      <c r="J1759" s="143">
        <v>41548</v>
      </c>
      <c r="K1759" s="105">
        <v>258.01727999999997</v>
      </c>
      <c r="L1759" t="s">
        <v>80</v>
      </c>
    </row>
    <row r="1760" spans="1:12" x14ac:dyDescent="0.2">
      <c r="A1760">
        <v>805</v>
      </c>
      <c r="B1760">
        <v>2014</v>
      </c>
      <c r="C1760">
        <v>1</v>
      </c>
      <c r="D1760">
        <v>113103900</v>
      </c>
      <c r="E1760">
        <v>11320027</v>
      </c>
      <c r="F1760">
        <v>19149.72</v>
      </c>
      <c r="G1760" t="s">
        <v>597</v>
      </c>
      <c r="H1760" t="s">
        <v>109</v>
      </c>
      <c r="I1760" t="s">
        <v>1288</v>
      </c>
      <c r="J1760" s="143">
        <v>41640</v>
      </c>
      <c r="K1760" s="105">
        <v>2451.1641600000003</v>
      </c>
      <c r="L1760" t="s">
        <v>80</v>
      </c>
    </row>
    <row r="1761" spans="1:12" x14ac:dyDescent="0.2">
      <c r="A1761">
        <v>805</v>
      </c>
      <c r="B1761">
        <v>2013</v>
      </c>
      <c r="C1761">
        <v>4</v>
      </c>
      <c r="D1761">
        <v>113103901</v>
      </c>
      <c r="E1761">
        <v>11320044</v>
      </c>
      <c r="F1761">
        <v>15042.37</v>
      </c>
      <c r="G1761" t="s">
        <v>1045</v>
      </c>
      <c r="H1761" t="s">
        <v>109</v>
      </c>
      <c r="I1761" t="s">
        <v>1289</v>
      </c>
      <c r="J1761" s="143">
        <v>41365</v>
      </c>
      <c r="K1761" s="105">
        <v>1925.42336</v>
      </c>
      <c r="L1761" t="s">
        <v>80</v>
      </c>
    </row>
    <row r="1762" spans="1:12" x14ac:dyDescent="0.2">
      <c r="A1762">
        <v>805</v>
      </c>
      <c r="B1762">
        <v>2013</v>
      </c>
      <c r="C1762">
        <v>8</v>
      </c>
      <c r="D1762">
        <v>113103901</v>
      </c>
      <c r="E1762">
        <v>11320044</v>
      </c>
      <c r="F1762">
        <v>3877.61</v>
      </c>
      <c r="G1762" t="s">
        <v>1045</v>
      </c>
      <c r="H1762" t="s">
        <v>109</v>
      </c>
      <c r="I1762" t="s">
        <v>1289</v>
      </c>
      <c r="J1762" s="143">
        <v>41487</v>
      </c>
      <c r="K1762" s="105">
        <v>496.33408000000003</v>
      </c>
      <c r="L1762" t="s">
        <v>80</v>
      </c>
    </row>
    <row r="1763" spans="1:12" x14ac:dyDescent="0.2">
      <c r="A1763">
        <v>805</v>
      </c>
      <c r="B1763">
        <v>2013</v>
      </c>
      <c r="C1763">
        <v>11</v>
      </c>
      <c r="D1763">
        <v>113103901</v>
      </c>
      <c r="E1763">
        <v>11320230</v>
      </c>
      <c r="F1763">
        <v>3353.99</v>
      </c>
      <c r="G1763" t="s">
        <v>1045</v>
      </c>
      <c r="H1763" t="s">
        <v>109</v>
      </c>
      <c r="I1763" t="s">
        <v>1289</v>
      </c>
      <c r="J1763" s="143">
        <v>41579</v>
      </c>
      <c r="K1763" s="105">
        <v>429.31071999999995</v>
      </c>
      <c r="L1763" t="s">
        <v>80</v>
      </c>
    </row>
    <row r="1764" spans="1:12" x14ac:dyDescent="0.2">
      <c r="A1764">
        <v>805</v>
      </c>
      <c r="B1764">
        <v>2013</v>
      </c>
      <c r="C1764">
        <v>2</v>
      </c>
      <c r="D1764">
        <v>113103905</v>
      </c>
      <c r="E1764">
        <v>11320044</v>
      </c>
      <c r="F1764">
        <v>8655.64</v>
      </c>
      <c r="G1764" t="s">
        <v>625</v>
      </c>
      <c r="H1764" t="s">
        <v>109</v>
      </c>
      <c r="I1764" t="s">
        <v>1274</v>
      </c>
      <c r="J1764" s="143">
        <v>41306</v>
      </c>
      <c r="K1764" s="105">
        <v>1107.92192</v>
      </c>
      <c r="L1764" t="s">
        <v>80</v>
      </c>
    </row>
    <row r="1765" spans="1:12" x14ac:dyDescent="0.2">
      <c r="A1765">
        <v>805</v>
      </c>
      <c r="B1765">
        <v>2013</v>
      </c>
      <c r="C1765">
        <v>2</v>
      </c>
      <c r="D1765">
        <v>113103905</v>
      </c>
      <c r="E1765">
        <v>11320288</v>
      </c>
      <c r="F1765">
        <v>4351.09</v>
      </c>
      <c r="G1765" t="s">
        <v>625</v>
      </c>
      <c r="H1765" t="s">
        <v>109</v>
      </c>
      <c r="I1765" t="s">
        <v>1274</v>
      </c>
      <c r="J1765" s="143">
        <v>41306</v>
      </c>
      <c r="K1765" s="105">
        <v>556.93952000000002</v>
      </c>
      <c r="L1765" t="s">
        <v>80</v>
      </c>
    </row>
    <row r="1766" spans="1:12" x14ac:dyDescent="0.2">
      <c r="A1766">
        <v>805</v>
      </c>
      <c r="B1766">
        <v>2013</v>
      </c>
      <c r="C1766">
        <v>2</v>
      </c>
      <c r="D1766">
        <v>113103906</v>
      </c>
      <c r="E1766">
        <v>11320288</v>
      </c>
      <c r="F1766">
        <v>12591.79</v>
      </c>
      <c r="G1766" t="s">
        <v>581</v>
      </c>
      <c r="H1766" t="s">
        <v>109</v>
      </c>
      <c r="I1766" t="s">
        <v>1275</v>
      </c>
      <c r="J1766" s="143">
        <v>41306</v>
      </c>
      <c r="K1766" s="105">
        <v>1611.7491200000002</v>
      </c>
      <c r="L1766" t="s">
        <v>80</v>
      </c>
    </row>
    <row r="1767" spans="1:12" x14ac:dyDescent="0.2">
      <c r="A1767">
        <v>805</v>
      </c>
      <c r="B1767">
        <v>2013</v>
      </c>
      <c r="C1767">
        <v>1</v>
      </c>
      <c r="D1767">
        <v>113103907</v>
      </c>
      <c r="E1767">
        <v>11320021</v>
      </c>
      <c r="F1767">
        <v>13424.03</v>
      </c>
      <c r="G1767" t="s">
        <v>1260</v>
      </c>
      <c r="H1767" t="s">
        <v>109</v>
      </c>
      <c r="I1767" t="s">
        <v>1261</v>
      </c>
      <c r="J1767" s="143">
        <v>41275</v>
      </c>
      <c r="K1767" s="105">
        <v>1718.27584</v>
      </c>
      <c r="L1767" t="s">
        <v>80</v>
      </c>
    </row>
    <row r="1768" spans="1:12" x14ac:dyDescent="0.2">
      <c r="A1768">
        <v>805</v>
      </c>
      <c r="B1768">
        <v>2013</v>
      </c>
      <c r="C1768">
        <v>1</v>
      </c>
      <c r="D1768">
        <v>113103907</v>
      </c>
      <c r="E1768">
        <v>11320230</v>
      </c>
      <c r="F1768">
        <v>9822.5499999999993</v>
      </c>
      <c r="G1768" t="s">
        <v>1260</v>
      </c>
      <c r="H1768" t="s">
        <v>109</v>
      </c>
      <c r="I1768" t="s">
        <v>1261</v>
      </c>
      <c r="J1768" s="143">
        <v>41275</v>
      </c>
      <c r="K1768" s="105">
        <v>1257.2864</v>
      </c>
      <c r="L1768" t="s">
        <v>80</v>
      </c>
    </row>
    <row r="1769" spans="1:12" x14ac:dyDescent="0.2">
      <c r="A1769">
        <v>805</v>
      </c>
      <c r="B1769">
        <v>2013</v>
      </c>
      <c r="C1769">
        <v>1</v>
      </c>
      <c r="D1769">
        <v>113103908</v>
      </c>
      <c r="E1769">
        <v>11320027</v>
      </c>
      <c r="F1769">
        <v>9105.81</v>
      </c>
      <c r="G1769" t="s">
        <v>597</v>
      </c>
      <c r="H1769" t="s">
        <v>109</v>
      </c>
      <c r="I1769" t="s">
        <v>1262</v>
      </c>
      <c r="J1769" s="143">
        <v>41275</v>
      </c>
      <c r="K1769" s="105">
        <v>1165.54368</v>
      </c>
      <c r="L1769" t="s">
        <v>80</v>
      </c>
    </row>
    <row r="1770" spans="1:12" x14ac:dyDescent="0.2">
      <c r="A1770">
        <v>805</v>
      </c>
      <c r="B1770">
        <v>2013</v>
      </c>
      <c r="C1770">
        <v>6</v>
      </c>
      <c r="D1770">
        <v>113103913</v>
      </c>
      <c r="E1770">
        <v>11320118</v>
      </c>
      <c r="F1770">
        <v>18970.09</v>
      </c>
      <c r="G1770" t="s">
        <v>491</v>
      </c>
      <c r="H1770" t="s">
        <v>100</v>
      </c>
      <c r="I1770" t="s">
        <v>1117</v>
      </c>
      <c r="J1770" s="143">
        <v>41426</v>
      </c>
      <c r="K1770" s="105">
        <v>2428.1715199999999</v>
      </c>
      <c r="L1770" t="s">
        <v>79</v>
      </c>
    </row>
    <row r="1771" spans="1:12" x14ac:dyDescent="0.2">
      <c r="A1771">
        <v>805</v>
      </c>
      <c r="B1771">
        <v>2013</v>
      </c>
      <c r="C1771">
        <v>7</v>
      </c>
      <c r="D1771">
        <v>113103913</v>
      </c>
      <c r="E1771">
        <v>11320118</v>
      </c>
      <c r="F1771">
        <v>8938.09</v>
      </c>
      <c r="G1771" t="s">
        <v>491</v>
      </c>
      <c r="H1771" t="s">
        <v>100</v>
      </c>
      <c r="I1771" t="s">
        <v>1117</v>
      </c>
      <c r="J1771" s="143">
        <v>41456</v>
      </c>
      <c r="K1771" s="105">
        <v>1144.0755200000001</v>
      </c>
      <c r="L1771" t="s">
        <v>79</v>
      </c>
    </row>
    <row r="1772" spans="1:12" x14ac:dyDescent="0.2">
      <c r="A1772">
        <v>805</v>
      </c>
      <c r="B1772">
        <v>2013</v>
      </c>
      <c r="C1772">
        <v>11</v>
      </c>
      <c r="D1772">
        <v>113103913</v>
      </c>
      <c r="E1772">
        <v>11320118</v>
      </c>
      <c r="F1772">
        <v>10328.700000000001</v>
      </c>
      <c r="G1772" t="s">
        <v>491</v>
      </c>
      <c r="H1772" t="s">
        <v>100</v>
      </c>
      <c r="I1772" t="s">
        <v>1117</v>
      </c>
      <c r="J1772" s="143">
        <v>41579</v>
      </c>
      <c r="K1772" s="105">
        <v>1322.0736000000002</v>
      </c>
      <c r="L1772" t="s">
        <v>79</v>
      </c>
    </row>
    <row r="1773" spans="1:12" x14ac:dyDescent="0.2">
      <c r="A1773">
        <v>805</v>
      </c>
      <c r="B1773">
        <v>2014</v>
      </c>
      <c r="C1773">
        <v>1</v>
      </c>
      <c r="D1773">
        <v>113103913</v>
      </c>
      <c r="E1773">
        <v>11320118</v>
      </c>
      <c r="F1773">
        <v>10646.51</v>
      </c>
      <c r="G1773" t="s">
        <v>491</v>
      </c>
      <c r="H1773" t="s">
        <v>100</v>
      </c>
      <c r="I1773" t="s">
        <v>1117</v>
      </c>
      <c r="J1773" s="143">
        <v>41640</v>
      </c>
      <c r="K1773" s="105">
        <v>1362.7532800000001</v>
      </c>
      <c r="L1773" t="s">
        <v>79</v>
      </c>
    </row>
    <row r="1774" spans="1:12" x14ac:dyDescent="0.2">
      <c r="A1774">
        <v>805</v>
      </c>
      <c r="B1774">
        <v>2013</v>
      </c>
      <c r="C1774">
        <v>9</v>
      </c>
      <c r="D1774">
        <v>113103915</v>
      </c>
      <c r="E1774">
        <v>11320086</v>
      </c>
      <c r="F1774">
        <v>8681.33</v>
      </c>
      <c r="G1774" t="s">
        <v>549</v>
      </c>
      <c r="H1774" t="s">
        <v>100</v>
      </c>
      <c r="I1774" t="s">
        <v>1164</v>
      </c>
      <c r="J1774" s="143">
        <v>41518</v>
      </c>
      <c r="K1774" s="105">
        <v>1111.2102399999999</v>
      </c>
      <c r="L1774" t="s">
        <v>79</v>
      </c>
    </row>
    <row r="1775" spans="1:12" x14ac:dyDescent="0.2">
      <c r="A1775">
        <v>805</v>
      </c>
      <c r="B1775">
        <v>2013</v>
      </c>
      <c r="C1775">
        <v>11</v>
      </c>
      <c r="D1775">
        <v>113103916</v>
      </c>
      <c r="E1775">
        <v>11320280</v>
      </c>
      <c r="F1775">
        <v>8543.7199999999993</v>
      </c>
      <c r="G1775" t="s">
        <v>604</v>
      </c>
      <c r="H1775" t="s">
        <v>100</v>
      </c>
      <c r="I1775" t="s">
        <v>1185</v>
      </c>
      <c r="J1775" s="143">
        <v>41579</v>
      </c>
      <c r="K1775" s="105">
        <v>1093.5961599999998</v>
      </c>
      <c r="L1775" t="s">
        <v>79</v>
      </c>
    </row>
    <row r="1776" spans="1:12" x14ac:dyDescent="0.2">
      <c r="A1776">
        <v>805</v>
      </c>
      <c r="B1776">
        <v>2013</v>
      </c>
      <c r="C1776">
        <v>11</v>
      </c>
      <c r="D1776">
        <v>113103917</v>
      </c>
      <c r="E1776">
        <v>11320280</v>
      </c>
      <c r="F1776">
        <v>8125.07</v>
      </c>
      <c r="G1776" t="s">
        <v>597</v>
      </c>
      <c r="H1776" t="s">
        <v>100</v>
      </c>
      <c r="I1776" t="s">
        <v>1186</v>
      </c>
      <c r="J1776" s="143">
        <v>41579</v>
      </c>
      <c r="K1776" s="105">
        <v>1040.0089599999999</v>
      </c>
      <c r="L1776" t="s">
        <v>79</v>
      </c>
    </row>
    <row r="1777" spans="1:12" x14ac:dyDescent="0.2">
      <c r="A1777">
        <v>805</v>
      </c>
      <c r="B1777">
        <v>2013</v>
      </c>
      <c r="C1777">
        <v>11</v>
      </c>
      <c r="D1777">
        <v>113103918</v>
      </c>
      <c r="E1777">
        <v>11320280</v>
      </c>
      <c r="F1777">
        <v>9491.52</v>
      </c>
      <c r="G1777" t="s">
        <v>595</v>
      </c>
      <c r="H1777" t="s">
        <v>100</v>
      </c>
      <c r="I1777" t="s">
        <v>1187</v>
      </c>
      <c r="J1777" s="143">
        <v>41579</v>
      </c>
      <c r="K1777" s="105">
        <v>1214.9145600000002</v>
      </c>
      <c r="L1777" t="s">
        <v>79</v>
      </c>
    </row>
    <row r="1778" spans="1:12" x14ac:dyDescent="0.2">
      <c r="A1778">
        <v>805</v>
      </c>
      <c r="B1778">
        <v>2013</v>
      </c>
      <c r="C1778">
        <v>6</v>
      </c>
      <c r="D1778">
        <v>113103919</v>
      </c>
      <c r="E1778">
        <v>11320093</v>
      </c>
      <c r="F1778">
        <v>16069.03</v>
      </c>
      <c r="G1778" t="s">
        <v>648</v>
      </c>
      <c r="H1778" t="s">
        <v>100</v>
      </c>
      <c r="I1778" t="s">
        <v>1118</v>
      </c>
      <c r="J1778" s="143">
        <v>41426</v>
      </c>
      <c r="K1778" s="105">
        <v>2056.8358400000002</v>
      </c>
      <c r="L1778" t="s">
        <v>79</v>
      </c>
    </row>
    <row r="1779" spans="1:12" x14ac:dyDescent="0.2">
      <c r="A1779">
        <v>805</v>
      </c>
      <c r="B1779">
        <v>2013</v>
      </c>
      <c r="C1779">
        <v>8</v>
      </c>
      <c r="D1779">
        <v>113103919</v>
      </c>
      <c r="E1779">
        <v>11320093</v>
      </c>
      <c r="F1779">
        <v>6126.63</v>
      </c>
      <c r="G1779" t="s">
        <v>648</v>
      </c>
      <c r="H1779" t="s">
        <v>100</v>
      </c>
      <c r="I1779" t="s">
        <v>1118</v>
      </c>
      <c r="J1779" s="143">
        <v>41487</v>
      </c>
      <c r="K1779" s="105">
        <v>784.20864000000006</v>
      </c>
      <c r="L1779" t="s">
        <v>79</v>
      </c>
    </row>
    <row r="1780" spans="1:12" x14ac:dyDescent="0.2">
      <c r="A1780">
        <v>805</v>
      </c>
      <c r="B1780">
        <v>2013</v>
      </c>
      <c r="C1780">
        <v>4</v>
      </c>
      <c r="D1780">
        <v>113103920</v>
      </c>
      <c r="E1780">
        <v>11320048</v>
      </c>
      <c r="F1780">
        <v>55884.97</v>
      </c>
      <c r="G1780" t="s">
        <v>583</v>
      </c>
      <c r="H1780" t="s">
        <v>100</v>
      </c>
      <c r="I1780" t="s">
        <v>1095</v>
      </c>
      <c r="J1780" s="143">
        <v>41365</v>
      </c>
      <c r="K1780" s="105">
        <v>7153.2761600000003</v>
      </c>
      <c r="L1780" t="s">
        <v>79</v>
      </c>
    </row>
    <row r="1781" spans="1:12" x14ac:dyDescent="0.2">
      <c r="A1781">
        <v>805</v>
      </c>
      <c r="B1781">
        <v>2013</v>
      </c>
      <c r="C1781">
        <v>3</v>
      </c>
      <c r="D1781">
        <v>113103925</v>
      </c>
      <c r="E1781">
        <v>11320054</v>
      </c>
      <c r="F1781">
        <v>14229</v>
      </c>
      <c r="G1781" t="s">
        <v>599</v>
      </c>
      <c r="H1781" t="s">
        <v>197</v>
      </c>
      <c r="I1781" t="s">
        <v>1077</v>
      </c>
      <c r="J1781" s="143">
        <v>41334</v>
      </c>
      <c r="K1781" s="105">
        <v>1821.3119999999999</v>
      </c>
      <c r="L1781" t="s">
        <v>79</v>
      </c>
    </row>
    <row r="1782" spans="1:12" x14ac:dyDescent="0.2">
      <c r="A1782">
        <v>805</v>
      </c>
      <c r="B1782">
        <v>2013</v>
      </c>
      <c r="C1782">
        <v>11</v>
      </c>
      <c r="D1782">
        <v>113103926</v>
      </c>
      <c r="E1782">
        <v>11320280</v>
      </c>
      <c r="F1782">
        <v>50002.49</v>
      </c>
      <c r="G1782" t="s">
        <v>642</v>
      </c>
      <c r="H1782" t="s">
        <v>270</v>
      </c>
      <c r="I1782" t="s">
        <v>1188</v>
      </c>
      <c r="J1782" s="143">
        <v>41579</v>
      </c>
      <c r="K1782" s="105">
        <v>6400.3187199999993</v>
      </c>
      <c r="L1782" t="s">
        <v>79</v>
      </c>
    </row>
    <row r="1783" spans="1:12" x14ac:dyDescent="0.2">
      <c r="A1783">
        <v>805</v>
      </c>
      <c r="B1783">
        <v>2013</v>
      </c>
      <c r="C1783">
        <v>11</v>
      </c>
      <c r="D1783">
        <v>113103938</v>
      </c>
      <c r="E1783">
        <v>11320280</v>
      </c>
      <c r="F1783">
        <v>59699.07</v>
      </c>
      <c r="G1783" t="s">
        <v>597</v>
      </c>
      <c r="H1783" t="s">
        <v>110</v>
      </c>
      <c r="I1783" t="s">
        <v>1189</v>
      </c>
      <c r="J1783" s="143">
        <v>41579</v>
      </c>
      <c r="K1783" s="105">
        <v>7641.4809599999999</v>
      </c>
      <c r="L1783" t="s">
        <v>79</v>
      </c>
    </row>
    <row r="1784" spans="1:12" x14ac:dyDescent="0.2">
      <c r="A1784">
        <v>805</v>
      </c>
      <c r="B1784">
        <v>2013</v>
      </c>
      <c r="C1784">
        <v>2</v>
      </c>
      <c r="D1784">
        <v>113103945</v>
      </c>
      <c r="E1784">
        <v>11320089</v>
      </c>
      <c r="F1784">
        <v>3219.81</v>
      </c>
      <c r="G1784" t="s">
        <v>592</v>
      </c>
      <c r="H1784" t="s">
        <v>104</v>
      </c>
      <c r="I1784" t="s">
        <v>1062</v>
      </c>
      <c r="J1784" s="143">
        <v>41306</v>
      </c>
      <c r="K1784" s="105">
        <v>412.13567999999998</v>
      </c>
      <c r="L1784" t="s">
        <v>79</v>
      </c>
    </row>
    <row r="1785" spans="1:12" x14ac:dyDescent="0.2">
      <c r="A1785">
        <v>805</v>
      </c>
      <c r="B1785">
        <v>2013</v>
      </c>
      <c r="C1785">
        <v>4</v>
      </c>
      <c r="D1785">
        <v>113103945</v>
      </c>
      <c r="E1785">
        <v>11320089</v>
      </c>
      <c r="F1785">
        <v>4351.1099999999997</v>
      </c>
      <c r="G1785" t="s">
        <v>592</v>
      </c>
      <c r="H1785" t="s">
        <v>104</v>
      </c>
      <c r="I1785" t="s">
        <v>1062</v>
      </c>
      <c r="J1785" s="143">
        <v>41365</v>
      </c>
      <c r="K1785" s="105">
        <v>556.94207999999992</v>
      </c>
      <c r="L1785" t="s">
        <v>79</v>
      </c>
    </row>
    <row r="1786" spans="1:12" x14ac:dyDescent="0.2">
      <c r="A1786">
        <v>805</v>
      </c>
      <c r="B1786">
        <v>2013</v>
      </c>
      <c r="C1786">
        <v>5</v>
      </c>
      <c r="D1786">
        <v>113103945</v>
      </c>
      <c r="E1786">
        <v>11320089</v>
      </c>
      <c r="F1786">
        <v>3644.7</v>
      </c>
      <c r="G1786" t="s">
        <v>592</v>
      </c>
      <c r="H1786" t="s">
        <v>104</v>
      </c>
      <c r="I1786" t="s">
        <v>1062</v>
      </c>
      <c r="J1786" s="143">
        <v>41395</v>
      </c>
      <c r="K1786" s="105">
        <v>466.52159999999998</v>
      </c>
      <c r="L1786" t="s">
        <v>79</v>
      </c>
    </row>
    <row r="1787" spans="1:12" x14ac:dyDescent="0.2">
      <c r="A1787">
        <v>805</v>
      </c>
      <c r="B1787">
        <v>2013</v>
      </c>
      <c r="C1787">
        <v>6</v>
      </c>
      <c r="D1787">
        <v>113103945</v>
      </c>
      <c r="E1787">
        <v>11320089</v>
      </c>
      <c r="F1787">
        <v>3081.53</v>
      </c>
      <c r="G1787" t="s">
        <v>592</v>
      </c>
      <c r="H1787" t="s">
        <v>104</v>
      </c>
      <c r="I1787" t="s">
        <v>1062</v>
      </c>
      <c r="J1787" s="143">
        <v>41426</v>
      </c>
      <c r="K1787" s="105">
        <v>394.43584000000004</v>
      </c>
      <c r="L1787" t="s">
        <v>79</v>
      </c>
    </row>
    <row r="1788" spans="1:12" x14ac:dyDescent="0.2">
      <c r="A1788">
        <v>805</v>
      </c>
      <c r="B1788">
        <v>2013</v>
      </c>
      <c r="C1788">
        <v>7</v>
      </c>
      <c r="D1788">
        <v>113103945</v>
      </c>
      <c r="E1788">
        <v>11320089</v>
      </c>
      <c r="F1788">
        <v>4018.61</v>
      </c>
      <c r="G1788" t="s">
        <v>592</v>
      </c>
      <c r="H1788" t="s">
        <v>104</v>
      </c>
      <c r="I1788" t="s">
        <v>1062</v>
      </c>
      <c r="J1788" s="143">
        <v>41456</v>
      </c>
      <c r="K1788" s="105">
        <v>514.38207999999997</v>
      </c>
      <c r="L1788" t="s">
        <v>79</v>
      </c>
    </row>
    <row r="1789" spans="1:12" x14ac:dyDescent="0.2">
      <c r="A1789">
        <v>805</v>
      </c>
      <c r="B1789">
        <v>2013</v>
      </c>
      <c r="C1789">
        <v>8</v>
      </c>
      <c r="D1789">
        <v>113103945</v>
      </c>
      <c r="E1789">
        <v>11320054</v>
      </c>
      <c r="F1789">
        <v>3829.76</v>
      </c>
      <c r="G1789" t="s">
        <v>592</v>
      </c>
      <c r="H1789" t="s">
        <v>104</v>
      </c>
      <c r="I1789" t="s">
        <v>1062</v>
      </c>
      <c r="J1789" s="143">
        <v>41487</v>
      </c>
      <c r="K1789" s="105">
        <v>490.20928000000004</v>
      </c>
      <c r="L1789" t="s">
        <v>79</v>
      </c>
    </row>
    <row r="1790" spans="1:12" x14ac:dyDescent="0.2">
      <c r="A1790">
        <v>805</v>
      </c>
      <c r="B1790">
        <v>2013</v>
      </c>
      <c r="C1790">
        <v>8</v>
      </c>
      <c r="D1790">
        <v>113103945</v>
      </c>
      <c r="E1790">
        <v>11320089</v>
      </c>
      <c r="F1790">
        <v>1315.91</v>
      </c>
      <c r="G1790" t="s">
        <v>592</v>
      </c>
      <c r="H1790" t="s">
        <v>104</v>
      </c>
      <c r="I1790" t="s">
        <v>1062</v>
      </c>
      <c r="J1790" s="143">
        <v>41487</v>
      </c>
      <c r="K1790" s="105">
        <v>168.43648000000002</v>
      </c>
      <c r="L1790" t="s">
        <v>79</v>
      </c>
    </row>
    <row r="1791" spans="1:12" x14ac:dyDescent="0.2">
      <c r="A1791">
        <v>805</v>
      </c>
      <c r="B1791">
        <v>2013</v>
      </c>
      <c r="C1791">
        <v>9</v>
      </c>
      <c r="D1791">
        <v>113103945</v>
      </c>
      <c r="E1791">
        <v>11320054</v>
      </c>
      <c r="F1791">
        <v>1752.68</v>
      </c>
      <c r="G1791" t="s">
        <v>592</v>
      </c>
      <c r="H1791" t="s">
        <v>104</v>
      </c>
      <c r="I1791" t="s">
        <v>1062</v>
      </c>
      <c r="J1791" s="143">
        <v>41518</v>
      </c>
      <c r="K1791" s="105">
        <v>224.34304</v>
      </c>
      <c r="L1791" t="s">
        <v>79</v>
      </c>
    </row>
    <row r="1792" spans="1:12" x14ac:dyDescent="0.2">
      <c r="A1792">
        <v>805</v>
      </c>
      <c r="B1792">
        <v>2013</v>
      </c>
      <c r="C1792">
        <v>9</v>
      </c>
      <c r="D1792">
        <v>113103945</v>
      </c>
      <c r="E1792">
        <v>11320089</v>
      </c>
      <c r="F1792">
        <v>1174.97</v>
      </c>
      <c r="G1792" t="s">
        <v>592</v>
      </c>
      <c r="H1792" t="s">
        <v>104</v>
      </c>
      <c r="I1792" t="s">
        <v>1062</v>
      </c>
      <c r="J1792" s="143">
        <v>41518</v>
      </c>
      <c r="K1792" s="105">
        <v>150.39616000000001</v>
      </c>
      <c r="L1792" t="s">
        <v>79</v>
      </c>
    </row>
    <row r="1793" spans="1:12" x14ac:dyDescent="0.2">
      <c r="A1793">
        <v>805</v>
      </c>
      <c r="B1793">
        <v>2013</v>
      </c>
      <c r="C1793">
        <v>10</v>
      </c>
      <c r="D1793">
        <v>113103945</v>
      </c>
      <c r="E1793">
        <v>11320089</v>
      </c>
      <c r="F1793">
        <v>1409.48</v>
      </c>
      <c r="G1793" t="s">
        <v>592</v>
      </c>
      <c r="H1793" t="s">
        <v>104</v>
      </c>
      <c r="I1793" t="s">
        <v>1062</v>
      </c>
      <c r="J1793" s="143">
        <v>41548</v>
      </c>
      <c r="K1793" s="105">
        <v>180.41344000000001</v>
      </c>
      <c r="L1793" t="s">
        <v>79</v>
      </c>
    </row>
    <row r="1794" spans="1:12" x14ac:dyDescent="0.2">
      <c r="A1794">
        <v>805</v>
      </c>
      <c r="B1794">
        <v>2013</v>
      </c>
      <c r="C1794">
        <v>12</v>
      </c>
      <c r="D1794">
        <v>113103945</v>
      </c>
      <c r="E1794">
        <v>11320054</v>
      </c>
      <c r="F1794">
        <v>2725.46</v>
      </c>
      <c r="G1794" t="s">
        <v>592</v>
      </c>
      <c r="H1794" t="s">
        <v>104</v>
      </c>
      <c r="I1794" t="s">
        <v>1062</v>
      </c>
      <c r="J1794" s="143">
        <v>41609</v>
      </c>
      <c r="K1794" s="105">
        <v>348.85888</v>
      </c>
      <c r="L1794" t="s">
        <v>79</v>
      </c>
    </row>
    <row r="1795" spans="1:12" x14ac:dyDescent="0.2">
      <c r="A1795">
        <v>805</v>
      </c>
      <c r="B1795">
        <v>2013</v>
      </c>
      <c r="C1795">
        <v>12</v>
      </c>
      <c r="D1795">
        <v>113103945</v>
      </c>
      <c r="E1795">
        <v>11320089</v>
      </c>
      <c r="F1795">
        <v>1785.34</v>
      </c>
      <c r="G1795" t="s">
        <v>592</v>
      </c>
      <c r="H1795" t="s">
        <v>104</v>
      </c>
      <c r="I1795" t="s">
        <v>1062</v>
      </c>
      <c r="J1795" s="143">
        <v>41609</v>
      </c>
      <c r="K1795" s="105">
        <v>228.52351999999999</v>
      </c>
      <c r="L1795" t="s">
        <v>79</v>
      </c>
    </row>
    <row r="1796" spans="1:12" x14ac:dyDescent="0.2">
      <c r="A1796">
        <v>805</v>
      </c>
      <c r="B1796">
        <v>2014</v>
      </c>
      <c r="C1796">
        <v>1</v>
      </c>
      <c r="D1796">
        <v>113103945</v>
      </c>
      <c r="E1796">
        <v>11320054</v>
      </c>
      <c r="F1796">
        <v>3244.6</v>
      </c>
      <c r="G1796" t="s">
        <v>592</v>
      </c>
      <c r="H1796" t="s">
        <v>104</v>
      </c>
      <c r="I1796" t="s">
        <v>1062</v>
      </c>
      <c r="J1796" s="143">
        <v>41640</v>
      </c>
      <c r="K1796" s="105">
        <v>415.30879999999996</v>
      </c>
      <c r="L1796" t="s">
        <v>79</v>
      </c>
    </row>
    <row r="1797" spans="1:12" x14ac:dyDescent="0.2">
      <c r="A1797">
        <v>805</v>
      </c>
      <c r="B1797">
        <v>2014</v>
      </c>
      <c r="C1797">
        <v>1</v>
      </c>
      <c r="D1797">
        <v>113103945</v>
      </c>
      <c r="E1797">
        <v>11320089</v>
      </c>
      <c r="F1797">
        <v>1127.5899999999999</v>
      </c>
      <c r="G1797" t="s">
        <v>592</v>
      </c>
      <c r="H1797" t="s">
        <v>104</v>
      </c>
      <c r="I1797" t="s">
        <v>1062</v>
      </c>
      <c r="J1797" s="143">
        <v>41640</v>
      </c>
      <c r="K1797" s="105">
        <v>144.33151999999998</v>
      </c>
      <c r="L1797" t="s">
        <v>79</v>
      </c>
    </row>
    <row r="1798" spans="1:12" x14ac:dyDescent="0.2">
      <c r="A1798">
        <v>805</v>
      </c>
      <c r="B1798">
        <v>2014</v>
      </c>
      <c r="C1798">
        <v>2</v>
      </c>
      <c r="D1798">
        <v>113103945</v>
      </c>
      <c r="E1798">
        <v>11320089</v>
      </c>
      <c r="F1798">
        <v>1268.53</v>
      </c>
      <c r="G1798" t="s">
        <v>592</v>
      </c>
      <c r="H1798" t="s">
        <v>104</v>
      </c>
      <c r="I1798" t="s">
        <v>1062</v>
      </c>
      <c r="J1798" s="143">
        <v>41671</v>
      </c>
      <c r="K1798" s="105">
        <v>162.37183999999999</v>
      </c>
      <c r="L1798" t="s">
        <v>79</v>
      </c>
    </row>
    <row r="1799" spans="1:12" x14ac:dyDescent="0.2">
      <c r="A1799">
        <v>805</v>
      </c>
      <c r="B1799">
        <v>2013</v>
      </c>
      <c r="C1799">
        <v>2</v>
      </c>
      <c r="D1799">
        <v>113103946</v>
      </c>
      <c r="E1799">
        <v>11320089</v>
      </c>
      <c r="F1799">
        <v>999.89</v>
      </c>
      <c r="G1799" t="s">
        <v>592</v>
      </c>
      <c r="H1799" t="s">
        <v>104</v>
      </c>
      <c r="I1799" t="s">
        <v>1063</v>
      </c>
      <c r="J1799" s="143">
        <v>41306</v>
      </c>
      <c r="K1799" s="105">
        <v>127.98591999999999</v>
      </c>
      <c r="L1799" t="s">
        <v>79</v>
      </c>
    </row>
    <row r="1800" spans="1:12" x14ac:dyDescent="0.2">
      <c r="A1800">
        <v>805</v>
      </c>
      <c r="B1800">
        <v>2013</v>
      </c>
      <c r="C1800">
        <v>4</v>
      </c>
      <c r="D1800">
        <v>113103946</v>
      </c>
      <c r="E1800">
        <v>11320089</v>
      </c>
      <c r="F1800">
        <v>1455.49</v>
      </c>
      <c r="G1800" t="s">
        <v>592</v>
      </c>
      <c r="H1800" t="s">
        <v>104</v>
      </c>
      <c r="I1800" t="s">
        <v>1063</v>
      </c>
      <c r="J1800" s="143">
        <v>41365</v>
      </c>
      <c r="K1800" s="105">
        <v>186.30271999999999</v>
      </c>
      <c r="L1800" t="s">
        <v>79</v>
      </c>
    </row>
    <row r="1801" spans="1:12" x14ac:dyDescent="0.2">
      <c r="A1801">
        <v>805</v>
      </c>
      <c r="B1801">
        <v>2013</v>
      </c>
      <c r="C1801">
        <v>5</v>
      </c>
      <c r="D1801">
        <v>113103946</v>
      </c>
      <c r="E1801">
        <v>11320089</v>
      </c>
      <c r="F1801">
        <v>1500.63</v>
      </c>
      <c r="G1801" t="s">
        <v>592</v>
      </c>
      <c r="H1801" t="s">
        <v>104</v>
      </c>
      <c r="I1801" t="s">
        <v>1063</v>
      </c>
      <c r="J1801" s="143">
        <v>41395</v>
      </c>
      <c r="K1801" s="105">
        <v>192.08064000000002</v>
      </c>
      <c r="L1801" t="s">
        <v>79</v>
      </c>
    </row>
    <row r="1802" spans="1:12" x14ac:dyDescent="0.2">
      <c r="A1802">
        <v>805</v>
      </c>
      <c r="B1802">
        <v>2013</v>
      </c>
      <c r="C1802">
        <v>6</v>
      </c>
      <c r="D1802">
        <v>113103946</v>
      </c>
      <c r="E1802">
        <v>11320089</v>
      </c>
      <c r="F1802">
        <v>1410.19</v>
      </c>
      <c r="G1802" t="s">
        <v>592</v>
      </c>
      <c r="H1802" t="s">
        <v>104</v>
      </c>
      <c r="I1802" t="s">
        <v>1063</v>
      </c>
      <c r="J1802" s="143">
        <v>41426</v>
      </c>
      <c r="K1802" s="105">
        <v>180.50432000000001</v>
      </c>
      <c r="L1802" t="s">
        <v>79</v>
      </c>
    </row>
    <row r="1803" spans="1:12" x14ac:dyDescent="0.2">
      <c r="A1803">
        <v>805</v>
      </c>
      <c r="B1803">
        <v>2013</v>
      </c>
      <c r="C1803">
        <v>7</v>
      </c>
      <c r="D1803">
        <v>113103946</v>
      </c>
      <c r="E1803">
        <v>11320089</v>
      </c>
      <c r="F1803">
        <v>1772.46</v>
      </c>
      <c r="G1803" t="s">
        <v>592</v>
      </c>
      <c r="H1803" t="s">
        <v>104</v>
      </c>
      <c r="I1803" t="s">
        <v>1063</v>
      </c>
      <c r="J1803" s="143">
        <v>41456</v>
      </c>
      <c r="K1803" s="105">
        <v>226.87488000000002</v>
      </c>
      <c r="L1803" t="s">
        <v>79</v>
      </c>
    </row>
    <row r="1804" spans="1:12" x14ac:dyDescent="0.2">
      <c r="A1804">
        <v>805</v>
      </c>
      <c r="B1804">
        <v>2013</v>
      </c>
      <c r="C1804">
        <v>8</v>
      </c>
      <c r="D1804">
        <v>113103946</v>
      </c>
      <c r="E1804">
        <v>11320054</v>
      </c>
      <c r="F1804">
        <v>6685.85</v>
      </c>
      <c r="G1804" t="s">
        <v>592</v>
      </c>
      <c r="H1804" t="s">
        <v>104</v>
      </c>
      <c r="I1804" t="s">
        <v>1063</v>
      </c>
      <c r="J1804" s="143">
        <v>41487</v>
      </c>
      <c r="K1804" s="105">
        <v>855.78880000000004</v>
      </c>
      <c r="L1804" t="s">
        <v>79</v>
      </c>
    </row>
    <row r="1805" spans="1:12" x14ac:dyDescent="0.2">
      <c r="A1805">
        <v>805</v>
      </c>
      <c r="B1805">
        <v>2013</v>
      </c>
      <c r="C1805">
        <v>8</v>
      </c>
      <c r="D1805">
        <v>113103946</v>
      </c>
      <c r="E1805">
        <v>11320089</v>
      </c>
      <c r="F1805">
        <v>1999.61</v>
      </c>
      <c r="G1805" t="s">
        <v>592</v>
      </c>
      <c r="H1805" t="s">
        <v>104</v>
      </c>
      <c r="I1805" t="s">
        <v>1063</v>
      </c>
      <c r="J1805" s="143">
        <v>41487</v>
      </c>
      <c r="K1805" s="105">
        <v>255.95007999999999</v>
      </c>
      <c r="L1805" t="s">
        <v>79</v>
      </c>
    </row>
    <row r="1806" spans="1:12" x14ac:dyDescent="0.2">
      <c r="A1806">
        <v>805</v>
      </c>
      <c r="B1806">
        <v>2013</v>
      </c>
      <c r="C1806">
        <v>9</v>
      </c>
      <c r="D1806">
        <v>113103946</v>
      </c>
      <c r="E1806">
        <v>11320054</v>
      </c>
      <c r="F1806">
        <v>3050.96</v>
      </c>
      <c r="G1806" t="s">
        <v>592</v>
      </c>
      <c r="H1806" t="s">
        <v>104</v>
      </c>
      <c r="I1806" t="s">
        <v>1063</v>
      </c>
      <c r="J1806" s="143">
        <v>41518</v>
      </c>
      <c r="K1806" s="105">
        <v>390.52287999999999</v>
      </c>
      <c r="L1806" t="s">
        <v>79</v>
      </c>
    </row>
    <row r="1807" spans="1:12" x14ac:dyDescent="0.2">
      <c r="A1807">
        <v>805</v>
      </c>
      <c r="B1807">
        <v>2013</v>
      </c>
      <c r="C1807">
        <v>9</v>
      </c>
      <c r="D1807">
        <v>113103946</v>
      </c>
      <c r="E1807">
        <v>11320089</v>
      </c>
      <c r="F1807">
        <v>2181.4899999999998</v>
      </c>
      <c r="G1807" t="s">
        <v>592</v>
      </c>
      <c r="H1807" t="s">
        <v>104</v>
      </c>
      <c r="I1807" t="s">
        <v>1063</v>
      </c>
      <c r="J1807" s="143">
        <v>41518</v>
      </c>
      <c r="K1807" s="105">
        <v>279.23071999999996</v>
      </c>
      <c r="L1807" t="s">
        <v>79</v>
      </c>
    </row>
    <row r="1808" spans="1:12" x14ac:dyDescent="0.2">
      <c r="A1808">
        <v>805</v>
      </c>
      <c r="B1808">
        <v>2013</v>
      </c>
      <c r="C1808">
        <v>10</v>
      </c>
      <c r="D1808">
        <v>113103946</v>
      </c>
      <c r="E1808">
        <v>11320089</v>
      </c>
      <c r="F1808">
        <v>2635.06</v>
      </c>
      <c r="G1808" t="s">
        <v>592</v>
      </c>
      <c r="H1808" t="s">
        <v>104</v>
      </c>
      <c r="I1808" t="s">
        <v>1063</v>
      </c>
      <c r="J1808" s="143">
        <v>41548</v>
      </c>
      <c r="K1808" s="105">
        <v>337.28767999999997</v>
      </c>
      <c r="L1808" t="s">
        <v>79</v>
      </c>
    </row>
    <row r="1809" spans="1:12" x14ac:dyDescent="0.2">
      <c r="A1809">
        <v>805</v>
      </c>
      <c r="B1809">
        <v>2013</v>
      </c>
      <c r="C1809">
        <v>12</v>
      </c>
      <c r="D1809">
        <v>113103946</v>
      </c>
      <c r="E1809">
        <v>11320054</v>
      </c>
      <c r="F1809">
        <v>3114.82</v>
      </c>
      <c r="G1809" t="s">
        <v>592</v>
      </c>
      <c r="H1809" t="s">
        <v>104</v>
      </c>
      <c r="I1809" t="s">
        <v>1063</v>
      </c>
      <c r="J1809" s="143">
        <v>41609</v>
      </c>
      <c r="K1809" s="105">
        <v>398.69696000000005</v>
      </c>
      <c r="L1809" t="s">
        <v>79</v>
      </c>
    </row>
    <row r="1810" spans="1:12" x14ac:dyDescent="0.2">
      <c r="A1810">
        <v>805</v>
      </c>
      <c r="B1810">
        <v>2013</v>
      </c>
      <c r="C1810">
        <v>12</v>
      </c>
      <c r="D1810">
        <v>113103946</v>
      </c>
      <c r="E1810">
        <v>11320089</v>
      </c>
      <c r="F1810">
        <v>2771.36</v>
      </c>
      <c r="G1810" t="s">
        <v>592</v>
      </c>
      <c r="H1810" t="s">
        <v>104</v>
      </c>
      <c r="I1810" t="s">
        <v>1063</v>
      </c>
      <c r="J1810" s="143">
        <v>41609</v>
      </c>
      <c r="K1810" s="105">
        <v>354.73408000000001</v>
      </c>
      <c r="L1810" t="s">
        <v>79</v>
      </c>
    </row>
    <row r="1811" spans="1:12" x14ac:dyDescent="0.2">
      <c r="A1811">
        <v>805</v>
      </c>
      <c r="B1811">
        <v>2014</v>
      </c>
      <c r="C1811">
        <v>1</v>
      </c>
      <c r="D1811">
        <v>113103946</v>
      </c>
      <c r="E1811">
        <v>11320054</v>
      </c>
      <c r="F1811">
        <v>3893.52</v>
      </c>
      <c r="G1811" t="s">
        <v>592</v>
      </c>
      <c r="H1811" t="s">
        <v>104</v>
      </c>
      <c r="I1811" t="s">
        <v>1063</v>
      </c>
      <c r="J1811" s="143">
        <v>41640</v>
      </c>
      <c r="K1811" s="105">
        <v>498.37056000000001</v>
      </c>
      <c r="L1811" t="s">
        <v>79</v>
      </c>
    </row>
    <row r="1812" spans="1:12" x14ac:dyDescent="0.2">
      <c r="A1812">
        <v>805</v>
      </c>
      <c r="B1812">
        <v>2014</v>
      </c>
      <c r="C1812">
        <v>1</v>
      </c>
      <c r="D1812">
        <v>113103946</v>
      </c>
      <c r="E1812">
        <v>11320089</v>
      </c>
      <c r="F1812">
        <v>3134.82</v>
      </c>
      <c r="G1812" t="s">
        <v>592</v>
      </c>
      <c r="H1812" t="s">
        <v>104</v>
      </c>
      <c r="I1812" t="s">
        <v>1063</v>
      </c>
      <c r="J1812" s="143">
        <v>41640</v>
      </c>
      <c r="K1812" s="105">
        <v>401.25696000000005</v>
      </c>
      <c r="L1812" t="s">
        <v>79</v>
      </c>
    </row>
    <row r="1813" spans="1:12" x14ac:dyDescent="0.2">
      <c r="A1813">
        <v>805</v>
      </c>
      <c r="B1813">
        <v>2014</v>
      </c>
      <c r="C1813">
        <v>2</v>
      </c>
      <c r="D1813">
        <v>113103946</v>
      </c>
      <c r="E1813">
        <v>11320089</v>
      </c>
      <c r="F1813">
        <v>2953.09</v>
      </c>
      <c r="G1813" t="s">
        <v>592</v>
      </c>
      <c r="H1813" t="s">
        <v>104</v>
      </c>
      <c r="I1813" t="s">
        <v>1063</v>
      </c>
      <c r="J1813" s="143">
        <v>41671</v>
      </c>
      <c r="K1813" s="105">
        <v>377.99552</v>
      </c>
      <c r="L1813" t="s">
        <v>79</v>
      </c>
    </row>
    <row r="1814" spans="1:12" x14ac:dyDescent="0.2">
      <c r="A1814">
        <v>805</v>
      </c>
      <c r="B1814">
        <v>2013</v>
      </c>
      <c r="C1814">
        <v>2</v>
      </c>
      <c r="D1814">
        <v>113103947</v>
      </c>
      <c r="E1814">
        <v>11320089</v>
      </c>
      <c r="F1814">
        <v>2491.06</v>
      </c>
      <c r="G1814" t="s">
        <v>592</v>
      </c>
      <c r="H1814" t="s">
        <v>104</v>
      </c>
      <c r="I1814" t="s">
        <v>1064</v>
      </c>
      <c r="J1814" s="143">
        <v>41306</v>
      </c>
      <c r="K1814" s="105">
        <v>318.85568000000001</v>
      </c>
      <c r="L1814" t="s">
        <v>79</v>
      </c>
    </row>
    <row r="1815" spans="1:12" x14ac:dyDescent="0.2">
      <c r="A1815">
        <v>805</v>
      </c>
      <c r="B1815">
        <v>2013</v>
      </c>
      <c r="C1815">
        <v>4</v>
      </c>
      <c r="D1815">
        <v>113103947</v>
      </c>
      <c r="E1815">
        <v>11320089</v>
      </c>
      <c r="F1815">
        <v>2445.9</v>
      </c>
      <c r="G1815" t="s">
        <v>592</v>
      </c>
      <c r="H1815" t="s">
        <v>104</v>
      </c>
      <c r="I1815" t="s">
        <v>1064</v>
      </c>
      <c r="J1815" s="143">
        <v>41365</v>
      </c>
      <c r="K1815" s="105">
        <v>313.0752</v>
      </c>
      <c r="L1815" t="s">
        <v>79</v>
      </c>
    </row>
    <row r="1816" spans="1:12" x14ac:dyDescent="0.2">
      <c r="A1816">
        <v>805</v>
      </c>
      <c r="B1816">
        <v>2013</v>
      </c>
      <c r="C1816">
        <v>5</v>
      </c>
      <c r="D1816">
        <v>113103947</v>
      </c>
      <c r="E1816">
        <v>11320089</v>
      </c>
      <c r="F1816">
        <v>3762.04</v>
      </c>
      <c r="G1816" t="s">
        <v>592</v>
      </c>
      <c r="H1816" t="s">
        <v>104</v>
      </c>
      <c r="I1816" t="s">
        <v>1064</v>
      </c>
      <c r="J1816" s="143">
        <v>41395</v>
      </c>
      <c r="K1816" s="105">
        <v>481.54111999999998</v>
      </c>
      <c r="L1816" t="s">
        <v>79</v>
      </c>
    </row>
    <row r="1817" spans="1:12" x14ac:dyDescent="0.2">
      <c r="A1817">
        <v>805</v>
      </c>
      <c r="B1817">
        <v>2013</v>
      </c>
      <c r="C1817">
        <v>6</v>
      </c>
      <c r="D1817">
        <v>113103947</v>
      </c>
      <c r="E1817">
        <v>11320089</v>
      </c>
      <c r="F1817">
        <v>2869.6</v>
      </c>
      <c r="G1817" t="s">
        <v>592</v>
      </c>
      <c r="H1817" t="s">
        <v>104</v>
      </c>
      <c r="I1817" t="s">
        <v>1064</v>
      </c>
      <c r="J1817" s="143">
        <v>41426</v>
      </c>
      <c r="K1817" s="105">
        <v>367.30879999999996</v>
      </c>
      <c r="L1817" t="s">
        <v>79</v>
      </c>
    </row>
    <row r="1818" spans="1:12" x14ac:dyDescent="0.2">
      <c r="A1818">
        <v>805</v>
      </c>
      <c r="B1818">
        <v>2013</v>
      </c>
      <c r="C1818">
        <v>7</v>
      </c>
      <c r="D1818">
        <v>113103947</v>
      </c>
      <c r="E1818">
        <v>11320089</v>
      </c>
      <c r="F1818">
        <v>3242.9</v>
      </c>
      <c r="G1818" t="s">
        <v>592</v>
      </c>
      <c r="H1818" t="s">
        <v>104</v>
      </c>
      <c r="I1818" t="s">
        <v>1064</v>
      </c>
      <c r="J1818" s="143">
        <v>41456</v>
      </c>
      <c r="K1818" s="105">
        <v>415.09120000000001</v>
      </c>
      <c r="L1818" t="s">
        <v>79</v>
      </c>
    </row>
    <row r="1819" spans="1:12" x14ac:dyDescent="0.2">
      <c r="A1819">
        <v>805</v>
      </c>
      <c r="B1819">
        <v>2013</v>
      </c>
      <c r="C1819">
        <v>8</v>
      </c>
      <c r="D1819">
        <v>113103947</v>
      </c>
      <c r="E1819">
        <v>11320054</v>
      </c>
      <c r="F1819">
        <v>12138.4</v>
      </c>
      <c r="G1819" t="s">
        <v>592</v>
      </c>
      <c r="H1819" t="s">
        <v>104</v>
      </c>
      <c r="I1819" t="s">
        <v>1064</v>
      </c>
      <c r="J1819" s="143">
        <v>41487</v>
      </c>
      <c r="K1819" s="105">
        <v>1553.7151999999999</v>
      </c>
      <c r="L1819" t="s">
        <v>79</v>
      </c>
    </row>
    <row r="1820" spans="1:12" x14ac:dyDescent="0.2">
      <c r="A1820">
        <v>805</v>
      </c>
      <c r="B1820">
        <v>2013</v>
      </c>
      <c r="C1820">
        <v>8</v>
      </c>
      <c r="D1820">
        <v>113103947</v>
      </c>
      <c r="E1820">
        <v>11320089</v>
      </c>
      <c r="F1820">
        <v>3195.77</v>
      </c>
      <c r="G1820" t="s">
        <v>592</v>
      </c>
      <c r="H1820" t="s">
        <v>104</v>
      </c>
      <c r="I1820" t="s">
        <v>1064</v>
      </c>
      <c r="J1820" s="143">
        <v>41487</v>
      </c>
      <c r="K1820" s="105">
        <v>409.05856</v>
      </c>
      <c r="L1820" t="s">
        <v>79</v>
      </c>
    </row>
    <row r="1821" spans="1:12" x14ac:dyDescent="0.2">
      <c r="A1821">
        <v>805</v>
      </c>
      <c r="B1821">
        <v>2013</v>
      </c>
      <c r="C1821">
        <v>9</v>
      </c>
      <c r="D1821">
        <v>113103947</v>
      </c>
      <c r="E1821">
        <v>11320054</v>
      </c>
      <c r="F1821">
        <v>7465.13</v>
      </c>
      <c r="G1821" t="s">
        <v>592</v>
      </c>
      <c r="H1821" t="s">
        <v>104</v>
      </c>
      <c r="I1821" t="s">
        <v>1064</v>
      </c>
      <c r="J1821" s="143">
        <v>41518</v>
      </c>
      <c r="K1821" s="105">
        <v>955.53664000000003</v>
      </c>
      <c r="L1821" t="s">
        <v>79</v>
      </c>
    </row>
    <row r="1822" spans="1:12" x14ac:dyDescent="0.2">
      <c r="A1822">
        <v>805</v>
      </c>
      <c r="B1822">
        <v>2013</v>
      </c>
      <c r="C1822">
        <v>9</v>
      </c>
      <c r="D1822">
        <v>113103947</v>
      </c>
      <c r="E1822">
        <v>11320089</v>
      </c>
      <c r="F1822">
        <v>2490.9299999999998</v>
      </c>
      <c r="G1822" t="s">
        <v>592</v>
      </c>
      <c r="H1822" t="s">
        <v>104</v>
      </c>
      <c r="I1822" t="s">
        <v>1064</v>
      </c>
      <c r="J1822" s="143">
        <v>41518</v>
      </c>
      <c r="K1822" s="105">
        <v>318.83903999999995</v>
      </c>
      <c r="L1822" t="s">
        <v>79</v>
      </c>
    </row>
    <row r="1823" spans="1:12" x14ac:dyDescent="0.2">
      <c r="A1823">
        <v>805</v>
      </c>
      <c r="B1823">
        <v>2013</v>
      </c>
      <c r="C1823">
        <v>10</v>
      </c>
      <c r="D1823">
        <v>113103947</v>
      </c>
      <c r="E1823">
        <v>11320089</v>
      </c>
      <c r="F1823">
        <v>3993.53</v>
      </c>
      <c r="G1823" t="s">
        <v>592</v>
      </c>
      <c r="H1823" t="s">
        <v>104</v>
      </c>
      <c r="I1823" t="s">
        <v>1064</v>
      </c>
      <c r="J1823" s="143">
        <v>41548</v>
      </c>
      <c r="K1823" s="105">
        <v>511.17184000000003</v>
      </c>
      <c r="L1823" t="s">
        <v>79</v>
      </c>
    </row>
    <row r="1824" spans="1:12" x14ac:dyDescent="0.2">
      <c r="A1824">
        <v>805</v>
      </c>
      <c r="B1824">
        <v>2013</v>
      </c>
      <c r="C1824">
        <v>12</v>
      </c>
      <c r="D1824">
        <v>113103947</v>
      </c>
      <c r="E1824">
        <v>11320054</v>
      </c>
      <c r="F1824">
        <v>8825.31</v>
      </c>
      <c r="G1824" t="s">
        <v>592</v>
      </c>
      <c r="H1824" t="s">
        <v>104</v>
      </c>
      <c r="I1824" t="s">
        <v>1064</v>
      </c>
      <c r="J1824" s="143">
        <v>41609</v>
      </c>
      <c r="K1824" s="105">
        <v>1129.63968</v>
      </c>
      <c r="L1824" t="s">
        <v>79</v>
      </c>
    </row>
    <row r="1825" spans="1:12" x14ac:dyDescent="0.2">
      <c r="A1825">
        <v>805</v>
      </c>
      <c r="B1825">
        <v>2013</v>
      </c>
      <c r="C1825">
        <v>12</v>
      </c>
      <c r="D1825">
        <v>113103947</v>
      </c>
      <c r="E1825">
        <v>11320089</v>
      </c>
      <c r="F1825">
        <v>4745.26</v>
      </c>
      <c r="G1825" t="s">
        <v>592</v>
      </c>
      <c r="H1825" t="s">
        <v>104</v>
      </c>
      <c r="I1825" t="s">
        <v>1064</v>
      </c>
      <c r="J1825" s="143">
        <v>41609</v>
      </c>
      <c r="K1825" s="105">
        <v>607.39328</v>
      </c>
      <c r="L1825" t="s">
        <v>79</v>
      </c>
    </row>
    <row r="1826" spans="1:12" x14ac:dyDescent="0.2">
      <c r="A1826">
        <v>805</v>
      </c>
      <c r="B1826">
        <v>2014</v>
      </c>
      <c r="C1826">
        <v>1</v>
      </c>
      <c r="D1826">
        <v>113103947</v>
      </c>
      <c r="E1826">
        <v>11320054</v>
      </c>
      <c r="F1826">
        <v>8241.2800000000007</v>
      </c>
      <c r="G1826" t="s">
        <v>592</v>
      </c>
      <c r="H1826" t="s">
        <v>104</v>
      </c>
      <c r="I1826" t="s">
        <v>1064</v>
      </c>
      <c r="J1826" s="143">
        <v>41640</v>
      </c>
      <c r="K1826" s="105">
        <v>1054.8838400000002</v>
      </c>
      <c r="L1826" t="s">
        <v>79</v>
      </c>
    </row>
    <row r="1827" spans="1:12" x14ac:dyDescent="0.2">
      <c r="A1827">
        <v>805</v>
      </c>
      <c r="B1827">
        <v>2014</v>
      </c>
      <c r="C1827">
        <v>1</v>
      </c>
      <c r="D1827">
        <v>113103947</v>
      </c>
      <c r="E1827">
        <v>11320089</v>
      </c>
      <c r="F1827">
        <v>2537.0700000000002</v>
      </c>
      <c r="G1827" t="s">
        <v>592</v>
      </c>
      <c r="H1827" t="s">
        <v>104</v>
      </c>
      <c r="I1827" t="s">
        <v>1064</v>
      </c>
      <c r="J1827" s="143">
        <v>41640</v>
      </c>
      <c r="K1827" s="105">
        <v>324.74496000000005</v>
      </c>
      <c r="L1827" t="s">
        <v>79</v>
      </c>
    </row>
    <row r="1828" spans="1:12" x14ac:dyDescent="0.2">
      <c r="A1828">
        <v>805</v>
      </c>
      <c r="B1828">
        <v>2014</v>
      </c>
      <c r="C1828">
        <v>2</v>
      </c>
      <c r="D1828">
        <v>113103947</v>
      </c>
      <c r="E1828">
        <v>11320089</v>
      </c>
      <c r="F1828">
        <v>4040.51</v>
      </c>
      <c r="G1828" t="s">
        <v>592</v>
      </c>
      <c r="H1828" t="s">
        <v>104</v>
      </c>
      <c r="I1828" t="s">
        <v>1064</v>
      </c>
      <c r="J1828" s="143">
        <v>41671</v>
      </c>
      <c r="K1828" s="105">
        <v>517.18528000000003</v>
      </c>
      <c r="L1828" t="s">
        <v>79</v>
      </c>
    </row>
    <row r="1829" spans="1:12" x14ac:dyDescent="0.2">
      <c r="A1829">
        <v>805</v>
      </c>
      <c r="B1829">
        <v>2013</v>
      </c>
      <c r="C1829">
        <v>2</v>
      </c>
      <c r="D1829">
        <v>113103948</v>
      </c>
      <c r="E1829">
        <v>11320089</v>
      </c>
      <c r="F1829">
        <v>1499.84</v>
      </c>
      <c r="G1829" t="s">
        <v>592</v>
      </c>
      <c r="H1829" t="s">
        <v>104</v>
      </c>
      <c r="I1829" t="s">
        <v>1065</v>
      </c>
      <c r="J1829" s="143">
        <v>41306</v>
      </c>
      <c r="K1829" s="105">
        <v>191.97951999999998</v>
      </c>
      <c r="L1829" t="s">
        <v>79</v>
      </c>
    </row>
    <row r="1830" spans="1:12" x14ac:dyDescent="0.2">
      <c r="A1830">
        <v>805</v>
      </c>
      <c r="B1830">
        <v>2013</v>
      </c>
      <c r="C1830">
        <v>4</v>
      </c>
      <c r="D1830">
        <v>113103948</v>
      </c>
      <c r="E1830">
        <v>11320089</v>
      </c>
      <c r="F1830">
        <v>1864.85</v>
      </c>
      <c r="G1830" t="s">
        <v>592</v>
      </c>
      <c r="H1830" t="s">
        <v>104</v>
      </c>
      <c r="I1830" t="s">
        <v>1065</v>
      </c>
      <c r="J1830" s="143">
        <v>41365</v>
      </c>
      <c r="K1830" s="105">
        <v>238.70079999999999</v>
      </c>
      <c r="L1830" t="s">
        <v>79</v>
      </c>
    </row>
    <row r="1831" spans="1:12" x14ac:dyDescent="0.2">
      <c r="A1831">
        <v>805</v>
      </c>
      <c r="B1831">
        <v>2013</v>
      </c>
      <c r="C1831">
        <v>5</v>
      </c>
      <c r="D1831">
        <v>113103948</v>
      </c>
      <c r="E1831">
        <v>11320089</v>
      </c>
      <c r="F1831">
        <v>2000.84</v>
      </c>
      <c r="G1831" t="s">
        <v>592</v>
      </c>
      <c r="H1831" t="s">
        <v>104</v>
      </c>
      <c r="I1831" t="s">
        <v>1065</v>
      </c>
      <c r="J1831" s="143">
        <v>41395</v>
      </c>
      <c r="K1831" s="105">
        <v>256.10751999999997</v>
      </c>
      <c r="L1831" t="s">
        <v>79</v>
      </c>
    </row>
    <row r="1832" spans="1:12" x14ac:dyDescent="0.2">
      <c r="A1832">
        <v>805</v>
      </c>
      <c r="B1832">
        <v>2013</v>
      </c>
      <c r="C1832">
        <v>6</v>
      </c>
      <c r="D1832">
        <v>113103948</v>
      </c>
      <c r="E1832">
        <v>11320089</v>
      </c>
      <c r="F1832">
        <v>1774.11</v>
      </c>
      <c r="G1832" t="s">
        <v>592</v>
      </c>
      <c r="H1832" t="s">
        <v>104</v>
      </c>
      <c r="I1832" t="s">
        <v>1065</v>
      </c>
      <c r="J1832" s="143">
        <v>41426</v>
      </c>
      <c r="K1832" s="105">
        <v>227.08607999999998</v>
      </c>
      <c r="L1832" t="s">
        <v>79</v>
      </c>
    </row>
    <row r="1833" spans="1:12" x14ac:dyDescent="0.2">
      <c r="A1833">
        <v>805</v>
      </c>
      <c r="B1833">
        <v>2013</v>
      </c>
      <c r="C1833">
        <v>7</v>
      </c>
      <c r="D1833">
        <v>113103948</v>
      </c>
      <c r="E1833">
        <v>11320089</v>
      </c>
      <c r="F1833">
        <v>2136.04</v>
      </c>
      <c r="G1833" t="s">
        <v>592</v>
      </c>
      <c r="H1833" t="s">
        <v>104</v>
      </c>
      <c r="I1833" t="s">
        <v>1065</v>
      </c>
      <c r="J1833" s="143">
        <v>41456</v>
      </c>
      <c r="K1833" s="105">
        <v>273.41311999999999</v>
      </c>
      <c r="L1833" t="s">
        <v>79</v>
      </c>
    </row>
    <row r="1834" spans="1:12" x14ac:dyDescent="0.2">
      <c r="A1834">
        <v>805</v>
      </c>
      <c r="B1834">
        <v>2013</v>
      </c>
      <c r="C1834">
        <v>8</v>
      </c>
      <c r="D1834">
        <v>113103948</v>
      </c>
      <c r="E1834">
        <v>11320054</v>
      </c>
      <c r="F1834">
        <v>8113.9</v>
      </c>
      <c r="G1834" t="s">
        <v>592</v>
      </c>
      <c r="H1834" t="s">
        <v>104</v>
      </c>
      <c r="I1834" t="s">
        <v>1065</v>
      </c>
      <c r="J1834" s="143">
        <v>41487</v>
      </c>
      <c r="K1834" s="105">
        <v>1038.5791999999999</v>
      </c>
      <c r="L1834" t="s">
        <v>79</v>
      </c>
    </row>
    <row r="1835" spans="1:12" x14ac:dyDescent="0.2">
      <c r="A1835">
        <v>805</v>
      </c>
      <c r="B1835">
        <v>2013</v>
      </c>
      <c r="C1835">
        <v>8</v>
      </c>
      <c r="D1835">
        <v>113103948</v>
      </c>
      <c r="E1835">
        <v>11320089</v>
      </c>
      <c r="F1835">
        <v>1908.72</v>
      </c>
      <c r="G1835" t="s">
        <v>592</v>
      </c>
      <c r="H1835" t="s">
        <v>104</v>
      </c>
      <c r="I1835" t="s">
        <v>1065</v>
      </c>
      <c r="J1835" s="143">
        <v>41487</v>
      </c>
      <c r="K1835" s="105">
        <v>244.31616</v>
      </c>
      <c r="L1835" t="s">
        <v>79</v>
      </c>
    </row>
    <row r="1836" spans="1:12" x14ac:dyDescent="0.2">
      <c r="A1836">
        <v>805</v>
      </c>
      <c r="B1836">
        <v>2013</v>
      </c>
      <c r="C1836">
        <v>9</v>
      </c>
      <c r="D1836">
        <v>113103948</v>
      </c>
      <c r="E1836">
        <v>11320054</v>
      </c>
      <c r="F1836">
        <v>5387.88</v>
      </c>
      <c r="G1836" t="s">
        <v>592</v>
      </c>
      <c r="H1836" t="s">
        <v>104</v>
      </c>
      <c r="I1836" t="s">
        <v>1065</v>
      </c>
      <c r="J1836" s="143">
        <v>41518</v>
      </c>
      <c r="K1836" s="105">
        <v>689.64864</v>
      </c>
      <c r="L1836" t="s">
        <v>79</v>
      </c>
    </row>
    <row r="1837" spans="1:12" x14ac:dyDescent="0.2">
      <c r="A1837">
        <v>805</v>
      </c>
      <c r="B1837">
        <v>2013</v>
      </c>
      <c r="C1837">
        <v>9</v>
      </c>
      <c r="D1837">
        <v>113103948</v>
      </c>
      <c r="E1837">
        <v>11320089</v>
      </c>
      <c r="F1837">
        <v>1817.91</v>
      </c>
      <c r="G1837" t="s">
        <v>592</v>
      </c>
      <c r="H1837" t="s">
        <v>104</v>
      </c>
      <c r="I1837" t="s">
        <v>1065</v>
      </c>
      <c r="J1837" s="143">
        <v>41518</v>
      </c>
      <c r="K1837" s="105">
        <v>232.69248000000002</v>
      </c>
      <c r="L1837" t="s">
        <v>79</v>
      </c>
    </row>
    <row r="1838" spans="1:12" x14ac:dyDescent="0.2">
      <c r="A1838">
        <v>805</v>
      </c>
      <c r="B1838">
        <v>2013</v>
      </c>
      <c r="C1838">
        <v>10</v>
      </c>
      <c r="D1838">
        <v>113103948</v>
      </c>
      <c r="E1838">
        <v>11320089</v>
      </c>
      <c r="F1838">
        <v>2816.79</v>
      </c>
      <c r="G1838" t="s">
        <v>592</v>
      </c>
      <c r="H1838" t="s">
        <v>104</v>
      </c>
      <c r="I1838" t="s">
        <v>1065</v>
      </c>
      <c r="J1838" s="143">
        <v>41548</v>
      </c>
      <c r="K1838" s="105">
        <v>360.54912000000002</v>
      </c>
      <c r="L1838" t="s">
        <v>79</v>
      </c>
    </row>
    <row r="1839" spans="1:12" x14ac:dyDescent="0.2">
      <c r="A1839">
        <v>805</v>
      </c>
      <c r="B1839">
        <v>2013</v>
      </c>
      <c r="C1839">
        <v>12</v>
      </c>
      <c r="D1839">
        <v>113103948</v>
      </c>
      <c r="E1839">
        <v>11320054</v>
      </c>
      <c r="F1839">
        <v>6813.66</v>
      </c>
      <c r="G1839" t="s">
        <v>592</v>
      </c>
      <c r="H1839" t="s">
        <v>104</v>
      </c>
      <c r="I1839" t="s">
        <v>1065</v>
      </c>
      <c r="J1839" s="143">
        <v>41609</v>
      </c>
      <c r="K1839" s="105">
        <v>872.14847999999995</v>
      </c>
      <c r="L1839" t="s">
        <v>79</v>
      </c>
    </row>
    <row r="1840" spans="1:12" x14ac:dyDescent="0.2">
      <c r="A1840">
        <v>805</v>
      </c>
      <c r="B1840">
        <v>2013</v>
      </c>
      <c r="C1840">
        <v>12</v>
      </c>
      <c r="D1840">
        <v>113103948</v>
      </c>
      <c r="E1840">
        <v>11320089</v>
      </c>
      <c r="F1840">
        <v>3361.98</v>
      </c>
      <c r="G1840" t="s">
        <v>592</v>
      </c>
      <c r="H1840" t="s">
        <v>104</v>
      </c>
      <c r="I1840" t="s">
        <v>1065</v>
      </c>
      <c r="J1840" s="143">
        <v>41609</v>
      </c>
      <c r="K1840" s="105">
        <v>430.33344</v>
      </c>
      <c r="L1840" t="s">
        <v>79</v>
      </c>
    </row>
    <row r="1841" spans="1:12" x14ac:dyDescent="0.2">
      <c r="A1841">
        <v>805</v>
      </c>
      <c r="B1841">
        <v>2014</v>
      </c>
      <c r="C1841">
        <v>1</v>
      </c>
      <c r="D1841">
        <v>113103948</v>
      </c>
      <c r="E1841">
        <v>11320054</v>
      </c>
      <c r="F1841">
        <v>5840.28</v>
      </c>
      <c r="G1841" t="s">
        <v>592</v>
      </c>
      <c r="H1841" t="s">
        <v>104</v>
      </c>
      <c r="I1841" t="s">
        <v>1065</v>
      </c>
      <c r="J1841" s="143">
        <v>41640</v>
      </c>
      <c r="K1841" s="105">
        <v>747.55583999999999</v>
      </c>
      <c r="L1841" t="s">
        <v>79</v>
      </c>
    </row>
    <row r="1842" spans="1:12" x14ac:dyDescent="0.2">
      <c r="A1842">
        <v>805</v>
      </c>
      <c r="B1842">
        <v>2014</v>
      </c>
      <c r="C1842">
        <v>1</v>
      </c>
      <c r="D1842">
        <v>113103948</v>
      </c>
      <c r="E1842">
        <v>11320089</v>
      </c>
      <c r="F1842">
        <v>2271.61</v>
      </c>
      <c r="G1842" t="s">
        <v>592</v>
      </c>
      <c r="H1842" t="s">
        <v>104</v>
      </c>
      <c r="I1842" t="s">
        <v>1065</v>
      </c>
      <c r="J1842" s="143">
        <v>41640</v>
      </c>
      <c r="K1842" s="105">
        <v>290.76607999999999</v>
      </c>
      <c r="L1842" t="s">
        <v>79</v>
      </c>
    </row>
    <row r="1843" spans="1:12" x14ac:dyDescent="0.2">
      <c r="A1843">
        <v>805</v>
      </c>
      <c r="B1843">
        <v>2014</v>
      </c>
      <c r="C1843">
        <v>2</v>
      </c>
      <c r="D1843">
        <v>113103948</v>
      </c>
      <c r="E1843">
        <v>11320089</v>
      </c>
      <c r="F1843">
        <v>2680.5</v>
      </c>
      <c r="G1843" t="s">
        <v>592</v>
      </c>
      <c r="H1843" t="s">
        <v>104</v>
      </c>
      <c r="I1843" t="s">
        <v>1065</v>
      </c>
      <c r="J1843" s="143">
        <v>41671</v>
      </c>
      <c r="K1843" s="105">
        <v>343.10399999999998</v>
      </c>
      <c r="L1843" t="s">
        <v>79</v>
      </c>
    </row>
    <row r="1844" spans="1:12" x14ac:dyDescent="0.2">
      <c r="A1844">
        <v>805</v>
      </c>
      <c r="B1844">
        <v>2013</v>
      </c>
      <c r="C1844">
        <v>7</v>
      </c>
      <c r="D1844">
        <v>113103951</v>
      </c>
      <c r="E1844">
        <v>11320248</v>
      </c>
      <c r="F1844">
        <v>8774.86</v>
      </c>
      <c r="G1844" t="s">
        <v>592</v>
      </c>
      <c r="H1844" t="s">
        <v>115</v>
      </c>
      <c r="I1844" t="s">
        <v>1314</v>
      </c>
      <c r="J1844" s="143">
        <v>41456</v>
      </c>
      <c r="K1844" s="105">
        <v>1123.18208</v>
      </c>
      <c r="L1844" t="s">
        <v>80</v>
      </c>
    </row>
    <row r="1845" spans="1:12" x14ac:dyDescent="0.2">
      <c r="A1845">
        <v>805</v>
      </c>
      <c r="B1845">
        <v>2013</v>
      </c>
      <c r="C1845">
        <v>12</v>
      </c>
      <c r="D1845">
        <v>113103959</v>
      </c>
      <c r="E1845">
        <v>11320211</v>
      </c>
      <c r="F1845">
        <v>1249</v>
      </c>
      <c r="G1845" t="s">
        <v>599</v>
      </c>
      <c r="H1845" t="s">
        <v>197</v>
      </c>
      <c r="I1845" t="s">
        <v>1201</v>
      </c>
      <c r="J1845" s="143">
        <v>41609</v>
      </c>
      <c r="K1845" s="105">
        <v>159.87200000000001</v>
      </c>
      <c r="L1845" t="s">
        <v>79</v>
      </c>
    </row>
    <row r="1846" spans="1:12" x14ac:dyDescent="0.2">
      <c r="A1846">
        <v>805</v>
      </c>
      <c r="B1846">
        <v>2014</v>
      </c>
      <c r="C1846">
        <v>1</v>
      </c>
      <c r="D1846">
        <v>113103959</v>
      </c>
      <c r="E1846">
        <v>11320211</v>
      </c>
      <c r="F1846">
        <v>1734.72</v>
      </c>
      <c r="G1846" t="s">
        <v>599</v>
      </c>
      <c r="H1846" t="s">
        <v>197</v>
      </c>
      <c r="I1846" t="s">
        <v>1201</v>
      </c>
      <c r="J1846" s="143">
        <v>41640</v>
      </c>
      <c r="K1846" s="105">
        <v>222.04416000000001</v>
      </c>
      <c r="L1846" t="s">
        <v>79</v>
      </c>
    </row>
    <row r="1847" spans="1:12" x14ac:dyDescent="0.2">
      <c r="A1847">
        <v>805</v>
      </c>
      <c r="B1847">
        <v>2013</v>
      </c>
      <c r="C1847">
        <v>4</v>
      </c>
      <c r="D1847">
        <v>113103976</v>
      </c>
      <c r="E1847">
        <v>11320021</v>
      </c>
      <c r="F1847">
        <v>56723.24</v>
      </c>
      <c r="G1847" t="s">
        <v>630</v>
      </c>
      <c r="H1847" t="s">
        <v>110</v>
      </c>
      <c r="I1847" t="s">
        <v>1096</v>
      </c>
      <c r="J1847" s="143">
        <v>41365</v>
      </c>
      <c r="K1847" s="105">
        <v>7260.5747199999996</v>
      </c>
      <c r="L1847" t="s">
        <v>79</v>
      </c>
    </row>
    <row r="1848" spans="1:12" x14ac:dyDescent="0.2">
      <c r="A1848">
        <v>805</v>
      </c>
      <c r="B1848">
        <v>2013</v>
      </c>
      <c r="C1848">
        <v>4</v>
      </c>
      <c r="D1848">
        <v>113104003</v>
      </c>
      <c r="E1848">
        <v>11320045</v>
      </c>
      <c r="F1848">
        <v>15989.31</v>
      </c>
      <c r="G1848" t="s">
        <v>1284</v>
      </c>
      <c r="H1848" t="s">
        <v>109</v>
      </c>
      <c r="I1848" t="s">
        <v>1290</v>
      </c>
      <c r="J1848" s="143">
        <v>41365</v>
      </c>
      <c r="K1848" s="105">
        <v>2046.63168</v>
      </c>
      <c r="L1848" t="s">
        <v>80</v>
      </c>
    </row>
    <row r="1849" spans="1:12" x14ac:dyDescent="0.2">
      <c r="A1849">
        <v>805</v>
      </c>
      <c r="B1849">
        <v>2013</v>
      </c>
      <c r="C1849">
        <v>4</v>
      </c>
      <c r="D1849">
        <v>113104004</v>
      </c>
      <c r="E1849">
        <v>11320044</v>
      </c>
      <c r="F1849">
        <v>3880.9</v>
      </c>
      <c r="G1849" t="s">
        <v>625</v>
      </c>
      <c r="H1849" t="s">
        <v>109</v>
      </c>
      <c r="I1849" t="s">
        <v>1291</v>
      </c>
      <c r="J1849" s="143">
        <v>41365</v>
      </c>
      <c r="K1849" s="105">
        <v>496.7552</v>
      </c>
      <c r="L1849" t="s">
        <v>80</v>
      </c>
    </row>
    <row r="1850" spans="1:12" x14ac:dyDescent="0.2">
      <c r="A1850">
        <v>805</v>
      </c>
      <c r="B1850">
        <v>2013</v>
      </c>
      <c r="C1850">
        <v>4</v>
      </c>
      <c r="D1850">
        <v>113104004</v>
      </c>
      <c r="E1850">
        <v>11320045</v>
      </c>
      <c r="F1850">
        <v>10245.58</v>
      </c>
      <c r="G1850" t="s">
        <v>625</v>
      </c>
      <c r="H1850" t="s">
        <v>109</v>
      </c>
      <c r="I1850" t="s">
        <v>1291</v>
      </c>
      <c r="J1850" s="143">
        <v>41365</v>
      </c>
      <c r="K1850" s="105">
        <v>1311.43424</v>
      </c>
      <c r="L1850" t="s">
        <v>80</v>
      </c>
    </row>
    <row r="1851" spans="1:12" x14ac:dyDescent="0.2">
      <c r="A1851">
        <v>805</v>
      </c>
      <c r="B1851">
        <v>2013</v>
      </c>
      <c r="C1851">
        <v>7</v>
      </c>
      <c r="D1851">
        <v>113104004</v>
      </c>
      <c r="E1851">
        <v>11320309</v>
      </c>
      <c r="F1851">
        <v>488.6</v>
      </c>
      <c r="G1851" t="s">
        <v>625</v>
      </c>
      <c r="H1851" t="s">
        <v>109</v>
      </c>
      <c r="I1851" t="s">
        <v>1291</v>
      </c>
      <c r="J1851" s="143">
        <v>41456</v>
      </c>
      <c r="K1851" s="105">
        <v>62.540800000000004</v>
      </c>
      <c r="L1851" t="s">
        <v>80</v>
      </c>
    </row>
    <row r="1852" spans="1:12" x14ac:dyDescent="0.2">
      <c r="A1852">
        <v>805</v>
      </c>
      <c r="B1852">
        <v>2013</v>
      </c>
      <c r="C1852">
        <v>8</v>
      </c>
      <c r="D1852">
        <v>113104005</v>
      </c>
      <c r="E1852">
        <v>11320317</v>
      </c>
      <c r="F1852">
        <v>11089.49</v>
      </c>
      <c r="G1852" t="s">
        <v>803</v>
      </c>
      <c r="H1852" t="s">
        <v>109</v>
      </c>
      <c r="I1852" t="s">
        <v>1322</v>
      </c>
      <c r="J1852" s="143">
        <v>41487</v>
      </c>
      <c r="K1852" s="105">
        <v>1419.45472</v>
      </c>
      <c r="L1852" t="s">
        <v>80</v>
      </c>
    </row>
    <row r="1853" spans="1:12" x14ac:dyDescent="0.2">
      <c r="A1853">
        <v>805</v>
      </c>
      <c r="B1853">
        <v>2013</v>
      </c>
      <c r="C1853">
        <v>9</v>
      </c>
      <c r="D1853">
        <v>113104011</v>
      </c>
      <c r="E1853">
        <v>11320089</v>
      </c>
      <c r="F1853">
        <v>82345.570000000007</v>
      </c>
      <c r="G1853" t="s">
        <v>592</v>
      </c>
      <c r="H1853" t="s">
        <v>100</v>
      </c>
      <c r="I1853" t="s">
        <v>1165</v>
      </c>
      <c r="J1853" s="143">
        <v>41518</v>
      </c>
      <c r="K1853" s="105">
        <v>10540.232960000001</v>
      </c>
      <c r="L1853" t="s">
        <v>79</v>
      </c>
    </row>
    <row r="1854" spans="1:12" x14ac:dyDescent="0.2">
      <c r="A1854">
        <v>805</v>
      </c>
      <c r="B1854">
        <v>2013</v>
      </c>
      <c r="C1854">
        <v>4</v>
      </c>
      <c r="D1854">
        <v>113104022</v>
      </c>
      <c r="E1854">
        <v>11320045</v>
      </c>
      <c r="F1854">
        <v>7761.8</v>
      </c>
      <c r="G1854" t="s">
        <v>498</v>
      </c>
      <c r="H1854" t="s">
        <v>114</v>
      </c>
      <c r="I1854" t="s">
        <v>1292</v>
      </c>
      <c r="J1854" s="143">
        <v>41365</v>
      </c>
      <c r="K1854" s="105">
        <v>993.5104</v>
      </c>
      <c r="L1854" t="s">
        <v>80</v>
      </c>
    </row>
    <row r="1855" spans="1:12" x14ac:dyDescent="0.2">
      <c r="A1855">
        <v>805</v>
      </c>
      <c r="B1855">
        <v>2013</v>
      </c>
      <c r="C1855">
        <v>5</v>
      </c>
      <c r="D1855">
        <v>113104043</v>
      </c>
      <c r="E1855">
        <v>11320092</v>
      </c>
      <c r="F1855">
        <v>3879.99</v>
      </c>
      <c r="G1855" t="s">
        <v>583</v>
      </c>
      <c r="H1855" t="s">
        <v>209</v>
      </c>
      <c r="I1855" t="s">
        <v>1105</v>
      </c>
      <c r="J1855" s="143">
        <v>41395</v>
      </c>
      <c r="K1855" s="105">
        <v>496.63871999999998</v>
      </c>
      <c r="L1855" t="s">
        <v>79</v>
      </c>
    </row>
    <row r="1856" spans="1:12" x14ac:dyDescent="0.2">
      <c r="A1856">
        <v>805</v>
      </c>
      <c r="B1856">
        <v>2013</v>
      </c>
      <c r="C1856">
        <v>4</v>
      </c>
      <c r="D1856">
        <v>113104045</v>
      </c>
      <c r="E1856">
        <v>11320027</v>
      </c>
      <c r="F1856">
        <v>3880.9</v>
      </c>
      <c r="G1856" t="s">
        <v>599</v>
      </c>
      <c r="H1856" t="s">
        <v>197</v>
      </c>
      <c r="I1856" t="s">
        <v>1097</v>
      </c>
      <c r="J1856" s="143">
        <v>41365</v>
      </c>
      <c r="K1856" s="105">
        <v>496.7552</v>
      </c>
      <c r="L1856" t="s">
        <v>79</v>
      </c>
    </row>
    <row r="1857" spans="1:12" x14ac:dyDescent="0.2">
      <c r="A1857">
        <v>805</v>
      </c>
      <c r="B1857">
        <v>2013</v>
      </c>
      <c r="C1857">
        <v>3</v>
      </c>
      <c r="D1857">
        <v>113104057</v>
      </c>
      <c r="E1857">
        <v>11320045</v>
      </c>
      <c r="F1857">
        <v>7755.07</v>
      </c>
      <c r="G1857" t="s">
        <v>1045</v>
      </c>
      <c r="H1857" t="s">
        <v>100</v>
      </c>
      <c r="I1857" t="s">
        <v>1078</v>
      </c>
      <c r="J1857" s="143">
        <v>41334</v>
      </c>
      <c r="K1857" s="105">
        <v>992.64895999999999</v>
      </c>
      <c r="L1857" t="s">
        <v>79</v>
      </c>
    </row>
    <row r="1858" spans="1:12" x14ac:dyDescent="0.2">
      <c r="A1858">
        <v>805</v>
      </c>
      <c r="B1858">
        <v>2013</v>
      </c>
      <c r="C1858">
        <v>5</v>
      </c>
      <c r="D1858">
        <v>113104057</v>
      </c>
      <c r="E1858">
        <v>11320044</v>
      </c>
      <c r="F1858">
        <v>11907.68</v>
      </c>
      <c r="G1858" t="s">
        <v>1045</v>
      </c>
      <c r="H1858" t="s">
        <v>100</v>
      </c>
      <c r="I1858" t="s">
        <v>1078</v>
      </c>
      <c r="J1858" s="143">
        <v>41395</v>
      </c>
      <c r="K1858" s="105">
        <v>1524.1830400000001</v>
      </c>
      <c r="L1858" t="s">
        <v>79</v>
      </c>
    </row>
    <row r="1859" spans="1:12" x14ac:dyDescent="0.2">
      <c r="A1859">
        <v>805</v>
      </c>
      <c r="B1859">
        <v>2013</v>
      </c>
      <c r="C1859">
        <v>7</v>
      </c>
      <c r="D1859">
        <v>113104063</v>
      </c>
      <c r="E1859">
        <v>11320045</v>
      </c>
      <c r="F1859">
        <v>3877.77</v>
      </c>
      <c r="G1859" t="s">
        <v>581</v>
      </c>
      <c r="H1859" t="s">
        <v>100</v>
      </c>
      <c r="I1859" t="s">
        <v>1131</v>
      </c>
      <c r="J1859" s="143">
        <v>41456</v>
      </c>
      <c r="K1859" s="105">
        <v>496.35455999999999</v>
      </c>
      <c r="L1859" t="s">
        <v>79</v>
      </c>
    </row>
    <row r="1860" spans="1:12" x14ac:dyDescent="0.2">
      <c r="A1860">
        <v>805</v>
      </c>
      <c r="B1860">
        <v>2013</v>
      </c>
      <c r="C1860">
        <v>6</v>
      </c>
      <c r="D1860">
        <v>113104078</v>
      </c>
      <c r="E1860">
        <v>11320045</v>
      </c>
      <c r="F1860">
        <v>58399.68</v>
      </c>
      <c r="G1860" t="s">
        <v>997</v>
      </c>
      <c r="H1860" t="s">
        <v>100</v>
      </c>
      <c r="I1860" t="s">
        <v>1119</v>
      </c>
      <c r="J1860" s="143">
        <v>41426</v>
      </c>
      <c r="K1860" s="105">
        <v>7475.1590400000005</v>
      </c>
      <c r="L1860" t="s">
        <v>79</v>
      </c>
    </row>
    <row r="1861" spans="1:12" x14ac:dyDescent="0.2">
      <c r="A1861">
        <v>805</v>
      </c>
      <c r="B1861">
        <v>2013</v>
      </c>
      <c r="C1861">
        <v>5</v>
      </c>
      <c r="D1861">
        <v>113104079</v>
      </c>
      <c r="E1861">
        <v>11320089</v>
      </c>
      <c r="F1861">
        <v>6735.66</v>
      </c>
      <c r="G1861" t="s">
        <v>592</v>
      </c>
      <c r="H1861" t="s">
        <v>100</v>
      </c>
      <c r="I1861" t="s">
        <v>1106</v>
      </c>
      <c r="J1861" s="143">
        <v>41395</v>
      </c>
      <c r="K1861" s="105">
        <v>862.16448000000003</v>
      </c>
      <c r="L1861" t="s">
        <v>79</v>
      </c>
    </row>
    <row r="1862" spans="1:12" x14ac:dyDescent="0.2">
      <c r="A1862">
        <v>805</v>
      </c>
      <c r="B1862">
        <v>2013</v>
      </c>
      <c r="C1862">
        <v>6</v>
      </c>
      <c r="D1862">
        <v>113104083</v>
      </c>
      <c r="E1862">
        <v>11320060</v>
      </c>
      <c r="F1862">
        <v>1630.19</v>
      </c>
      <c r="G1862" t="s">
        <v>599</v>
      </c>
      <c r="H1862" t="s">
        <v>197</v>
      </c>
      <c r="I1862" t="s">
        <v>1120</v>
      </c>
      <c r="J1862" s="143">
        <v>41426</v>
      </c>
      <c r="K1862" s="105">
        <v>208.66432</v>
      </c>
      <c r="L1862" t="s">
        <v>79</v>
      </c>
    </row>
    <row r="1863" spans="1:12" x14ac:dyDescent="0.2">
      <c r="A1863">
        <v>805</v>
      </c>
      <c r="B1863">
        <v>2013</v>
      </c>
      <c r="C1863">
        <v>3</v>
      </c>
      <c r="D1863">
        <v>113104088</v>
      </c>
      <c r="E1863">
        <v>11320280</v>
      </c>
      <c r="F1863">
        <v>10508.13</v>
      </c>
      <c r="G1863" t="s">
        <v>599</v>
      </c>
      <c r="H1863" t="s">
        <v>109</v>
      </c>
      <c r="I1863" t="s">
        <v>1282</v>
      </c>
      <c r="J1863" s="143">
        <v>41334</v>
      </c>
      <c r="K1863" s="105">
        <v>1345.0406399999999</v>
      </c>
      <c r="L1863" t="s">
        <v>80</v>
      </c>
    </row>
    <row r="1864" spans="1:12" x14ac:dyDescent="0.2">
      <c r="A1864">
        <v>805</v>
      </c>
      <c r="B1864">
        <v>2013</v>
      </c>
      <c r="C1864">
        <v>5</v>
      </c>
      <c r="D1864">
        <v>113104090</v>
      </c>
      <c r="E1864">
        <v>11320273</v>
      </c>
      <c r="F1864">
        <v>488.88</v>
      </c>
      <c r="G1864" t="s">
        <v>549</v>
      </c>
      <c r="H1864" t="s">
        <v>109</v>
      </c>
      <c r="I1864" t="s">
        <v>1299</v>
      </c>
      <c r="J1864" s="143">
        <v>41395</v>
      </c>
      <c r="K1864" s="105">
        <v>62.576639999999998</v>
      </c>
      <c r="L1864" t="s">
        <v>80</v>
      </c>
    </row>
    <row r="1865" spans="1:12" x14ac:dyDescent="0.2">
      <c r="A1865">
        <v>805</v>
      </c>
      <c r="B1865">
        <v>2013</v>
      </c>
      <c r="C1865">
        <v>3</v>
      </c>
      <c r="D1865">
        <v>113104091</v>
      </c>
      <c r="E1865">
        <v>11320280</v>
      </c>
      <c r="F1865">
        <v>4148.96</v>
      </c>
      <c r="G1865" t="s">
        <v>604</v>
      </c>
      <c r="H1865" t="s">
        <v>109</v>
      </c>
      <c r="I1865" t="s">
        <v>1283</v>
      </c>
      <c r="J1865" s="143">
        <v>41334</v>
      </c>
      <c r="K1865" s="105">
        <v>531.06687999999997</v>
      </c>
      <c r="L1865" t="s">
        <v>80</v>
      </c>
    </row>
    <row r="1866" spans="1:12" x14ac:dyDescent="0.2">
      <c r="A1866">
        <v>805</v>
      </c>
      <c r="B1866">
        <v>2013</v>
      </c>
      <c r="C1866">
        <v>5</v>
      </c>
      <c r="D1866">
        <v>113104091</v>
      </c>
      <c r="E1866">
        <v>11320227</v>
      </c>
      <c r="F1866">
        <v>5619.01</v>
      </c>
      <c r="G1866" t="s">
        <v>604</v>
      </c>
      <c r="H1866" t="s">
        <v>109</v>
      </c>
      <c r="I1866" t="s">
        <v>1283</v>
      </c>
      <c r="J1866" s="143">
        <v>41395</v>
      </c>
      <c r="K1866" s="105">
        <v>719.23328000000004</v>
      </c>
      <c r="L1866" t="s">
        <v>80</v>
      </c>
    </row>
    <row r="1867" spans="1:12" x14ac:dyDescent="0.2">
      <c r="A1867">
        <v>805</v>
      </c>
      <c r="B1867">
        <v>2014</v>
      </c>
      <c r="C1867">
        <v>3</v>
      </c>
      <c r="D1867">
        <v>113104092</v>
      </c>
      <c r="E1867">
        <v>11320288</v>
      </c>
      <c r="F1867">
        <v>1647.95</v>
      </c>
      <c r="G1867" t="s">
        <v>1005</v>
      </c>
      <c r="H1867" t="s">
        <v>109</v>
      </c>
      <c r="I1867" t="s">
        <v>1387</v>
      </c>
      <c r="J1867" s="143">
        <v>41699</v>
      </c>
      <c r="K1867" s="105">
        <v>210.9376</v>
      </c>
      <c r="L1867" t="s">
        <v>80</v>
      </c>
    </row>
    <row r="1868" spans="1:12" x14ac:dyDescent="0.2">
      <c r="A1868">
        <v>805</v>
      </c>
      <c r="B1868">
        <v>2013</v>
      </c>
      <c r="C1868">
        <v>3</v>
      </c>
      <c r="D1868">
        <v>113104094</v>
      </c>
      <c r="E1868">
        <v>11320045</v>
      </c>
      <c r="F1868">
        <v>79450.7</v>
      </c>
      <c r="G1868" t="s">
        <v>1284</v>
      </c>
      <c r="H1868" t="s">
        <v>109</v>
      </c>
      <c r="I1868" t="s">
        <v>1285</v>
      </c>
      <c r="J1868" s="143">
        <v>41334</v>
      </c>
      <c r="K1868" s="105">
        <v>10169.6896</v>
      </c>
      <c r="L1868" t="s">
        <v>80</v>
      </c>
    </row>
    <row r="1869" spans="1:12" x14ac:dyDescent="0.2">
      <c r="A1869">
        <v>805</v>
      </c>
      <c r="B1869">
        <v>2013</v>
      </c>
      <c r="C1869">
        <v>4</v>
      </c>
      <c r="D1869">
        <v>113104094</v>
      </c>
      <c r="E1869">
        <v>11320243</v>
      </c>
      <c r="F1869">
        <v>5122.79</v>
      </c>
      <c r="G1869" t="s">
        <v>1284</v>
      </c>
      <c r="H1869" t="s">
        <v>109</v>
      </c>
      <c r="I1869" t="s">
        <v>1285</v>
      </c>
      <c r="J1869" s="143">
        <v>41365</v>
      </c>
      <c r="K1869" s="105">
        <v>655.71712000000002</v>
      </c>
      <c r="L1869" t="s">
        <v>80</v>
      </c>
    </row>
    <row r="1870" spans="1:12" x14ac:dyDescent="0.2">
      <c r="A1870">
        <v>805</v>
      </c>
      <c r="B1870">
        <v>2013</v>
      </c>
      <c r="C1870">
        <v>9</v>
      </c>
      <c r="D1870">
        <v>113104094</v>
      </c>
      <c r="E1870">
        <v>11320130</v>
      </c>
      <c r="F1870">
        <v>38809.31</v>
      </c>
      <c r="G1870" t="s">
        <v>1284</v>
      </c>
      <c r="H1870" t="s">
        <v>109</v>
      </c>
      <c r="I1870" t="s">
        <v>1285</v>
      </c>
      <c r="J1870" s="143">
        <v>41518</v>
      </c>
      <c r="K1870" s="105">
        <v>4967.5916799999995</v>
      </c>
      <c r="L1870" t="s">
        <v>80</v>
      </c>
    </row>
    <row r="1871" spans="1:12" x14ac:dyDescent="0.2">
      <c r="A1871">
        <v>805</v>
      </c>
      <c r="B1871">
        <v>2013</v>
      </c>
      <c r="C1871">
        <v>2</v>
      </c>
      <c r="D1871">
        <v>113104095</v>
      </c>
      <c r="E1871">
        <v>11320021</v>
      </c>
      <c r="F1871">
        <v>14942</v>
      </c>
      <c r="G1871" t="s">
        <v>625</v>
      </c>
      <c r="H1871" t="s">
        <v>109</v>
      </c>
      <c r="I1871" t="s">
        <v>1276</v>
      </c>
      <c r="J1871" s="143">
        <v>41306</v>
      </c>
      <c r="K1871" s="105">
        <v>1912.576</v>
      </c>
      <c r="L1871" t="s">
        <v>80</v>
      </c>
    </row>
    <row r="1872" spans="1:12" x14ac:dyDescent="0.2">
      <c r="A1872">
        <v>805</v>
      </c>
      <c r="B1872">
        <v>2014</v>
      </c>
      <c r="C1872">
        <v>3</v>
      </c>
      <c r="D1872">
        <v>113104095</v>
      </c>
      <c r="E1872">
        <v>11320288</v>
      </c>
      <c r="F1872">
        <v>4350.59</v>
      </c>
      <c r="G1872" t="s">
        <v>625</v>
      </c>
      <c r="H1872" t="s">
        <v>109</v>
      </c>
      <c r="I1872" t="s">
        <v>1276</v>
      </c>
      <c r="J1872" s="143">
        <v>41699</v>
      </c>
      <c r="K1872" s="105">
        <v>556.87552000000005</v>
      </c>
      <c r="L1872" t="s">
        <v>80</v>
      </c>
    </row>
    <row r="1873" spans="1:12" x14ac:dyDescent="0.2">
      <c r="A1873">
        <v>805</v>
      </c>
      <c r="B1873">
        <v>2013</v>
      </c>
      <c r="C1873">
        <v>3</v>
      </c>
      <c r="D1873">
        <v>113104096</v>
      </c>
      <c r="E1873">
        <v>11320045</v>
      </c>
      <c r="F1873">
        <v>11640.36</v>
      </c>
      <c r="G1873" t="s">
        <v>581</v>
      </c>
      <c r="H1873" t="s">
        <v>109</v>
      </c>
      <c r="I1873" t="s">
        <v>1286</v>
      </c>
      <c r="J1873" s="143">
        <v>41334</v>
      </c>
      <c r="K1873" s="105">
        <v>1489.9660800000001</v>
      </c>
      <c r="L1873" t="s">
        <v>80</v>
      </c>
    </row>
    <row r="1874" spans="1:12" x14ac:dyDescent="0.2">
      <c r="A1874">
        <v>805</v>
      </c>
      <c r="B1874">
        <v>2013</v>
      </c>
      <c r="C1874">
        <v>9</v>
      </c>
      <c r="D1874">
        <v>113104096</v>
      </c>
      <c r="E1874">
        <v>11320130</v>
      </c>
      <c r="F1874">
        <v>9025</v>
      </c>
      <c r="G1874" t="s">
        <v>581</v>
      </c>
      <c r="H1874" t="s">
        <v>109</v>
      </c>
      <c r="I1874" t="s">
        <v>1286</v>
      </c>
      <c r="J1874" s="143">
        <v>41518</v>
      </c>
      <c r="K1874" s="105">
        <v>1155.2</v>
      </c>
      <c r="L1874" t="s">
        <v>80</v>
      </c>
    </row>
    <row r="1875" spans="1:12" x14ac:dyDescent="0.2">
      <c r="A1875">
        <v>805</v>
      </c>
      <c r="B1875">
        <v>2013</v>
      </c>
      <c r="C1875">
        <v>10</v>
      </c>
      <c r="D1875">
        <v>113104096</v>
      </c>
      <c r="E1875">
        <v>11320288</v>
      </c>
      <c r="F1875">
        <v>81.430000000000007</v>
      </c>
      <c r="G1875" t="s">
        <v>581</v>
      </c>
      <c r="H1875" t="s">
        <v>109</v>
      </c>
      <c r="I1875" t="s">
        <v>1286</v>
      </c>
      <c r="J1875" s="143">
        <v>41548</v>
      </c>
      <c r="K1875" s="105">
        <v>10.42304</v>
      </c>
      <c r="L1875" t="s">
        <v>80</v>
      </c>
    </row>
    <row r="1876" spans="1:12" x14ac:dyDescent="0.2">
      <c r="A1876">
        <v>805</v>
      </c>
      <c r="B1876">
        <v>2014</v>
      </c>
      <c r="C1876">
        <v>3</v>
      </c>
      <c r="D1876">
        <v>113104096</v>
      </c>
      <c r="E1876">
        <v>11320288</v>
      </c>
      <c r="F1876">
        <v>12590.36</v>
      </c>
      <c r="G1876" t="s">
        <v>581</v>
      </c>
      <c r="H1876" t="s">
        <v>109</v>
      </c>
      <c r="I1876" t="s">
        <v>1286</v>
      </c>
      <c r="J1876" s="143">
        <v>41699</v>
      </c>
      <c r="K1876" s="105">
        <v>1611.5660800000001</v>
      </c>
      <c r="L1876" t="s">
        <v>80</v>
      </c>
    </row>
    <row r="1877" spans="1:12" x14ac:dyDescent="0.2">
      <c r="A1877">
        <v>805</v>
      </c>
      <c r="B1877">
        <v>2013</v>
      </c>
      <c r="C1877">
        <v>3</v>
      </c>
      <c r="D1877">
        <v>113104098</v>
      </c>
      <c r="E1877">
        <v>11320280</v>
      </c>
      <c r="F1877">
        <v>5661.2</v>
      </c>
      <c r="G1877" t="s">
        <v>597</v>
      </c>
      <c r="H1877" t="s">
        <v>109</v>
      </c>
      <c r="I1877" t="s">
        <v>1287</v>
      </c>
      <c r="J1877" s="143">
        <v>41334</v>
      </c>
      <c r="K1877" s="105">
        <v>724.6336</v>
      </c>
      <c r="L1877" t="s">
        <v>80</v>
      </c>
    </row>
    <row r="1878" spans="1:12" x14ac:dyDescent="0.2">
      <c r="A1878">
        <v>805</v>
      </c>
      <c r="B1878">
        <v>2013</v>
      </c>
      <c r="C1878">
        <v>6</v>
      </c>
      <c r="D1878">
        <v>113104099</v>
      </c>
      <c r="E1878">
        <v>11320044</v>
      </c>
      <c r="F1878">
        <v>29692.78</v>
      </c>
      <c r="G1878" t="s">
        <v>1045</v>
      </c>
      <c r="H1878" t="s">
        <v>109</v>
      </c>
      <c r="I1878" t="s">
        <v>1307</v>
      </c>
      <c r="J1878" s="143">
        <v>41426</v>
      </c>
      <c r="K1878" s="105">
        <v>3800.6758399999999</v>
      </c>
      <c r="L1878" t="s">
        <v>80</v>
      </c>
    </row>
    <row r="1879" spans="1:12" x14ac:dyDescent="0.2">
      <c r="A1879">
        <v>805</v>
      </c>
      <c r="B1879">
        <v>2013</v>
      </c>
      <c r="C1879">
        <v>5</v>
      </c>
      <c r="D1879">
        <v>113104126</v>
      </c>
      <c r="E1879">
        <v>11320294</v>
      </c>
      <c r="F1879">
        <v>21215.77</v>
      </c>
      <c r="G1879" t="s">
        <v>650</v>
      </c>
      <c r="H1879" t="s">
        <v>100</v>
      </c>
      <c r="I1879" t="s">
        <v>1107</v>
      </c>
      <c r="J1879" s="143">
        <v>41395</v>
      </c>
      <c r="K1879" s="105">
        <v>2715.6185599999999</v>
      </c>
      <c r="L1879" t="s">
        <v>79</v>
      </c>
    </row>
    <row r="1880" spans="1:12" x14ac:dyDescent="0.2">
      <c r="A1880">
        <v>805</v>
      </c>
      <c r="B1880">
        <v>2013</v>
      </c>
      <c r="C1880">
        <v>5</v>
      </c>
      <c r="D1880">
        <v>113104128</v>
      </c>
      <c r="E1880">
        <v>11320054</v>
      </c>
      <c r="F1880">
        <v>7391.14</v>
      </c>
      <c r="G1880" t="s">
        <v>529</v>
      </c>
      <c r="H1880" t="s">
        <v>100</v>
      </c>
      <c r="I1880" t="s">
        <v>1108</v>
      </c>
      <c r="J1880" s="143">
        <v>41395</v>
      </c>
      <c r="K1880" s="105">
        <v>946.06592000000001</v>
      </c>
      <c r="L1880" t="s">
        <v>79</v>
      </c>
    </row>
    <row r="1881" spans="1:12" x14ac:dyDescent="0.2">
      <c r="A1881">
        <v>805</v>
      </c>
      <c r="B1881">
        <v>2013</v>
      </c>
      <c r="C1881">
        <v>5</v>
      </c>
      <c r="D1881">
        <v>113104130</v>
      </c>
      <c r="E1881">
        <v>11320185</v>
      </c>
      <c r="F1881">
        <v>2692.71</v>
      </c>
      <c r="G1881" t="s">
        <v>583</v>
      </c>
      <c r="H1881" t="s">
        <v>100</v>
      </c>
      <c r="I1881" t="s">
        <v>1109</v>
      </c>
      <c r="J1881" s="143">
        <v>41395</v>
      </c>
      <c r="K1881" s="105">
        <v>344.66687999999999</v>
      </c>
      <c r="L1881" t="s">
        <v>79</v>
      </c>
    </row>
    <row r="1882" spans="1:12" x14ac:dyDescent="0.2">
      <c r="A1882">
        <v>805</v>
      </c>
      <c r="B1882">
        <v>2013</v>
      </c>
      <c r="C1882">
        <v>4</v>
      </c>
      <c r="D1882">
        <v>113104132</v>
      </c>
      <c r="E1882">
        <v>11320031</v>
      </c>
      <c r="F1882">
        <v>14199.83</v>
      </c>
      <c r="G1882" t="s">
        <v>491</v>
      </c>
      <c r="H1882" t="s">
        <v>106</v>
      </c>
      <c r="I1882" t="s">
        <v>1293</v>
      </c>
      <c r="J1882" s="143">
        <v>41365</v>
      </c>
      <c r="K1882" s="105">
        <v>1817.5782400000001</v>
      </c>
      <c r="L1882" t="s">
        <v>80</v>
      </c>
    </row>
    <row r="1883" spans="1:12" x14ac:dyDescent="0.2">
      <c r="A1883">
        <v>805</v>
      </c>
      <c r="B1883">
        <v>2013</v>
      </c>
      <c r="C1883">
        <v>4</v>
      </c>
      <c r="D1883">
        <v>113104137</v>
      </c>
      <c r="E1883">
        <v>11320280</v>
      </c>
      <c r="F1883">
        <v>22198.75</v>
      </c>
      <c r="G1883" t="s">
        <v>648</v>
      </c>
      <c r="H1883" t="s">
        <v>106</v>
      </c>
      <c r="I1883" t="s">
        <v>1294</v>
      </c>
      <c r="J1883" s="143">
        <v>41365</v>
      </c>
      <c r="K1883" s="105">
        <v>2841.44</v>
      </c>
      <c r="L1883" t="s">
        <v>80</v>
      </c>
    </row>
    <row r="1884" spans="1:12" x14ac:dyDescent="0.2">
      <c r="A1884">
        <v>805</v>
      </c>
      <c r="B1884">
        <v>2013</v>
      </c>
      <c r="C1884">
        <v>4</v>
      </c>
      <c r="D1884">
        <v>113104138</v>
      </c>
      <c r="E1884">
        <v>11320027</v>
      </c>
      <c r="F1884">
        <v>4203.0200000000004</v>
      </c>
      <c r="G1884" t="s">
        <v>599</v>
      </c>
      <c r="H1884" t="s">
        <v>115</v>
      </c>
      <c r="I1884" t="s">
        <v>1295</v>
      </c>
      <c r="J1884" s="143">
        <v>41365</v>
      </c>
      <c r="K1884" s="105">
        <v>537.98656000000005</v>
      </c>
      <c r="L1884" t="s">
        <v>80</v>
      </c>
    </row>
    <row r="1885" spans="1:12" x14ac:dyDescent="0.2">
      <c r="A1885">
        <v>805</v>
      </c>
      <c r="B1885">
        <v>2013</v>
      </c>
      <c r="C1885">
        <v>5</v>
      </c>
      <c r="D1885">
        <v>113104138</v>
      </c>
      <c r="E1885">
        <v>11320211</v>
      </c>
      <c r="F1885">
        <v>2610.46</v>
      </c>
      <c r="G1885" t="s">
        <v>599</v>
      </c>
      <c r="H1885" t="s">
        <v>115</v>
      </c>
      <c r="I1885" t="s">
        <v>1295</v>
      </c>
      <c r="J1885" s="143">
        <v>41395</v>
      </c>
      <c r="K1885" s="105">
        <v>334.13888000000003</v>
      </c>
      <c r="L1885" t="s">
        <v>80</v>
      </c>
    </row>
    <row r="1886" spans="1:12" x14ac:dyDescent="0.2">
      <c r="A1886">
        <v>805</v>
      </c>
      <c r="B1886">
        <v>2013</v>
      </c>
      <c r="C1886">
        <v>5</v>
      </c>
      <c r="D1886">
        <v>113104150</v>
      </c>
      <c r="E1886">
        <v>11320211</v>
      </c>
      <c r="F1886">
        <v>5548.38</v>
      </c>
      <c r="G1886" t="s">
        <v>599</v>
      </c>
      <c r="H1886" t="s">
        <v>210</v>
      </c>
      <c r="I1886" t="s">
        <v>1300</v>
      </c>
      <c r="J1886" s="143">
        <v>41395</v>
      </c>
      <c r="K1886" s="105">
        <v>710.19263999999998</v>
      </c>
      <c r="L1886" t="s">
        <v>80</v>
      </c>
    </row>
    <row r="1887" spans="1:12" x14ac:dyDescent="0.2">
      <c r="A1887">
        <v>805</v>
      </c>
      <c r="B1887">
        <v>2013</v>
      </c>
      <c r="C1887">
        <v>5</v>
      </c>
      <c r="D1887">
        <v>113104156</v>
      </c>
      <c r="E1887">
        <v>11320248</v>
      </c>
      <c r="F1887">
        <v>21834.240000000002</v>
      </c>
      <c r="G1887" t="s">
        <v>592</v>
      </c>
      <c r="H1887" t="s">
        <v>115</v>
      </c>
      <c r="I1887" t="s">
        <v>1301</v>
      </c>
      <c r="J1887" s="143">
        <v>41395</v>
      </c>
      <c r="K1887" s="105">
        <v>2794.7827200000002</v>
      </c>
      <c r="L1887" t="s">
        <v>80</v>
      </c>
    </row>
    <row r="1888" spans="1:12" x14ac:dyDescent="0.2">
      <c r="A1888">
        <v>805</v>
      </c>
      <c r="B1888">
        <v>2013</v>
      </c>
      <c r="C1888">
        <v>7</v>
      </c>
      <c r="D1888">
        <v>113104157</v>
      </c>
      <c r="E1888">
        <v>11320092</v>
      </c>
      <c r="F1888">
        <v>9218.5499999999993</v>
      </c>
      <c r="G1888" t="s">
        <v>648</v>
      </c>
      <c r="H1888" t="s">
        <v>102</v>
      </c>
      <c r="I1888" t="s">
        <v>1132</v>
      </c>
      <c r="J1888" s="143">
        <v>41456</v>
      </c>
      <c r="K1888" s="105">
        <v>1179.9743999999998</v>
      </c>
      <c r="L1888" t="s">
        <v>79</v>
      </c>
    </row>
    <row r="1889" spans="1:12" x14ac:dyDescent="0.2">
      <c r="A1889">
        <v>805</v>
      </c>
      <c r="B1889">
        <v>2013</v>
      </c>
      <c r="C1889">
        <v>7</v>
      </c>
      <c r="D1889">
        <v>113104158</v>
      </c>
      <c r="E1889">
        <v>11320045</v>
      </c>
      <c r="F1889">
        <v>32573.3</v>
      </c>
      <c r="G1889" t="s">
        <v>498</v>
      </c>
      <c r="H1889" t="s">
        <v>100</v>
      </c>
      <c r="I1889" t="s">
        <v>1133</v>
      </c>
      <c r="J1889" s="143">
        <v>41456</v>
      </c>
      <c r="K1889" s="105">
        <v>4169.3823999999995</v>
      </c>
      <c r="L1889" t="s">
        <v>79</v>
      </c>
    </row>
    <row r="1890" spans="1:12" x14ac:dyDescent="0.2">
      <c r="A1890">
        <v>805</v>
      </c>
      <c r="B1890">
        <v>2013</v>
      </c>
      <c r="C1890">
        <v>11</v>
      </c>
      <c r="D1890">
        <v>113104158</v>
      </c>
      <c r="E1890">
        <v>11320045</v>
      </c>
      <c r="F1890">
        <v>32571.3</v>
      </c>
      <c r="G1890" t="s">
        <v>498</v>
      </c>
      <c r="H1890" t="s">
        <v>100</v>
      </c>
      <c r="I1890" t="s">
        <v>1133</v>
      </c>
      <c r="J1890" s="143">
        <v>41579</v>
      </c>
      <c r="K1890" s="105">
        <v>4169.1264000000001</v>
      </c>
      <c r="L1890" t="s">
        <v>79</v>
      </c>
    </row>
    <row r="1891" spans="1:12" x14ac:dyDescent="0.2">
      <c r="A1891">
        <v>805</v>
      </c>
      <c r="B1891">
        <v>2014</v>
      </c>
      <c r="C1891">
        <v>4</v>
      </c>
      <c r="D1891">
        <v>113104158</v>
      </c>
      <c r="E1891">
        <v>11320045</v>
      </c>
      <c r="F1891">
        <v>33036.6</v>
      </c>
      <c r="G1891" t="s">
        <v>498</v>
      </c>
      <c r="H1891" t="s">
        <v>100</v>
      </c>
      <c r="I1891" t="s">
        <v>1133</v>
      </c>
      <c r="J1891" s="143">
        <v>41730</v>
      </c>
      <c r="K1891" s="105">
        <v>4228.6848</v>
      </c>
      <c r="L1891" t="s">
        <v>79</v>
      </c>
    </row>
    <row r="1892" spans="1:12" x14ac:dyDescent="0.2">
      <c r="A1892">
        <v>805</v>
      </c>
      <c r="B1892">
        <v>2013</v>
      </c>
      <c r="C1892">
        <v>5</v>
      </c>
      <c r="D1892">
        <v>113104166</v>
      </c>
      <c r="E1892">
        <v>11320027</v>
      </c>
      <c r="F1892">
        <v>11515.8</v>
      </c>
      <c r="G1892" t="s">
        <v>597</v>
      </c>
      <c r="H1892" t="s">
        <v>197</v>
      </c>
      <c r="I1892" t="s">
        <v>1110</v>
      </c>
      <c r="J1892" s="143">
        <v>41395</v>
      </c>
      <c r="K1892" s="105">
        <v>1474.0223999999998</v>
      </c>
      <c r="L1892" t="s">
        <v>79</v>
      </c>
    </row>
    <row r="1893" spans="1:12" x14ac:dyDescent="0.2">
      <c r="A1893">
        <v>805</v>
      </c>
      <c r="B1893">
        <v>2013</v>
      </c>
      <c r="C1893">
        <v>6</v>
      </c>
      <c r="D1893">
        <v>113104166</v>
      </c>
      <c r="E1893">
        <v>11320054</v>
      </c>
      <c r="F1893">
        <v>8460.7000000000007</v>
      </c>
      <c r="G1893" t="s">
        <v>597</v>
      </c>
      <c r="H1893" t="s">
        <v>197</v>
      </c>
      <c r="I1893" t="s">
        <v>1110</v>
      </c>
      <c r="J1893" s="143">
        <v>41426</v>
      </c>
      <c r="K1893" s="105">
        <v>1082.9696000000001</v>
      </c>
      <c r="L1893" t="s">
        <v>79</v>
      </c>
    </row>
    <row r="1894" spans="1:12" x14ac:dyDescent="0.2">
      <c r="A1894">
        <v>805</v>
      </c>
      <c r="B1894">
        <v>2013</v>
      </c>
      <c r="C1894">
        <v>6</v>
      </c>
      <c r="D1894">
        <v>113104166</v>
      </c>
      <c r="E1894">
        <v>11320185</v>
      </c>
      <c r="F1894">
        <v>34926.47</v>
      </c>
      <c r="G1894" t="s">
        <v>597</v>
      </c>
      <c r="H1894" t="s">
        <v>197</v>
      </c>
      <c r="I1894" t="s">
        <v>1110</v>
      </c>
      <c r="J1894" s="143">
        <v>41426</v>
      </c>
      <c r="K1894" s="105">
        <v>4470.5881600000002</v>
      </c>
      <c r="L1894" t="s">
        <v>79</v>
      </c>
    </row>
    <row r="1895" spans="1:12" x14ac:dyDescent="0.2">
      <c r="A1895">
        <v>805</v>
      </c>
      <c r="B1895">
        <v>2013</v>
      </c>
      <c r="C1895">
        <v>3</v>
      </c>
      <c r="D1895">
        <v>113104169</v>
      </c>
      <c r="E1895">
        <v>11320027</v>
      </c>
      <c r="F1895">
        <v>11322.4</v>
      </c>
      <c r="G1895" t="s">
        <v>595</v>
      </c>
      <c r="H1895" t="s">
        <v>100</v>
      </c>
      <c r="I1895" t="s">
        <v>1079</v>
      </c>
      <c r="J1895" s="143">
        <v>41334</v>
      </c>
      <c r="K1895" s="105">
        <v>1449.2672</v>
      </c>
      <c r="L1895" t="s">
        <v>79</v>
      </c>
    </row>
    <row r="1896" spans="1:12" x14ac:dyDescent="0.2">
      <c r="A1896">
        <v>805</v>
      </c>
      <c r="B1896">
        <v>2013</v>
      </c>
      <c r="C1896">
        <v>11</v>
      </c>
      <c r="D1896">
        <v>113104169</v>
      </c>
      <c r="E1896">
        <v>11320280</v>
      </c>
      <c r="F1896">
        <v>21068.55</v>
      </c>
      <c r="G1896" t="s">
        <v>595</v>
      </c>
      <c r="H1896" t="s">
        <v>100</v>
      </c>
      <c r="I1896" t="s">
        <v>1079</v>
      </c>
      <c r="J1896" s="143">
        <v>41579</v>
      </c>
      <c r="K1896" s="105">
        <v>2696.7743999999998</v>
      </c>
      <c r="L1896" t="s">
        <v>79</v>
      </c>
    </row>
    <row r="1897" spans="1:12" x14ac:dyDescent="0.2">
      <c r="A1897">
        <v>805</v>
      </c>
      <c r="B1897">
        <v>2013</v>
      </c>
      <c r="C1897">
        <v>4</v>
      </c>
      <c r="D1897">
        <v>113104170</v>
      </c>
      <c r="E1897">
        <v>11320054</v>
      </c>
      <c r="F1897">
        <v>39088.43</v>
      </c>
      <c r="G1897" t="s">
        <v>592</v>
      </c>
      <c r="H1897" t="s">
        <v>104</v>
      </c>
      <c r="I1897" t="s">
        <v>1098</v>
      </c>
      <c r="J1897" s="143">
        <v>41365</v>
      </c>
      <c r="K1897" s="105">
        <v>5003.3190400000003</v>
      </c>
      <c r="L1897" t="s">
        <v>79</v>
      </c>
    </row>
    <row r="1898" spans="1:12" x14ac:dyDescent="0.2">
      <c r="A1898">
        <v>805</v>
      </c>
      <c r="B1898">
        <v>2013</v>
      </c>
      <c r="C1898">
        <v>7</v>
      </c>
      <c r="D1898">
        <v>113104171</v>
      </c>
      <c r="E1898">
        <v>11320211</v>
      </c>
      <c r="F1898">
        <v>3257.33</v>
      </c>
      <c r="G1898" t="s">
        <v>599</v>
      </c>
      <c r="H1898" t="s">
        <v>109</v>
      </c>
      <c r="I1898" t="s">
        <v>1315</v>
      </c>
      <c r="J1898" s="143">
        <v>41456</v>
      </c>
      <c r="K1898" s="105">
        <v>416.93824000000001</v>
      </c>
      <c r="L1898" t="s">
        <v>80</v>
      </c>
    </row>
    <row r="1899" spans="1:12" x14ac:dyDescent="0.2">
      <c r="A1899">
        <v>805</v>
      </c>
      <c r="B1899">
        <v>2013</v>
      </c>
      <c r="C1899">
        <v>5</v>
      </c>
      <c r="D1899">
        <v>113104179</v>
      </c>
      <c r="E1899">
        <v>11320248</v>
      </c>
      <c r="F1899">
        <v>5168.1400000000003</v>
      </c>
      <c r="G1899" t="s">
        <v>592</v>
      </c>
      <c r="H1899" t="s">
        <v>114</v>
      </c>
      <c r="I1899" t="s">
        <v>1302</v>
      </c>
      <c r="J1899" s="143">
        <v>41395</v>
      </c>
      <c r="K1899" s="105">
        <v>661.52192000000002</v>
      </c>
      <c r="L1899" t="s">
        <v>80</v>
      </c>
    </row>
    <row r="1900" spans="1:12" x14ac:dyDescent="0.2">
      <c r="A1900">
        <v>805</v>
      </c>
      <c r="B1900">
        <v>2013</v>
      </c>
      <c r="C1900">
        <v>4</v>
      </c>
      <c r="D1900">
        <v>113104186</v>
      </c>
      <c r="E1900">
        <v>11320211</v>
      </c>
      <c r="F1900">
        <v>2328.54</v>
      </c>
      <c r="G1900" t="s">
        <v>599</v>
      </c>
      <c r="H1900" t="s">
        <v>210</v>
      </c>
      <c r="I1900" t="s">
        <v>1296</v>
      </c>
      <c r="J1900" s="143">
        <v>41365</v>
      </c>
      <c r="K1900" s="105">
        <v>298.05311999999998</v>
      </c>
      <c r="L1900" t="s">
        <v>80</v>
      </c>
    </row>
    <row r="1901" spans="1:12" x14ac:dyDescent="0.2">
      <c r="A1901">
        <v>805</v>
      </c>
      <c r="B1901">
        <v>2013</v>
      </c>
      <c r="C1901">
        <v>8</v>
      </c>
      <c r="D1901">
        <v>113104188</v>
      </c>
      <c r="E1901">
        <v>11320211</v>
      </c>
      <c r="F1901">
        <v>7898.69</v>
      </c>
      <c r="G1901" t="s">
        <v>599</v>
      </c>
      <c r="H1901" t="s">
        <v>115</v>
      </c>
      <c r="I1901" t="s">
        <v>1323</v>
      </c>
      <c r="J1901" s="143">
        <v>41487</v>
      </c>
      <c r="K1901" s="105">
        <v>1011.0323199999999</v>
      </c>
      <c r="L1901" t="s">
        <v>80</v>
      </c>
    </row>
    <row r="1902" spans="1:12" x14ac:dyDescent="0.2">
      <c r="A1902">
        <v>805</v>
      </c>
      <c r="B1902">
        <v>2013</v>
      </c>
      <c r="C1902">
        <v>8</v>
      </c>
      <c r="D1902">
        <v>113104189</v>
      </c>
      <c r="E1902">
        <v>11320273</v>
      </c>
      <c r="F1902">
        <v>4769.46</v>
      </c>
      <c r="G1902" t="s">
        <v>549</v>
      </c>
      <c r="H1902" t="s">
        <v>115</v>
      </c>
      <c r="I1902" t="s">
        <v>1324</v>
      </c>
      <c r="J1902" s="143">
        <v>41487</v>
      </c>
      <c r="K1902" s="105">
        <v>610.49088000000006</v>
      </c>
      <c r="L1902" t="s">
        <v>80</v>
      </c>
    </row>
    <row r="1903" spans="1:12" x14ac:dyDescent="0.2">
      <c r="A1903">
        <v>805</v>
      </c>
      <c r="B1903">
        <v>2013</v>
      </c>
      <c r="C1903">
        <v>6</v>
      </c>
      <c r="D1903">
        <v>113104199</v>
      </c>
      <c r="E1903">
        <v>11320089</v>
      </c>
      <c r="F1903">
        <v>2798.5</v>
      </c>
      <c r="G1903" t="s">
        <v>592</v>
      </c>
      <c r="H1903" t="s">
        <v>110</v>
      </c>
      <c r="I1903" t="s">
        <v>1121</v>
      </c>
      <c r="J1903" s="143">
        <v>41426</v>
      </c>
      <c r="K1903" s="105">
        <v>358.20800000000003</v>
      </c>
      <c r="L1903" t="s">
        <v>79</v>
      </c>
    </row>
    <row r="1904" spans="1:12" x14ac:dyDescent="0.2">
      <c r="A1904">
        <v>805</v>
      </c>
      <c r="B1904">
        <v>2013</v>
      </c>
      <c r="C1904">
        <v>8</v>
      </c>
      <c r="D1904">
        <v>113104203</v>
      </c>
      <c r="E1904">
        <v>11320045</v>
      </c>
      <c r="F1904">
        <v>6635.37</v>
      </c>
      <c r="G1904" t="s">
        <v>1143</v>
      </c>
      <c r="H1904" t="s">
        <v>110</v>
      </c>
      <c r="I1904" t="s">
        <v>1144</v>
      </c>
      <c r="J1904" s="143">
        <v>41487</v>
      </c>
      <c r="K1904" s="105">
        <v>849.32736</v>
      </c>
      <c r="L1904" t="s">
        <v>79</v>
      </c>
    </row>
    <row r="1905" spans="1:12" x14ac:dyDescent="0.2">
      <c r="A1905">
        <v>805</v>
      </c>
      <c r="B1905">
        <v>2013</v>
      </c>
      <c r="C1905">
        <v>5</v>
      </c>
      <c r="D1905">
        <v>113104209</v>
      </c>
      <c r="E1905">
        <v>11320045</v>
      </c>
      <c r="F1905">
        <v>23135.59</v>
      </c>
      <c r="G1905" t="s">
        <v>1111</v>
      </c>
      <c r="H1905" t="s">
        <v>110</v>
      </c>
      <c r="I1905" t="s">
        <v>1112</v>
      </c>
      <c r="J1905" s="143">
        <v>41395</v>
      </c>
      <c r="K1905" s="105">
        <v>2961.3555200000001</v>
      </c>
      <c r="L1905" t="s">
        <v>79</v>
      </c>
    </row>
    <row r="1906" spans="1:12" x14ac:dyDescent="0.2">
      <c r="A1906">
        <v>805</v>
      </c>
      <c r="B1906">
        <v>2013</v>
      </c>
      <c r="C1906">
        <v>6</v>
      </c>
      <c r="D1906">
        <v>113104214</v>
      </c>
      <c r="E1906">
        <v>11320045</v>
      </c>
      <c r="F1906">
        <v>30717.47</v>
      </c>
      <c r="G1906" t="s">
        <v>491</v>
      </c>
      <c r="H1906" t="s">
        <v>100</v>
      </c>
      <c r="I1906" t="s">
        <v>1122</v>
      </c>
      <c r="J1906" s="143">
        <v>41426</v>
      </c>
      <c r="K1906" s="105">
        <v>3931.8361600000003</v>
      </c>
      <c r="L1906" t="s">
        <v>79</v>
      </c>
    </row>
    <row r="1907" spans="1:12" x14ac:dyDescent="0.2">
      <c r="A1907">
        <v>805</v>
      </c>
      <c r="B1907">
        <v>2013</v>
      </c>
      <c r="C1907">
        <v>12</v>
      </c>
      <c r="D1907">
        <v>113104219</v>
      </c>
      <c r="E1907">
        <v>11320320</v>
      </c>
      <c r="F1907">
        <v>13359.15</v>
      </c>
      <c r="G1907" t="s">
        <v>498</v>
      </c>
      <c r="H1907" t="s">
        <v>115</v>
      </c>
      <c r="I1907" t="s">
        <v>1363</v>
      </c>
      <c r="J1907" s="143">
        <v>41609</v>
      </c>
      <c r="K1907" s="105">
        <v>1709.9712</v>
      </c>
      <c r="L1907" t="s">
        <v>80</v>
      </c>
    </row>
    <row r="1908" spans="1:12" x14ac:dyDescent="0.2">
      <c r="A1908">
        <v>805</v>
      </c>
      <c r="B1908">
        <v>2013</v>
      </c>
      <c r="C1908">
        <v>6</v>
      </c>
      <c r="D1908">
        <v>113104220</v>
      </c>
      <c r="E1908">
        <v>11320027</v>
      </c>
      <c r="F1908">
        <v>23987.11</v>
      </c>
      <c r="G1908" t="s">
        <v>595</v>
      </c>
      <c r="H1908" t="s">
        <v>110</v>
      </c>
      <c r="I1908" t="s">
        <v>1123</v>
      </c>
      <c r="J1908" s="143">
        <v>41426</v>
      </c>
      <c r="K1908" s="105">
        <v>3070.3500800000002</v>
      </c>
      <c r="L1908" t="s">
        <v>79</v>
      </c>
    </row>
    <row r="1909" spans="1:12" x14ac:dyDescent="0.2">
      <c r="A1909">
        <v>805</v>
      </c>
      <c r="B1909">
        <v>2013</v>
      </c>
      <c r="C1909">
        <v>6</v>
      </c>
      <c r="D1909">
        <v>113104220</v>
      </c>
      <c r="E1909">
        <v>11320051</v>
      </c>
      <c r="F1909">
        <v>4235.3900000000003</v>
      </c>
      <c r="G1909" t="s">
        <v>595</v>
      </c>
      <c r="H1909" t="s">
        <v>110</v>
      </c>
      <c r="I1909" t="s">
        <v>1123</v>
      </c>
      <c r="J1909" s="143">
        <v>41426</v>
      </c>
      <c r="K1909" s="105">
        <v>542.12992000000008</v>
      </c>
      <c r="L1909" t="s">
        <v>79</v>
      </c>
    </row>
    <row r="1910" spans="1:12" x14ac:dyDescent="0.2">
      <c r="A1910">
        <v>805</v>
      </c>
      <c r="B1910">
        <v>2013</v>
      </c>
      <c r="C1910">
        <v>7</v>
      </c>
      <c r="D1910">
        <v>113104222</v>
      </c>
      <c r="E1910">
        <v>11320092</v>
      </c>
      <c r="F1910">
        <v>4483.95</v>
      </c>
      <c r="G1910" t="s">
        <v>648</v>
      </c>
      <c r="H1910" t="s">
        <v>197</v>
      </c>
      <c r="I1910" t="s">
        <v>1134</v>
      </c>
      <c r="J1910" s="143">
        <v>41456</v>
      </c>
      <c r="K1910" s="105">
        <v>573.94560000000001</v>
      </c>
      <c r="L1910" t="s">
        <v>79</v>
      </c>
    </row>
    <row r="1911" spans="1:12" x14ac:dyDescent="0.2">
      <c r="A1911">
        <v>805</v>
      </c>
      <c r="B1911">
        <v>2013</v>
      </c>
      <c r="C1911">
        <v>6</v>
      </c>
      <c r="D1911">
        <v>113104223</v>
      </c>
      <c r="E1911">
        <v>11320027</v>
      </c>
      <c r="F1911">
        <v>19911.63</v>
      </c>
      <c r="G1911" t="s">
        <v>595</v>
      </c>
      <c r="H1911" t="s">
        <v>197</v>
      </c>
      <c r="I1911" t="s">
        <v>1124</v>
      </c>
      <c r="J1911" s="143">
        <v>41426</v>
      </c>
      <c r="K1911" s="105">
        <v>2548.6886400000003</v>
      </c>
      <c r="L1911" t="s">
        <v>79</v>
      </c>
    </row>
    <row r="1912" spans="1:12" x14ac:dyDescent="0.2">
      <c r="A1912">
        <v>805</v>
      </c>
      <c r="B1912">
        <v>2013</v>
      </c>
      <c r="C1912">
        <v>8</v>
      </c>
      <c r="D1912">
        <v>113104236</v>
      </c>
      <c r="E1912">
        <v>11320092</v>
      </c>
      <c r="F1912">
        <v>6908.35</v>
      </c>
      <c r="G1912" t="s">
        <v>583</v>
      </c>
      <c r="H1912" t="s">
        <v>100</v>
      </c>
      <c r="I1912" t="s">
        <v>1145</v>
      </c>
      <c r="J1912" s="143">
        <v>41487</v>
      </c>
      <c r="K1912" s="105">
        <v>884.26880000000006</v>
      </c>
      <c r="L1912" t="s">
        <v>79</v>
      </c>
    </row>
    <row r="1913" spans="1:12" x14ac:dyDescent="0.2">
      <c r="A1913">
        <v>805</v>
      </c>
      <c r="B1913">
        <v>2013</v>
      </c>
      <c r="C1913">
        <v>6</v>
      </c>
      <c r="D1913">
        <v>113104242</v>
      </c>
      <c r="E1913">
        <v>11320246</v>
      </c>
      <c r="F1913">
        <v>2328.85</v>
      </c>
      <c r="G1913" t="s">
        <v>583</v>
      </c>
      <c r="H1913" t="s">
        <v>100</v>
      </c>
      <c r="I1913" t="s">
        <v>1125</v>
      </c>
      <c r="J1913" s="143">
        <v>41426</v>
      </c>
      <c r="K1913" s="105">
        <v>298.09280000000001</v>
      </c>
      <c r="L1913" t="s">
        <v>79</v>
      </c>
    </row>
    <row r="1914" spans="1:12" x14ac:dyDescent="0.2">
      <c r="A1914">
        <v>805</v>
      </c>
      <c r="B1914">
        <v>2013</v>
      </c>
      <c r="C1914">
        <v>8</v>
      </c>
      <c r="D1914">
        <v>113104242</v>
      </c>
      <c r="E1914">
        <v>11320092</v>
      </c>
      <c r="F1914">
        <v>11631.9</v>
      </c>
      <c r="G1914" t="s">
        <v>583</v>
      </c>
      <c r="H1914" t="s">
        <v>100</v>
      </c>
      <c r="I1914" t="s">
        <v>1125</v>
      </c>
      <c r="J1914" s="143">
        <v>41487</v>
      </c>
      <c r="K1914" s="105">
        <v>1488.8832</v>
      </c>
      <c r="L1914" t="s">
        <v>79</v>
      </c>
    </row>
    <row r="1915" spans="1:12" x14ac:dyDescent="0.2">
      <c r="A1915">
        <v>805</v>
      </c>
      <c r="B1915">
        <v>2013</v>
      </c>
      <c r="C1915">
        <v>5</v>
      </c>
      <c r="D1915">
        <v>113104245</v>
      </c>
      <c r="E1915">
        <v>11320248</v>
      </c>
      <c r="F1915">
        <v>22413.91</v>
      </c>
      <c r="G1915" t="s">
        <v>592</v>
      </c>
      <c r="H1915" t="s">
        <v>115</v>
      </c>
      <c r="I1915" t="s">
        <v>1303</v>
      </c>
      <c r="J1915" s="143">
        <v>41395</v>
      </c>
      <c r="K1915" s="105">
        <v>2868.9804800000002</v>
      </c>
      <c r="L1915" t="s">
        <v>80</v>
      </c>
    </row>
    <row r="1916" spans="1:12" x14ac:dyDescent="0.2">
      <c r="A1916">
        <v>805</v>
      </c>
      <c r="B1916">
        <v>2013</v>
      </c>
      <c r="C1916">
        <v>6</v>
      </c>
      <c r="D1916">
        <v>113104250</v>
      </c>
      <c r="E1916">
        <v>11320248</v>
      </c>
      <c r="F1916">
        <v>2270.62</v>
      </c>
      <c r="G1916" t="s">
        <v>592</v>
      </c>
      <c r="H1916" t="s">
        <v>115</v>
      </c>
      <c r="I1916" t="s">
        <v>1308</v>
      </c>
      <c r="J1916" s="143">
        <v>41426</v>
      </c>
      <c r="K1916" s="105">
        <v>290.63936000000001</v>
      </c>
      <c r="L1916" t="s">
        <v>80</v>
      </c>
    </row>
    <row r="1917" spans="1:12" x14ac:dyDescent="0.2">
      <c r="A1917">
        <v>805</v>
      </c>
      <c r="B1917">
        <v>2013</v>
      </c>
      <c r="C1917">
        <v>5</v>
      </c>
      <c r="D1917">
        <v>113104251</v>
      </c>
      <c r="E1917">
        <v>11320027</v>
      </c>
      <c r="F1917">
        <v>3879.99</v>
      </c>
      <c r="G1917" t="s">
        <v>529</v>
      </c>
      <c r="H1917" t="s">
        <v>115</v>
      </c>
      <c r="I1917" t="s">
        <v>1304</v>
      </c>
      <c r="J1917" s="143">
        <v>41395</v>
      </c>
      <c r="K1917" s="105">
        <v>496.63871999999998</v>
      </c>
      <c r="L1917" t="s">
        <v>80</v>
      </c>
    </row>
    <row r="1918" spans="1:12" x14ac:dyDescent="0.2">
      <c r="A1918">
        <v>805</v>
      </c>
      <c r="B1918">
        <v>2013</v>
      </c>
      <c r="C1918">
        <v>6</v>
      </c>
      <c r="D1918">
        <v>113104261</v>
      </c>
      <c r="E1918">
        <v>11320288</v>
      </c>
      <c r="F1918">
        <v>869.44</v>
      </c>
      <c r="G1918" t="s">
        <v>642</v>
      </c>
      <c r="H1918" t="s">
        <v>195</v>
      </c>
      <c r="I1918" t="s">
        <v>1309</v>
      </c>
      <c r="J1918" s="143">
        <v>41426</v>
      </c>
      <c r="K1918" s="105">
        <v>111.28832000000001</v>
      </c>
      <c r="L1918" t="s">
        <v>80</v>
      </c>
    </row>
    <row r="1919" spans="1:12" x14ac:dyDescent="0.2">
      <c r="A1919">
        <v>805</v>
      </c>
      <c r="B1919">
        <v>2013</v>
      </c>
      <c r="C1919">
        <v>9</v>
      </c>
      <c r="D1919">
        <v>113104261</v>
      </c>
      <c r="E1919">
        <v>11320312</v>
      </c>
      <c r="F1919">
        <v>4901.53</v>
      </c>
      <c r="G1919" t="s">
        <v>642</v>
      </c>
      <c r="H1919" t="s">
        <v>195</v>
      </c>
      <c r="I1919" t="s">
        <v>1309</v>
      </c>
      <c r="J1919" s="143">
        <v>41518</v>
      </c>
      <c r="K1919" s="105">
        <v>627.39584000000002</v>
      </c>
      <c r="L1919" t="s">
        <v>80</v>
      </c>
    </row>
    <row r="1920" spans="1:12" x14ac:dyDescent="0.2">
      <c r="A1920">
        <v>805</v>
      </c>
      <c r="B1920">
        <v>2013</v>
      </c>
      <c r="C1920">
        <v>10</v>
      </c>
      <c r="D1920">
        <v>113104261</v>
      </c>
      <c r="E1920">
        <v>11320312</v>
      </c>
      <c r="F1920">
        <v>1179.52</v>
      </c>
      <c r="G1920" t="s">
        <v>642</v>
      </c>
      <c r="H1920" t="s">
        <v>195</v>
      </c>
      <c r="I1920" t="s">
        <v>1309</v>
      </c>
      <c r="J1920" s="143">
        <v>41548</v>
      </c>
      <c r="K1920" s="105">
        <v>150.97855999999999</v>
      </c>
      <c r="L1920" t="s">
        <v>80</v>
      </c>
    </row>
    <row r="1921" spans="1:12" x14ac:dyDescent="0.2">
      <c r="A1921">
        <v>805</v>
      </c>
      <c r="B1921">
        <v>2013</v>
      </c>
      <c r="C1921">
        <v>11</v>
      </c>
      <c r="D1921">
        <v>113104261</v>
      </c>
      <c r="E1921">
        <v>11320312</v>
      </c>
      <c r="F1921">
        <v>1303.68</v>
      </c>
      <c r="G1921" t="s">
        <v>642</v>
      </c>
      <c r="H1921" t="s">
        <v>195</v>
      </c>
      <c r="I1921" t="s">
        <v>1309</v>
      </c>
      <c r="J1921" s="143">
        <v>41579</v>
      </c>
      <c r="K1921" s="105">
        <v>166.87104000000002</v>
      </c>
      <c r="L1921" t="s">
        <v>80</v>
      </c>
    </row>
    <row r="1922" spans="1:12" x14ac:dyDescent="0.2">
      <c r="A1922">
        <v>805</v>
      </c>
      <c r="B1922">
        <v>2014</v>
      </c>
      <c r="C1922">
        <v>2</v>
      </c>
      <c r="D1922">
        <v>113104261</v>
      </c>
      <c r="E1922">
        <v>11320312</v>
      </c>
      <c r="F1922">
        <v>1800.31</v>
      </c>
      <c r="G1922" t="s">
        <v>642</v>
      </c>
      <c r="H1922" t="s">
        <v>195</v>
      </c>
      <c r="I1922" t="s">
        <v>1309</v>
      </c>
      <c r="J1922" s="143">
        <v>41671</v>
      </c>
      <c r="K1922" s="105">
        <v>230.43967999999998</v>
      </c>
      <c r="L1922" t="s">
        <v>80</v>
      </c>
    </row>
    <row r="1923" spans="1:12" x14ac:dyDescent="0.2">
      <c r="A1923">
        <v>805</v>
      </c>
      <c r="B1923">
        <v>2014</v>
      </c>
      <c r="C1923">
        <v>5</v>
      </c>
      <c r="D1923">
        <v>113104890</v>
      </c>
      <c r="E1923">
        <v>11320185</v>
      </c>
      <c r="F1923" s="103">
        <v>25695.68</v>
      </c>
      <c r="G1923" t="s">
        <v>583</v>
      </c>
      <c r="H1923" t="s">
        <v>115</v>
      </c>
      <c r="I1923" t="s">
        <v>2105</v>
      </c>
      <c r="J1923" s="143">
        <v>41760</v>
      </c>
      <c r="K1923" s="105">
        <f>Table4[[#This Row],[Reg. CPB incl. Outlays]]/7.8125</f>
        <v>3289.0470399999999</v>
      </c>
      <c r="L1923" t="s">
        <v>80</v>
      </c>
    </row>
    <row r="1924" spans="1:12" x14ac:dyDescent="0.2">
      <c r="A1924">
        <v>805</v>
      </c>
      <c r="B1924">
        <v>2013</v>
      </c>
      <c r="C1924">
        <v>7</v>
      </c>
      <c r="D1924">
        <v>113104266</v>
      </c>
      <c r="E1924">
        <v>11320054</v>
      </c>
      <c r="F1924">
        <v>5816.66</v>
      </c>
      <c r="G1924" t="s">
        <v>597</v>
      </c>
      <c r="H1924" t="s">
        <v>110</v>
      </c>
      <c r="I1924" t="s">
        <v>1135</v>
      </c>
      <c r="J1924" s="143">
        <v>41456</v>
      </c>
      <c r="K1924" s="105">
        <v>744.53247999999996</v>
      </c>
      <c r="L1924" t="s">
        <v>79</v>
      </c>
    </row>
    <row r="1925" spans="1:12" x14ac:dyDescent="0.2">
      <c r="A1925">
        <v>805</v>
      </c>
      <c r="B1925">
        <v>2013</v>
      </c>
      <c r="C1925">
        <v>7</v>
      </c>
      <c r="D1925">
        <v>113104267</v>
      </c>
      <c r="E1925">
        <v>11320089</v>
      </c>
      <c r="F1925">
        <v>21446.11</v>
      </c>
      <c r="G1925" t="s">
        <v>592</v>
      </c>
      <c r="H1925" t="s">
        <v>110</v>
      </c>
      <c r="I1925" t="s">
        <v>1136</v>
      </c>
      <c r="J1925" s="143">
        <v>41456</v>
      </c>
      <c r="K1925" s="105">
        <v>2745.1020800000001</v>
      </c>
      <c r="L1925" t="s">
        <v>79</v>
      </c>
    </row>
    <row r="1926" spans="1:12" x14ac:dyDescent="0.2">
      <c r="A1926">
        <v>805</v>
      </c>
      <c r="B1926">
        <v>2013</v>
      </c>
      <c r="C1926">
        <v>7</v>
      </c>
      <c r="D1926">
        <v>113104268</v>
      </c>
      <c r="E1926">
        <v>11320152</v>
      </c>
      <c r="F1926">
        <v>16556.16</v>
      </c>
      <c r="G1926" t="s">
        <v>803</v>
      </c>
      <c r="H1926" t="s">
        <v>110</v>
      </c>
      <c r="I1926" t="s">
        <v>1137</v>
      </c>
      <c r="J1926" s="143">
        <v>41456</v>
      </c>
      <c r="K1926" s="105">
        <v>2119.1884799999998</v>
      </c>
      <c r="L1926" t="s">
        <v>79</v>
      </c>
    </row>
    <row r="1927" spans="1:12" x14ac:dyDescent="0.2">
      <c r="A1927">
        <v>805</v>
      </c>
      <c r="B1927">
        <v>2013</v>
      </c>
      <c r="C1927">
        <v>6</v>
      </c>
      <c r="D1927">
        <v>113104272</v>
      </c>
      <c r="E1927">
        <v>11320185</v>
      </c>
      <c r="F1927">
        <v>18640.080000000002</v>
      </c>
      <c r="G1927" t="s">
        <v>583</v>
      </c>
      <c r="H1927" t="s">
        <v>110</v>
      </c>
      <c r="I1927" t="s">
        <v>1126</v>
      </c>
      <c r="J1927" s="143">
        <v>41426</v>
      </c>
      <c r="K1927" s="105">
        <v>2385.9302400000001</v>
      </c>
      <c r="L1927" t="s">
        <v>79</v>
      </c>
    </row>
    <row r="1928" spans="1:12" x14ac:dyDescent="0.2">
      <c r="A1928">
        <v>805</v>
      </c>
      <c r="B1928">
        <v>2013</v>
      </c>
      <c r="C1928">
        <v>7</v>
      </c>
      <c r="D1928">
        <v>113104272</v>
      </c>
      <c r="E1928">
        <v>11320092</v>
      </c>
      <c r="F1928">
        <v>12472.16</v>
      </c>
      <c r="G1928" t="s">
        <v>583</v>
      </c>
      <c r="H1928" t="s">
        <v>110</v>
      </c>
      <c r="I1928" t="s">
        <v>1126</v>
      </c>
      <c r="J1928" s="143">
        <v>41456</v>
      </c>
      <c r="K1928" s="105">
        <v>1596.4364800000001</v>
      </c>
      <c r="L1928" t="s">
        <v>79</v>
      </c>
    </row>
    <row r="1929" spans="1:12" x14ac:dyDescent="0.2">
      <c r="A1929">
        <v>805</v>
      </c>
      <c r="B1929">
        <v>2013</v>
      </c>
      <c r="C1929">
        <v>7</v>
      </c>
      <c r="D1929">
        <v>113104276</v>
      </c>
      <c r="E1929">
        <v>11320299</v>
      </c>
      <c r="F1929">
        <v>1357.22</v>
      </c>
      <c r="G1929" t="s">
        <v>583</v>
      </c>
      <c r="H1929" t="s">
        <v>114</v>
      </c>
      <c r="I1929" t="s">
        <v>1316</v>
      </c>
      <c r="J1929" s="143">
        <v>41456</v>
      </c>
      <c r="K1929" s="105">
        <v>173.72416000000001</v>
      </c>
      <c r="L1929" t="s">
        <v>80</v>
      </c>
    </row>
    <row r="1930" spans="1:12" x14ac:dyDescent="0.2">
      <c r="A1930">
        <v>805</v>
      </c>
      <c r="B1930">
        <v>2013</v>
      </c>
      <c r="C1930">
        <v>9</v>
      </c>
      <c r="D1930">
        <v>113104276</v>
      </c>
      <c r="E1930">
        <v>11320299</v>
      </c>
      <c r="F1930">
        <v>1357.23</v>
      </c>
      <c r="G1930" t="s">
        <v>583</v>
      </c>
      <c r="H1930" t="s">
        <v>114</v>
      </c>
      <c r="I1930" t="s">
        <v>1316</v>
      </c>
      <c r="J1930" s="143">
        <v>41518</v>
      </c>
      <c r="K1930" s="105">
        <v>173.72543999999999</v>
      </c>
      <c r="L1930" t="s">
        <v>80</v>
      </c>
    </row>
    <row r="1931" spans="1:12" x14ac:dyDescent="0.2">
      <c r="A1931">
        <v>805</v>
      </c>
      <c r="B1931">
        <v>2013</v>
      </c>
      <c r="C1931">
        <v>12</v>
      </c>
      <c r="D1931">
        <v>113104276</v>
      </c>
      <c r="E1931">
        <v>11320299</v>
      </c>
      <c r="F1931">
        <v>-1320.69</v>
      </c>
      <c r="G1931" t="s">
        <v>583</v>
      </c>
      <c r="H1931" t="s">
        <v>114</v>
      </c>
      <c r="I1931" t="s">
        <v>1316</v>
      </c>
      <c r="J1931" s="143">
        <v>41609</v>
      </c>
      <c r="K1931" s="105">
        <v>-169.04832000000002</v>
      </c>
      <c r="L1931" t="s">
        <v>80</v>
      </c>
    </row>
    <row r="1932" spans="1:12" x14ac:dyDescent="0.2">
      <c r="A1932">
        <v>805</v>
      </c>
      <c r="B1932">
        <v>2013</v>
      </c>
      <c r="C1932">
        <v>11</v>
      </c>
      <c r="D1932">
        <v>113104287</v>
      </c>
      <c r="E1932">
        <v>11320273</v>
      </c>
      <c r="F1932">
        <v>13719.63</v>
      </c>
      <c r="G1932" t="s">
        <v>599</v>
      </c>
      <c r="H1932" t="s">
        <v>102</v>
      </c>
      <c r="I1932" t="s">
        <v>1190</v>
      </c>
      <c r="J1932" s="143">
        <v>41579</v>
      </c>
      <c r="K1932" s="105">
        <v>1756.1126399999998</v>
      </c>
      <c r="L1932" t="s">
        <v>79</v>
      </c>
    </row>
    <row r="1933" spans="1:12" x14ac:dyDescent="0.2">
      <c r="A1933">
        <v>805</v>
      </c>
      <c r="B1933">
        <v>2013</v>
      </c>
      <c r="C1933">
        <v>12</v>
      </c>
      <c r="D1933">
        <v>113104287</v>
      </c>
      <c r="E1933">
        <v>11320092</v>
      </c>
      <c r="F1933">
        <v>10072.450000000001</v>
      </c>
      <c r="G1933" t="s">
        <v>599</v>
      </c>
      <c r="H1933" t="s">
        <v>102</v>
      </c>
      <c r="I1933" t="s">
        <v>1190</v>
      </c>
      <c r="J1933" s="143">
        <v>41609</v>
      </c>
      <c r="K1933" s="105">
        <v>1289.2736</v>
      </c>
      <c r="L1933" t="s">
        <v>79</v>
      </c>
    </row>
    <row r="1934" spans="1:12" x14ac:dyDescent="0.2">
      <c r="A1934">
        <v>805</v>
      </c>
      <c r="B1934">
        <v>2013</v>
      </c>
      <c r="C1934">
        <v>9</v>
      </c>
      <c r="D1934">
        <v>113104288</v>
      </c>
      <c r="E1934">
        <v>11320185</v>
      </c>
      <c r="F1934">
        <v>30060.6</v>
      </c>
      <c r="G1934" t="s">
        <v>583</v>
      </c>
      <c r="H1934" t="s">
        <v>102</v>
      </c>
      <c r="I1934" t="s">
        <v>1166</v>
      </c>
      <c r="J1934" s="143">
        <v>41518</v>
      </c>
      <c r="K1934" s="105">
        <v>3847.7567999999997</v>
      </c>
      <c r="L1934" t="s">
        <v>79</v>
      </c>
    </row>
    <row r="1935" spans="1:12" x14ac:dyDescent="0.2">
      <c r="A1935">
        <v>805</v>
      </c>
      <c r="B1935">
        <v>2013</v>
      </c>
      <c r="C1935">
        <v>9</v>
      </c>
      <c r="D1935">
        <v>113104290</v>
      </c>
      <c r="E1935">
        <v>11320130</v>
      </c>
      <c r="F1935">
        <v>5491.61</v>
      </c>
      <c r="G1935" t="s">
        <v>491</v>
      </c>
      <c r="H1935" t="s">
        <v>106</v>
      </c>
      <c r="I1935" t="s">
        <v>1328</v>
      </c>
      <c r="J1935" s="143">
        <v>41518</v>
      </c>
      <c r="K1935" s="105">
        <v>702.92607999999996</v>
      </c>
      <c r="L1935" t="s">
        <v>80</v>
      </c>
    </row>
    <row r="1936" spans="1:12" x14ac:dyDescent="0.2">
      <c r="A1936">
        <v>805</v>
      </c>
      <c r="B1936">
        <v>2013</v>
      </c>
      <c r="C1936">
        <v>10</v>
      </c>
      <c r="D1936">
        <v>113104290</v>
      </c>
      <c r="E1936">
        <v>11320150</v>
      </c>
      <c r="F1936">
        <v>4768.24</v>
      </c>
      <c r="G1936" t="s">
        <v>491</v>
      </c>
      <c r="H1936" t="s">
        <v>106</v>
      </c>
      <c r="I1936" t="s">
        <v>1328</v>
      </c>
      <c r="J1936" s="143">
        <v>41548</v>
      </c>
      <c r="K1936" s="105">
        <v>610.33471999999995</v>
      </c>
      <c r="L1936" t="s">
        <v>80</v>
      </c>
    </row>
    <row r="1937" spans="1:12" x14ac:dyDescent="0.2">
      <c r="A1937">
        <v>805</v>
      </c>
      <c r="B1937">
        <v>2013</v>
      </c>
      <c r="C1937">
        <v>10</v>
      </c>
      <c r="D1937">
        <v>113104290</v>
      </c>
      <c r="E1937">
        <v>11320251</v>
      </c>
      <c r="F1937">
        <v>1629.59</v>
      </c>
      <c r="G1937" t="s">
        <v>491</v>
      </c>
      <c r="H1937" t="s">
        <v>106</v>
      </c>
      <c r="I1937" t="s">
        <v>1328</v>
      </c>
      <c r="J1937" s="143">
        <v>41548</v>
      </c>
      <c r="K1937" s="105">
        <v>208.58751999999998</v>
      </c>
      <c r="L1937" t="s">
        <v>80</v>
      </c>
    </row>
    <row r="1938" spans="1:12" x14ac:dyDescent="0.2">
      <c r="A1938">
        <v>805</v>
      </c>
      <c r="B1938">
        <v>2013</v>
      </c>
      <c r="C1938">
        <v>11</v>
      </c>
      <c r="D1938">
        <v>113104290</v>
      </c>
      <c r="E1938">
        <v>11320251</v>
      </c>
      <c r="F1938">
        <v>60.14</v>
      </c>
      <c r="G1938" t="s">
        <v>491</v>
      </c>
      <c r="H1938" t="s">
        <v>106</v>
      </c>
      <c r="I1938" t="s">
        <v>1328</v>
      </c>
      <c r="J1938" s="143">
        <v>41579</v>
      </c>
      <c r="K1938" s="105">
        <v>7.6979199999999999</v>
      </c>
      <c r="L1938" t="s">
        <v>80</v>
      </c>
    </row>
    <row r="1939" spans="1:12" x14ac:dyDescent="0.2">
      <c r="A1939">
        <v>805</v>
      </c>
      <c r="B1939">
        <v>2014</v>
      </c>
      <c r="C1939">
        <v>2</v>
      </c>
      <c r="D1939">
        <v>113104290</v>
      </c>
      <c r="E1939">
        <v>11320320</v>
      </c>
      <c r="F1939">
        <v>19728.810000000001</v>
      </c>
      <c r="G1939" t="s">
        <v>491</v>
      </c>
      <c r="H1939" t="s">
        <v>106</v>
      </c>
      <c r="I1939" t="s">
        <v>1328</v>
      </c>
      <c r="J1939" s="143">
        <v>41671</v>
      </c>
      <c r="K1939" s="105">
        <v>2525.2876800000004</v>
      </c>
      <c r="L1939" t="s">
        <v>80</v>
      </c>
    </row>
    <row r="1940" spans="1:12" x14ac:dyDescent="0.2">
      <c r="A1940">
        <v>805</v>
      </c>
      <c r="B1940">
        <v>2013</v>
      </c>
      <c r="C1940">
        <v>12</v>
      </c>
      <c r="D1940">
        <v>113104291</v>
      </c>
      <c r="E1940">
        <v>11320320</v>
      </c>
      <c r="F1940">
        <v>4598.3999999999996</v>
      </c>
      <c r="G1940" t="s">
        <v>1284</v>
      </c>
      <c r="H1940" t="s">
        <v>106</v>
      </c>
      <c r="I1940" t="s">
        <v>1364</v>
      </c>
      <c r="J1940" s="143">
        <v>41609</v>
      </c>
      <c r="K1940" s="105">
        <v>588.59519999999998</v>
      </c>
      <c r="L1940" t="s">
        <v>80</v>
      </c>
    </row>
    <row r="1941" spans="1:12" x14ac:dyDescent="0.2">
      <c r="A1941">
        <v>805</v>
      </c>
      <c r="B1941">
        <v>2013</v>
      </c>
      <c r="C1941">
        <v>9</v>
      </c>
      <c r="D1941">
        <v>113104293</v>
      </c>
      <c r="E1941">
        <v>11320309</v>
      </c>
      <c r="F1941">
        <v>581.66999999999996</v>
      </c>
      <c r="G1941" t="s">
        <v>581</v>
      </c>
      <c r="H1941" t="s">
        <v>106</v>
      </c>
      <c r="I1941" t="s">
        <v>1329</v>
      </c>
      <c r="J1941" s="143">
        <v>41518</v>
      </c>
      <c r="K1941" s="105">
        <v>74.453759999999988</v>
      </c>
      <c r="L1941" t="s">
        <v>80</v>
      </c>
    </row>
    <row r="1942" spans="1:12" x14ac:dyDescent="0.2">
      <c r="A1942">
        <v>805</v>
      </c>
      <c r="B1942">
        <v>2013</v>
      </c>
      <c r="C1942">
        <v>10</v>
      </c>
      <c r="D1942">
        <v>113104293</v>
      </c>
      <c r="E1942">
        <v>11320288</v>
      </c>
      <c r="F1942">
        <v>13846.51</v>
      </c>
      <c r="G1942" t="s">
        <v>581</v>
      </c>
      <c r="H1942" t="s">
        <v>106</v>
      </c>
      <c r="I1942" t="s">
        <v>1329</v>
      </c>
      <c r="J1942" s="143">
        <v>41548</v>
      </c>
      <c r="K1942" s="105">
        <v>1772.35328</v>
      </c>
      <c r="L1942" t="s">
        <v>80</v>
      </c>
    </row>
    <row r="1943" spans="1:12" x14ac:dyDescent="0.2">
      <c r="A1943">
        <v>805</v>
      </c>
      <c r="B1943">
        <v>2013</v>
      </c>
      <c r="C1943">
        <v>12</v>
      </c>
      <c r="D1943">
        <v>113104293</v>
      </c>
      <c r="E1943">
        <v>11320320</v>
      </c>
      <c r="F1943">
        <v>42274.81</v>
      </c>
      <c r="G1943" t="s">
        <v>581</v>
      </c>
      <c r="H1943" t="s">
        <v>106</v>
      </c>
      <c r="I1943" t="s">
        <v>1329</v>
      </c>
      <c r="J1943" s="143">
        <v>41609</v>
      </c>
      <c r="K1943" s="105">
        <v>5411.1756799999994</v>
      </c>
      <c r="L1943" t="s">
        <v>80</v>
      </c>
    </row>
    <row r="1944" spans="1:12" x14ac:dyDescent="0.2">
      <c r="A1944">
        <v>805</v>
      </c>
      <c r="B1944">
        <v>2014</v>
      </c>
      <c r="C1944">
        <v>2</v>
      </c>
      <c r="D1944">
        <v>113104293</v>
      </c>
      <c r="E1944">
        <v>11320332</v>
      </c>
      <c r="F1944">
        <v>2327.9899999999998</v>
      </c>
      <c r="G1944" t="s">
        <v>581</v>
      </c>
      <c r="H1944" t="s">
        <v>106</v>
      </c>
      <c r="I1944" t="s">
        <v>1329</v>
      </c>
      <c r="J1944" s="143">
        <v>41671</v>
      </c>
      <c r="K1944" s="105">
        <v>297.98271999999997</v>
      </c>
      <c r="L1944" t="s">
        <v>80</v>
      </c>
    </row>
    <row r="1945" spans="1:12" x14ac:dyDescent="0.2">
      <c r="A1945">
        <v>805</v>
      </c>
      <c r="B1945">
        <v>2013</v>
      </c>
      <c r="C1945">
        <v>8</v>
      </c>
      <c r="D1945">
        <v>113104294</v>
      </c>
      <c r="E1945">
        <v>11320027</v>
      </c>
      <c r="F1945">
        <v>2326.5700000000002</v>
      </c>
      <c r="G1945" t="s">
        <v>599</v>
      </c>
      <c r="H1945" t="s">
        <v>106</v>
      </c>
      <c r="I1945" t="s">
        <v>1325</v>
      </c>
      <c r="J1945" s="143">
        <v>41487</v>
      </c>
      <c r="K1945" s="105">
        <v>297.80096000000003</v>
      </c>
      <c r="L1945" t="s">
        <v>80</v>
      </c>
    </row>
    <row r="1946" spans="1:12" x14ac:dyDescent="0.2">
      <c r="A1946">
        <v>805</v>
      </c>
      <c r="B1946">
        <v>2013</v>
      </c>
      <c r="C1946">
        <v>12</v>
      </c>
      <c r="D1946">
        <v>113104295</v>
      </c>
      <c r="E1946">
        <v>11320044</v>
      </c>
      <c r="F1946">
        <v>19375.88</v>
      </c>
      <c r="G1946" t="s">
        <v>526</v>
      </c>
      <c r="H1946" t="s">
        <v>106</v>
      </c>
      <c r="I1946" t="s">
        <v>1365</v>
      </c>
      <c r="J1946" s="143">
        <v>41609</v>
      </c>
      <c r="K1946" s="105">
        <v>2480.1126400000003</v>
      </c>
      <c r="L1946" t="s">
        <v>80</v>
      </c>
    </row>
    <row r="1947" spans="1:12" x14ac:dyDescent="0.2">
      <c r="A1947">
        <v>805</v>
      </c>
      <c r="B1947">
        <v>2013</v>
      </c>
      <c r="C1947">
        <v>9</v>
      </c>
      <c r="D1947">
        <v>113104296</v>
      </c>
      <c r="E1947">
        <v>11320089</v>
      </c>
      <c r="F1947">
        <v>5729.04</v>
      </c>
      <c r="G1947" t="s">
        <v>592</v>
      </c>
      <c r="H1947" t="s">
        <v>106</v>
      </c>
      <c r="I1947" t="s">
        <v>1330</v>
      </c>
      <c r="J1947" s="143">
        <v>41518</v>
      </c>
      <c r="K1947" s="105">
        <v>733.31712000000005</v>
      </c>
      <c r="L1947" t="s">
        <v>80</v>
      </c>
    </row>
    <row r="1948" spans="1:12" x14ac:dyDescent="0.2">
      <c r="A1948">
        <v>805</v>
      </c>
      <c r="B1948">
        <v>2013</v>
      </c>
      <c r="C1948">
        <v>10</v>
      </c>
      <c r="D1948">
        <v>113104296</v>
      </c>
      <c r="E1948">
        <v>11320246</v>
      </c>
      <c r="F1948">
        <v>2327.9899999999998</v>
      </c>
      <c r="G1948" t="s">
        <v>592</v>
      </c>
      <c r="H1948" t="s">
        <v>106</v>
      </c>
      <c r="I1948" t="s">
        <v>1330</v>
      </c>
      <c r="J1948" s="143">
        <v>41548</v>
      </c>
      <c r="K1948" s="105">
        <v>297.98271999999997</v>
      </c>
      <c r="L1948" t="s">
        <v>80</v>
      </c>
    </row>
    <row r="1949" spans="1:12" x14ac:dyDescent="0.2">
      <c r="A1949">
        <v>805</v>
      </c>
      <c r="B1949">
        <v>2013</v>
      </c>
      <c r="C1949">
        <v>10</v>
      </c>
      <c r="D1949">
        <v>113104296</v>
      </c>
      <c r="E1949">
        <v>11320322</v>
      </c>
      <c r="F1949">
        <v>2735.39</v>
      </c>
      <c r="G1949" t="s">
        <v>592</v>
      </c>
      <c r="H1949" t="s">
        <v>106</v>
      </c>
      <c r="I1949" t="s">
        <v>1330</v>
      </c>
      <c r="J1949" s="143">
        <v>41548</v>
      </c>
      <c r="K1949" s="105">
        <v>350.12991999999997</v>
      </c>
      <c r="L1949" t="s">
        <v>80</v>
      </c>
    </row>
    <row r="1950" spans="1:12" x14ac:dyDescent="0.2">
      <c r="A1950">
        <v>805</v>
      </c>
      <c r="B1950">
        <v>2014</v>
      </c>
      <c r="C1950">
        <v>5</v>
      </c>
      <c r="D1950">
        <v>113104890</v>
      </c>
      <c r="E1950">
        <v>11320339</v>
      </c>
      <c r="F1950" s="103">
        <v>32584.77</v>
      </c>
      <c r="G1950" t="s">
        <v>583</v>
      </c>
      <c r="H1950" t="s">
        <v>115</v>
      </c>
      <c r="I1950" t="s">
        <v>2105</v>
      </c>
      <c r="J1950" s="143">
        <v>41760</v>
      </c>
      <c r="K1950" s="105">
        <f>Table4[[#This Row],[Reg. CPB incl. Outlays]]/7.8125</f>
        <v>4170.8505599999999</v>
      </c>
      <c r="L1950" t="s">
        <v>80</v>
      </c>
    </row>
    <row r="1951" spans="1:12" x14ac:dyDescent="0.2">
      <c r="A1951">
        <v>805</v>
      </c>
      <c r="B1951">
        <v>2013</v>
      </c>
      <c r="C1951">
        <v>9</v>
      </c>
      <c r="D1951">
        <v>113104297</v>
      </c>
      <c r="E1951">
        <v>11320185</v>
      </c>
      <c r="F1951">
        <v>9984.52</v>
      </c>
      <c r="G1951" t="s">
        <v>583</v>
      </c>
      <c r="H1951" t="s">
        <v>106</v>
      </c>
      <c r="I1951" t="s">
        <v>1331</v>
      </c>
      <c r="J1951" s="143">
        <v>41518</v>
      </c>
      <c r="K1951" s="105">
        <v>1278.01856</v>
      </c>
      <c r="L1951" t="s">
        <v>80</v>
      </c>
    </row>
    <row r="1952" spans="1:12" x14ac:dyDescent="0.2">
      <c r="A1952">
        <v>805</v>
      </c>
      <c r="B1952">
        <v>2014</v>
      </c>
      <c r="C1952">
        <v>2</v>
      </c>
      <c r="D1952">
        <v>113104297</v>
      </c>
      <c r="E1952">
        <v>11320334</v>
      </c>
      <c r="F1952">
        <v>2715.99</v>
      </c>
      <c r="G1952" t="s">
        <v>583</v>
      </c>
      <c r="H1952" t="s">
        <v>106</v>
      </c>
      <c r="I1952" t="s">
        <v>1331</v>
      </c>
      <c r="J1952" s="143">
        <v>41671</v>
      </c>
      <c r="K1952" s="105">
        <v>347.64671999999996</v>
      </c>
      <c r="L1952" t="s">
        <v>80</v>
      </c>
    </row>
    <row r="1953" spans="1:12" x14ac:dyDescent="0.2">
      <c r="A1953">
        <v>805</v>
      </c>
      <c r="B1953">
        <v>2013</v>
      </c>
      <c r="C1953">
        <v>9</v>
      </c>
      <c r="D1953">
        <v>113104299</v>
      </c>
      <c r="E1953">
        <v>11320092</v>
      </c>
      <c r="F1953">
        <v>5397.88</v>
      </c>
      <c r="G1953" t="s">
        <v>648</v>
      </c>
      <c r="H1953" t="s">
        <v>106</v>
      </c>
      <c r="I1953" t="s">
        <v>1332</v>
      </c>
      <c r="J1953" s="143">
        <v>41518</v>
      </c>
      <c r="K1953" s="105">
        <v>690.92863999999997</v>
      </c>
      <c r="L1953" t="s">
        <v>80</v>
      </c>
    </row>
    <row r="1954" spans="1:12" x14ac:dyDescent="0.2">
      <c r="A1954">
        <v>805</v>
      </c>
      <c r="B1954">
        <v>2013</v>
      </c>
      <c r="C1954">
        <v>8</v>
      </c>
      <c r="D1954">
        <v>113104306</v>
      </c>
      <c r="E1954">
        <v>11320314</v>
      </c>
      <c r="F1954">
        <v>9949.0400000000009</v>
      </c>
      <c r="G1954" t="s">
        <v>1030</v>
      </c>
      <c r="H1954" t="s">
        <v>100</v>
      </c>
      <c r="I1954" t="s">
        <v>1146</v>
      </c>
      <c r="J1954" s="143">
        <v>41487</v>
      </c>
      <c r="K1954" s="105">
        <v>1273.47712</v>
      </c>
      <c r="L1954" t="s">
        <v>79</v>
      </c>
    </row>
    <row r="1955" spans="1:12" x14ac:dyDescent="0.2">
      <c r="A1955">
        <v>805</v>
      </c>
      <c r="B1955">
        <v>2013</v>
      </c>
      <c r="C1955">
        <v>11</v>
      </c>
      <c r="D1955">
        <v>113104312</v>
      </c>
      <c r="E1955">
        <v>11320048</v>
      </c>
      <c r="F1955">
        <v>75349.350000000006</v>
      </c>
      <c r="G1955" t="s">
        <v>583</v>
      </c>
      <c r="H1955" t="s">
        <v>100</v>
      </c>
      <c r="I1955" t="s">
        <v>1191</v>
      </c>
      <c r="J1955" s="143">
        <v>41579</v>
      </c>
      <c r="K1955" s="105">
        <v>9644.7168000000001</v>
      </c>
      <c r="L1955" t="s">
        <v>79</v>
      </c>
    </row>
    <row r="1956" spans="1:12" x14ac:dyDescent="0.2">
      <c r="A1956">
        <v>805</v>
      </c>
      <c r="B1956">
        <v>2013</v>
      </c>
      <c r="C1956">
        <v>9</v>
      </c>
      <c r="D1956">
        <v>113104313</v>
      </c>
      <c r="E1956">
        <v>11320093</v>
      </c>
      <c r="F1956">
        <v>12580.57</v>
      </c>
      <c r="G1956" t="s">
        <v>648</v>
      </c>
      <c r="H1956" t="s">
        <v>110</v>
      </c>
      <c r="I1956" t="s">
        <v>1167</v>
      </c>
      <c r="J1956" s="143">
        <v>41518</v>
      </c>
      <c r="K1956" s="105">
        <v>1610.31296</v>
      </c>
      <c r="L1956" t="s">
        <v>79</v>
      </c>
    </row>
    <row r="1957" spans="1:12" x14ac:dyDescent="0.2">
      <c r="A1957">
        <v>805</v>
      </c>
      <c r="B1957">
        <v>2013</v>
      </c>
      <c r="C1957">
        <v>10</v>
      </c>
      <c r="D1957">
        <v>113104313</v>
      </c>
      <c r="E1957">
        <v>11320092</v>
      </c>
      <c r="F1957">
        <v>19434.7</v>
      </c>
      <c r="G1957" t="s">
        <v>648</v>
      </c>
      <c r="H1957" t="s">
        <v>110</v>
      </c>
      <c r="I1957" t="s">
        <v>1167</v>
      </c>
      <c r="J1957" s="143">
        <v>41548</v>
      </c>
      <c r="K1957" s="105">
        <v>2487.6415999999999</v>
      </c>
      <c r="L1957" t="s">
        <v>79</v>
      </c>
    </row>
    <row r="1958" spans="1:12" x14ac:dyDescent="0.2">
      <c r="A1958">
        <v>805</v>
      </c>
      <c r="B1958">
        <v>2013</v>
      </c>
      <c r="C1958">
        <v>10</v>
      </c>
      <c r="D1958">
        <v>113104313</v>
      </c>
      <c r="E1958">
        <v>11320093</v>
      </c>
      <c r="F1958">
        <v>7942.99</v>
      </c>
      <c r="G1958" t="s">
        <v>648</v>
      </c>
      <c r="H1958" t="s">
        <v>110</v>
      </c>
      <c r="I1958" t="s">
        <v>1167</v>
      </c>
      <c r="J1958" s="143">
        <v>41548</v>
      </c>
      <c r="K1958" s="105">
        <v>1016.70272</v>
      </c>
      <c r="L1958" t="s">
        <v>79</v>
      </c>
    </row>
    <row r="1959" spans="1:12" x14ac:dyDescent="0.2">
      <c r="A1959">
        <v>805</v>
      </c>
      <c r="B1959">
        <v>2013</v>
      </c>
      <c r="C1959">
        <v>11</v>
      </c>
      <c r="D1959">
        <v>113104313</v>
      </c>
      <c r="E1959">
        <v>11320093</v>
      </c>
      <c r="F1959">
        <v>7323.32</v>
      </c>
      <c r="G1959" t="s">
        <v>648</v>
      </c>
      <c r="H1959" t="s">
        <v>110</v>
      </c>
      <c r="I1959" t="s">
        <v>1167</v>
      </c>
      <c r="J1959" s="143">
        <v>41579</v>
      </c>
      <c r="K1959" s="105">
        <v>937.38495999999998</v>
      </c>
      <c r="L1959" t="s">
        <v>79</v>
      </c>
    </row>
    <row r="1960" spans="1:12" x14ac:dyDescent="0.2">
      <c r="A1960">
        <v>805</v>
      </c>
      <c r="B1960">
        <v>2014</v>
      </c>
      <c r="C1960">
        <v>1</v>
      </c>
      <c r="D1960">
        <v>113104313</v>
      </c>
      <c r="E1960">
        <v>11320092</v>
      </c>
      <c r="F1960">
        <v>13012.86</v>
      </c>
      <c r="G1960" t="s">
        <v>648</v>
      </c>
      <c r="H1960" t="s">
        <v>110</v>
      </c>
      <c r="I1960" t="s">
        <v>1167</v>
      </c>
      <c r="J1960" s="143">
        <v>41640</v>
      </c>
      <c r="K1960" s="105">
        <v>1665.64608</v>
      </c>
      <c r="L1960" t="s">
        <v>79</v>
      </c>
    </row>
    <row r="1961" spans="1:12" x14ac:dyDescent="0.2">
      <c r="A1961">
        <v>805</v>
      </c>
      <c r="B1961">
        <v>2014</v>
      </c>
      <c r="C1961">
        <v>1</v>
      </c>
      <c r="D1961">
        <v>113104313</v>
      </c>
      <c r="E1961">
        <v>11320093</v>
      </c>
      <c r="F1961">
        <v>18505.47</v>
      </c>
      <c r="G1961" t="s">
        <v>648</v>
      </c>
      <c r="H1961" t="s">
        <v>110</v>
      </c>
      <c r="I1961" t="s">
        <v>1167</v>
      </c>
      <c r="J1961" s="143">
        <v>41640</v>
      </c>
      <c r="K1961" s="105">
        <v>2368.7001600000003</v>
      </c>
      <c r="L1961" t="s">
        <v>79</v>
      </c>
    </row>
    <row r="1962" spans="1:12" x14ac:dyDescent="0.2">
      <c r="A1962">
        <v>805</v>
      </c>
      <c r="B1962">
        <v>2014</v>
      </c>
      <c r="C1962">
        <v>2</v>
      </c>
      <c r="D1962">
        <v>113104313</v>
      </c>
      <c r="E1962">
        <v>11320093</v>
      </c>
      <c r="F1962">
        <v>6365.66</v>
      </c>
      <c r="G1962" t="s">
        <v>648</v>
      </c>
      <c r="H1962" t="s">
        <v>110</v>
      </c>
      <c r="I1962" t="s">
        <v>1167</v>
      </c>
      <c r="J1962" s="143">
        <v>41671</v>
      </c>
      <c r="K1962" s="105">
        <v>814.80448000000001</v>
      </c>
      <c r="L1962" t="s">
        <v>79</v>
      </c>
    </row>
    <row r="1963" spans="1:12" x14ac:dyDescent="0.2">
      <c r="A1963">
        <v>805</v>
      </c>
      <c r="B1963">
        <v>2014</v>
      </c>
      <c r="C1963">
        <v>4</v>
      </c>
      <c r="D1963">
        <v>113104313</v>
      </c>
      <c r="E1963">
        <v>11320092</v>
      </c>
      <c r="F1963">
        <v>12977.78</v>
      </c>
      <c r="G1963" t="s">
        <v>648</v>
      </c>
      <c r="H1963" t="s">
        <v>110</v>
      </c>
      <c r="I1963" t="s">
        <v>1167</v>
      </c>
      <c r="J1963" s="143">
        <v>41730</v>
      </c>
      <c r="K1963" s="105">
        <v>1661.1558400000001</v>
      </c>
      <c r="L1963" t="s">
        <v>79</v>
      </c>
    </row>
    <row r="1964" spans="1:12" x14ac:dyDescent="0.2">
      <c r="A1964">
        <v>805</v>
      </c>
      <c r="B1964">
        <v>2014</v>
      </c>
      <c r="C1964">
        <v>4</v>
      </c>
      <c r="D1964">
        <v>113104313</v>
      </c>
      <c r="E1964">
        <v>11320093</v>
      </c>
      <c r="F1964">
        <v>7942.99</v>
      </c>
      <c r="G1964" t="s">
        <v>648</v>
      </c>
      <c r="H1964" t="s">
        <v>110</v>
      </c>
      <c r="I1964" t="s">
        <v>1167</v>
      </c>
      <c r="J1964" s="143">
        <v>41730</v>
      </c>
      <c r="K1964" s="105">
        <v>1016.70272</v>
      </c>
      <c r="L1964" t="s">
        <v>79</v>
      </c>
    </row>
    <row r="1965" spans="1:12" x14ac:dyDescent="0.2">
      <c r="A1965">
        <v>805</v>
      </c>
      <c r="B1965">
        <v>2013</v>
      </c>
      <c r="C1965">
        <v>9</v>
      </c>
      <c r="D1965">
        <v>113104314</v>
      </c>
      <c r="E1965">
        <v>11320093</v>
      </c>
      <c r="F1965">
        <v>6751.57</v>
      </c>
      <c r="G1965" t="s">
        <v>648</v>
      </c>
      <c r="H1965" t="s">
        <v>110</v>
      </c>
      <c r="I1965" t="s">
        <v>1168</v>
      </c>
      <c r="J1965" s="143">
        <v>41518</v>
      </c>
      <c r="K1965" s="105">
        <v>864.20096000000001</v>
      </c>
      <c r="L1965" t="s">
        <v>79</v>
      </c>
    </row>
    <row r="1966" spans="1:12" x14ac:dyDescent="0.2">
      <c r="A1966">
        <v>805</v>
      </c>
      <c r="B1966">
        <v>2013</v>
      </c>
      <c r="C1966">
        <v>10</v>
      </c>
      <c r="D1966">
        <v>113104314</v>
      </c>
      <c r="E1966">
        <v>11320092</v>
      </c>
      <c r="F1966">
        <v>9467.17</v>
      </c>
      <c r="G1966" t="s">
        <v>648</v>
      </c>
      <c r="H1966" t="s">
        <v>110</v>
      </c>
      <c r="I1966" t="s">
        <v>1168</v>
      </c>
      <c r="J1966" s="143">
        <v>41548</v>
      </c>
      <c r="K1966" s="105">
        <v>1211.7977599999999</v>
      </c>
      <c r="L1966" t="s">
        <v>79</v>
      </c>
    </row>
    <row r="1967" spans="1:12" x14ac:dyDescent="0.2">
      <c r="A1967">
        <v>805</v>
      </c>
      <c r="B1967">
        <v>2013</v>
      </c>
      <c r="C1967">
        <v>10</v>
      </c>
      <c r="D1967">
        <v>113104314</v>
      </c>
      <c r="E1967">
        <v>11320093</v>
      </c>
      <c r="F1967">
        <v>4584.12</v>
      </c>
      <c r="G1967" t="s">
        <v>648</v>
      </c>
      <c r="H1967" t="s">
        <v>110</v>
      </c>
      <c r="I1967" t="s">
        <v>1168</v>
      </c>
      <c r="J1967" s="143">
        <v>41548</v>
      </c>
      <c r="K1967" s="105">
        <v>586.76735999999994</v>
      </c>
      <c r="L1967" t="s">
        <v>79</v>
      </c>
    </row>
    <row r="1968" spans="1:12" x14ac:dyDescent="0.2">
      <c r="A1968">
        <v>805</v>
      </c>
      <c r="B1968">
        <v>2013</v>
      </c>
      <c r="C1968">
        <v>11</v>
      </c>
      <c r="D1968">
        <v>113104314</v>
      </c>
      <c r="E1968">
        <v>11320093</v>
      </c>
      <c r="F1968">
        <v>5027.74</v>
      </c>
      <c r="G1968" t="s">
        <v>648</v>
      </c>
      <c r="H1968" t="s">
        <v>110</v>
      </c>
      <c r="I1968" t="s">
        <v>1168</v>
      </c>
      <c r="J1968" s="143">
        <v>41579</v>
      </c>
      <c r="K1968" s="105">
        <v>643.55071999999996</v>
      </c>
      <c r="L1968" t="s">
        <v>79</v>
      </c>
    </row>
    <row r="1969" spans="1:12" x14ac:dyDescent="0.2">
      <c r="A1969">
        <v>805</v>
      </c>
      <c r="B1969">
        <v>2014</v>
      </c>
      <c r="C1969">
        <v>1</v>
      </c>
      <c r="D1969">
        <v>113104314</v>
      </c>
      <c r="E1969">
        <v>11320092</v>
      </c>
      <c r="F1969">
        <v>8689.6200000000008</v>
      </c>
      <c r="G1969" t="s">
        <v>648</v>
      </c>
      <c r="H1969" t="s">
        <v>110</v>
      </c>
      <c r="I1969" t="s">
        <v>1168</v>
      </c>
      <c r="J1969" s="143">
        <v>41640</v>
      </c>
      <c r="K1969" s="105">
        <v>1112.2713600000002</v>
      </c>
      <c r="L1969" t="s">
        <v>79</v>
      </c>
    </row>
    <row r="1970" spans="1:12" x14ac:dyDescent="0.2">
      <c r="A1970">
        <v>805</v>
      </c>
      <c r="B1970">
        <v>2014</v>
      </c>
      <c r="C1970">
        <v>1</v>
      </c>
      <c r="D1970">
        <v>113104314</v>
      </c>
      <c r="E1970">
        <v>11320093</v>
      </c>
      <c r="F1970">
        <v>4337.66</v>
      </c>
      <c r="G1970" t="s">
        <v>648</v>
      </c>
      <c r="H1970" t="s">
        <v>110</v>
      </c>
      <c r="I1970" t="s">
        <v>1168</v>
      </c>
      <c r="J1970" s="143">
        <v>41640</v>
      </c>
      <c r="K1970" s="105">
        <v>555.22047999999995</v>
      </c>
      <c r="L1970" t="s">
        <v>79</v>
      </c>
    </row>
    <row r="1971" spans="1:12" x14ac:dyDescent="0.2">
      <c r="A1971">
        <v>805</v>
      </c>
      <c r="B1971">
        <v>2014</v>
      </c>
      <c r="C1971">
        <v>2</v>
      </c>
      <c r="D1971">
        <v>113104314</v>
      </c>
      <c r="E1971">
        <v>11320093</v>
      </c>
      <c r="F1971">
        <v>4091.2</v>
      </c>
      <c r="G1971" t="s">
        <v>648</v>
      </c>
      <c r="H1971" t="s">
        <v>110</v>
      </c>
      <c r="I1971" t="s">
        <v>1168</v>
      </c>
      <c r="J1971" s="143">
        <v>41671</v>
      </c>
      <c r="K1971" s="105">
        <v>523.67359999999996</v>
      </c>
      <c r="L1971" t="s">
        <v>79</v>
      </c>
    </row>
    <row r="1972" spans="1:12" x14ac:dyDescent="0.2">
      <c r="A1972">
        <v>805</v>
      </c>
      <c r="B1972">
        <v>2014</v>
      </c>
      <c r="C1972">
        <v>4</v>
      </c>
      <c r="D1972">
        <v>113104314</v>
      </c>
      <c r="E1972">
        <v>11320092</v>
      </c>
      <c r="F1972">
        <v>9558.58</v>
      </c>
      <c r="G1972" t="s">
        <v>648</v>
      </c>
      <c r="H1972" t="s">
        <v>110</v>
      </c>
      <c r="I1972" t="s">
        <v>1168</v>
      </c>
      <c r="J1972" s="143">
        <v>41730</v>
      </c>
      <c r="K1972" s="105">
        <v>1223.4982399999999</v>
      </c>
      <c r="L1972" t="s">
        <v>79</v>
      </c>
    </row>
    <row r="1973" spans="1:12" x14ac:dyDescent="0.2">
      <c r="A1973">
        <v>805</v>
      </c>
      <c r="B1973">
        <v>2014</v>
      </c>
      <c r="C1973">
        <v>4</v>
      </c>
      <c r="D1973">
        <v>113104314</v>
      </c>
      <c r="E1973">
        <v>11320093</v>
      </c>
      <c r="F1973">
        <v>4781.28</v>
      </c>
      <c r="G1973" t="s">
        <v>648</v>
      </c>
      <c r="H1973" t="s">
        <v>110</v>
      </c>
      <c r="I1973" t="s">
        <v>1168</v>
      </c>
      <c r="J1973" s="143">
        <v>41730</v>
      </c>
      <c r="K1973" s="105">
        <v>612.00383999999997</v>
      </c>
      <c r="L1973" t="s">
        <v>79</v>
      </c>
    </row>
    <row r="1974" spans="1:12" x14ac:dyDescent="0.2">
      <c r="A1974">
        <v>805</v>
      </c>
      <c r="B1974">
        <v>2013</v>
      </c>
      <c r="C1974">
        <v>9</v>
      </c>
      <c r="D1974">
        <v>113104315</v>
      </c>
      <c r="E1974">
        <v>11320093</v>
      </c>
      <c r="F1974">
        <v>7688.13</v>
      </c>
      <c r="G1974" t="s">
        <v>648</v>
      </c>
      <c r="H1974" t="s">
        <v>110</v>
      </c>
      <c r="I1974" t="s">
        <v>1169</v>
      </c>
      <c r="J1974" s="143">
        <v>41518</v>
      </c>
      <c r="K1974" s="105">
        <v>984.08064000000002</v>
      </c>
      <c r="L1974" t="s">
        <v>79</v>
      </c>
    </row>
    <row r="1975" spans="1:12" x14ac:dyDescent="0.2">
      <c r="A1975">
        <v>805</v>
      </c>
      <c r="B1975">
        <v>2013</v>
      </c>
      <c r="C1975">
        <v>10</v>
      </c>
      <c r="D1975">
        <v>113104315</v>
      </c>
      <c r="E1975">
        <v>11320092</v>
      </c>
      <c r="F1975">
        <v>11089</v>
      </c>
      <c r="G1975" t="s">
        <v>648</v>
      </c>
      <c r="H1975" t="s">
        <v>110</v>
      </c>
      <c r="I1975" t="s">
        <v>1169</v>
      </c>
      <c r="J1975" s="143">
        <v>41548</v>
      </c>
      <c r="K1975" s="105">
        <v>1419.3920000000001</v>
      </c>
      <c r="L1975" t="s">
        <v>79</v>
      </c>
    </row>
    <row r="1976" spans="1:12" x14ac:dyDescent="0.2">
      <c r="A1976">
        <v>805</v>
      </c>
      <c r="B1976">
        <v>2013</v>
      </c>
      <c r="C1976">
        <v>10</v>
      </c>
      <c r="D1976">
        <v>113104315</v>
      </c>
      <c r="E1976">
        <v>11320093</v>
      </c>
      <c r="F1976">
        <v>2605.41</v>
      </c>
      <c r="G1976" t="s">
        <v>648</v>
      </c>
      <c r="H1976" t="s">
        <v>110</v>
      </c>
      <c r="I1976" t="s">
        <v>1169</v>
      </c>
      <c r="J1976" s="143">
        <v>41548</v>
      </c>
      <c r="K1976" s="105">
        <v>333.49248</v>
      </c>
      <c r="L1976" t="s">
        <v>79</v>
      </c>
    </row>
    <row r="1977" spans="1:12" x14ac:dyDescent="0.2">
      <c r="A1977">
        <v>805</v>
      </c>
      <c r="B1977">
        <v>2013</v>
      </c>
      <c r="C1977">
        <v>11</v>
      </c>
      <c r="D1977">
        <v>113104315</v>
      </c>
      <c r="E1977">
        <v>11320093</v>
      </c>
      <c r="F1977">
        <v>2675.83</v>
      </c>
      <c r="G1977" t="s">
        <v>648</v>
      </c>
      <c r="H1977" t="s">
        <v>110</v>
      </c>
      <c r="I1977" t="s">
        <v>1169</v>
      </c>
      <c r="J1977" s="143">
        <v>41579</v>
      </c>
      <c r="K1977" s="105">
        <v>342.50623999999999</v>
      </c>
      <c r="L1977" t="s">
        <v>79</v>
      </c>
    </row>
    <row r="1978" spans="1:12" x14ac:dyDescent="0.2">
      <c r="A1978">
        <v>805</v>
      </c>
      <c r="B1978">
        <v>2014</v>
      </c>
      <c r="C1978">
        <v>1</v>
      </c>
      <c r="D1978">
        <v>113104315</v>
      </c>
      <c r="E1978">
        <v>11320092</v>
      </c>
      <c r="F1978">
        <v>7702.39</v>
      </c>
      <c r="G1978" t="s">
        <v>648</v>
      </c>
      <c r="H1978" t="s">
        <v>110</v>
      </c>
      <c r="I1978" t="s">
        <v>1169</v>
      </c>
      <c r="J1978" s="143">
        <v>41640</v>
      </c>
      <c r="K1978" s="105">
        <v>985.90592000000004</v>
      </c>
      <c r="L1978" t="s">
        <v>79</v>
      </c>
    </row>
    <row r="1979" spans="1:12" x14ac:dyDescent="0.2">
      <c r="A1979">
        <v>805</v>
      </c>
      <c r="B1979">
        <v>2014</v>
      </c>
      <c r="C1979">
        <v>1</v>
      </c>
      <c r="D1979">
        <v>113104315</v>
      </c>
      <c r="E1979">
        <v>11320093</v>
      </c>
      <c r="F1979">
        <v>5281.24</v>
      </c>
      <c r="G1979" t="s">
        <v>648</v>
      </c>
      <c r="H1979" t="s">
        <v>110</v>
      </c>
      <c r="I1979" t="s">
        <v>1169</v>
      </c>
      <c r="J1979" s="143">
        <v>41640</v>
      </c>
      <c r="K1979" s="105">
        <v>675.99871999999993</v>
      </c>
      <c r="L1979" t="s">
        <v>79</v>
      </c>
    </row>
    <row r="1980" spans="1:12" x14ac:dyDescent="0.2">
      <c r="A1980">
        <v>805</v>
      </c>
      <c r="B1980">
        <v>2014</v>
      </c>
      <c r="C1980">
        <v>2</v>
      </c>
      <c r="D1980">
        <v>113104315</v>
      </c>
      <c r="E1980">
        <v>11320093</v>
      </c>
      <c r="F1980">
        <v>2675.83</v>
      </c>
      <c r="G1980" t="s">
        <v>648</v>
      </c>
      <c r="H1980" t="s">
        <v>110</v>
      </c>
      <c r="I1980" t="s">
        <v>1169</v>
      </c>
      <c r="J1980" s="143">
        <v>41671</v>
      </c>
      <c r="K1980" s="105">
        <v>342.50623999999999</v>
      </c>
      <c r="L1980" t="s">
        <v>79</v>
      </c>
    </row>
    <row r="1981" spans="1:12" x14ac:dyDescent="0.2">
      <c r="A1981">
        <v>805</v>
      </c>
      <c r="B1981">
        <v>2014</v>
      </c>
      <c r="C1981">
        <v>4</v>
      </c>
      <c r="D1981">
        <v>113104315</v>
      </c>
      <c r="E1981">
        <v>11320092</v>
      </c>
      <c r="F1981">
        <v>6834.52</v>
      </c>
      <c r="G1981" t="s">
        <v>648</v>
      </c>
      <c r="H1981" t="s">
        <v>110</v>
      </c>
      <c r="I1981" t="s">
        <v>1169</v>
      </c>
      <c r="J1981" s="143">
        <v>41730</v>
      </c>
      <c r="K1981" s="105">
        <v>874.81856000000005</v>
      </c>
      <c r="L1981" t="s">
        <v>79</v>
      </c>
    </row>
    <row r="1982" spans="1:12" x14ac:dyDescent="0.2">
      <c r="A1982">
        <v>805</v>
      </c>
      <c r="B1982">
        <v>2014</v>
      </c>
      <c r="C1982">
        <v>4</v>
      </c>
      <c r="D1982">
        <v>113104315</v>
      </c>
      <c r="E1982">
        <v>11320093</v>
      </c>
      <c r="F1982">
        <v>3239.16</v>
      </c>
      <c r="G1982" t="s">
        <v>648</v>
      </c>
      <c r="H1982" t="s">
        <v>110</v>
      </c>
      <c r="I1982" t="s">
        <v>1169</v>
      </c>
      <c r="J1982" s="143">
        <v>41730</v>
      </c>
      <c r="K1982" s="105">
        <v>414.61248000000001</v>
      </c>
      <c r="L1982" t="s">
        <v>79</v>
      </c>
    </row>
    <row r="1983" spans="1:12" x14ac:dyDescent="0.2">
      <c r="A1983">
        <v>805</v>
      </c>
      <c r="B1983">
        <v>2013</v>
      </c>
      <c r="C1983">
        <v>9</v>
      </c>
      <c r="D1983">
        <v>113104320</v>
      </c>
      <c r="E1983">
        <v>11320211</v>
      </c>
      <c r="F1983">
        <v>460.68</v>
      </c>
      <c r="G1983" t="s">
        <v>599</v>
      </c>
      <c r="H1983" t="s">
        <v>113</v>
      </c>
      <c r="I1983" t="s">
        <v>1333</v>
      </c>
      <c r="J1983" s="143">
        <v>41518</v>
      </c>
      <c r="K1983" s="105">
        <v>58.967040000000004</v>
      </c>
      <c r="L1983" t="s">
        <v>80</v>
      </c>
    </row>
    <row r="1984" spans="1:12" x14ac:dyDescent="0.2">
      <c r="A1984">
        <v>805</v>
      </c>
      <c r="B1984">
        <v>2013</v>
      </c>
      <c r="C1984">
        <v>9</v>
      </c>
      <c r="D1984">
        <v>113104330</v>
      </c>
      <c r="E1984">
        <v>11320045</v>
      </c>
      <c r="F1984">
        <v>68888.88</v>
      </c>
      <c r="G1984" t="s">
        <v>1005</v>
      </c>
      <c r="H1984" t="s">
        <v>100</v>
      </c>
      <c r="I1984" t="s">
        <v>1170</v>
      </c>
      <c r="J1984" s="143">
        <v>41518</v>
      </c>
      <c r="K1984" s="105">
        <v>8817.77664</v>
      </c>
      <c r="L1984" t="s">
        <v>79</v>
      </c>
    </row>
    <row r="1985" spans="1:12" x14ac:dyDescent="0.2">
      <c r="A1985">
        <v>805</v>
      </c>
      <c r="B1985">
        <v>2014</v>
      </c>
      <c r="C1985">
        <v>4</v>
      </c>
      <c r="D1985">
        <v>113104331</v>
      </c>
      <c r="E1985">
        <v>11320273</v>
      </c>
      <c r="F1985">
        <v>465.77</v>
      </c>
      <c r="G1985" t="s">
        <v>549</v>
      </c>
      <c r="H1985" t="s">
        <v>110</v>
      </c>
      <c r="I1985" t="s">
        <v>1238</v>
      </c>
      <c r="J1985" s="143">
        <v>41730</v>
      </c>
      <c r="K1985" s="105">
        <v>59.618559999999995</v>
      </c>
      <c r="L1985" t="s">
        <v>79</v>
      </c>
    </row>
    <row r="1986" spans="1:12" x14ac:dyDescent="0.2">
      <c r="A1986">
        <v>805</v>
      </c>
      <c r="B1986">
        <v>2014</v>
      </c>
      <c r="C1986">
        <v>5</v>
      </c>
      <c r="D1986">
        <v>113104905</v>
      </c>
      <c r="E1986">
        <v>11320230</v>
      </c>
      <c r="F1986">
        <v>679.43</v>
      </c>
      <c r="G1986" t="s">
        <v>1045</v>
      </c>
      <c r="H1986" t="s">
        <v>109</v>
      </c>
      <c r="I1986" t="s">
        <v>2090</v>
      </c>
      <c r="J1986" s="143">
        <v>41760</v>
      </c>
      <c r="K1986" s="105">
        <f>Table4[[#This Row],[Reg. CPB incl. Outlays]]/7.8125</f>
        <v>86.967039999999997</v>
      </c>
      <c r="L1986" t="s">
        <v>80</v>
      </c>
    </row>
    <row r="1987" spans="1:12" x14ac:dyDescent="0.2">
      <c r="A1987">
        <v>805</v>
      </c>
      <c r="B1987">
        <v>2013</v>
      </c>
      <c r="C1987">
        <v>12</v>
      </c>
      <c r="D1987">
        <v>113104348</v>
      </c>
      <c r="E1987">
        <v>11320211</v>
      </c>
      <c r="F1987">
        <v>10821.37</v>
      </c>
      <c r="G1987" t="s">
        <v>599</v>
      </c>
      <c r="H1987" t="s">
        <v>109</v>
      </c>
      <c r="I1987" t="s">
        <v>1366</v>
      </c>
      <c r="J1987" s="143">
        <v>41609</v>
      </c>
      <c r="K1987" s="105">
        <v>1385.13536</v>
      </c>
      <c r="L1987" t="s">
        <v>80</v>
      </c>
    </row>
    <row r="1988" spans="1:12" x14ac:dyDescent="0.2">
      <c r="A1988">
        <v>805</v>
      </c>
      <c r="B1988">
        <v>2013</v>
      </c>
      <c r="C1988">
        <v>7</v>
      </c>
      <c r="D1988">
        <v>113104360</v>
      </c>
      <c r="E1988">
        <v>11320273</v>
      </c>
      <c r="F1988">
        <v>3327.13</v>
      </c>
      <c r="G1988" t="s">
        <v>549</v>
      </c>
      <c r="H1988" t="s">
        <v>114</v>
      </c>
      <c r="I1988" t="s">
        <v>1317</v>
      </c>
      <c r="J1988" s="143">
        <v>41456</v>
      </c>
      <c r="K1988" s="105">
        <v>425.87263999999999</v>
      </c>
      <c r="L1988" t="s">
        <v>80</v>
      </c>
    </row>
    <row r="1989" spans="1:12" x14ac:dyDescent="0.2">
      <c r="A1989">
        <v>805</v>
      </c>
      <c r="B1989">
        <v>2013</v>
      </c>
      <c r="C1989">
        <v>7</v>
      </c>
      <c r="D1989">
        <v>113104367</v>
      </c>
      <c r="E1989">
        <v>11320248</v>
      </c>
      <c r="F1989">
        <v>4299.68</v>
      </c>
      <c r="G1989" t="s">
        <v>592</v>
      </c>
      <c r="H1989" t="s">
        <v>115</v>
      </c>
      <c r="I1989" t="s">
        <v>1318</v>
      </c>
      <c r="J1989" s="143">
        <v>41456</v>
      </c>
      <c r="K1989" s="105">
        <v>550.35904000000005</v>
      </c>
      <c r="L1989" t="s">
        <v>80</v>
      </c>
    </row>
    <row r="1990" spans="1:12" x14ac:dyDescent="0.2">
      <c r="A1990">
        <v>805</v>
      </c>
      <c r="B1990">
        <v>2013</v>
      </c>
      <c r="C1990">
        <v>8</v>
      </c>
      <c r="D1990">
        <v>113104378</v>
      </c>
      <c r="E1990">
        <v>11320027</v>
      </c>
      <c r="F1990">
        <v>6904.01</v>
      </c>
      <c r="G1990" t="s">
        <v>599</v>
      </c>
      <c r="H1990" t="s">
        <v>100</v>
      </c>
      <c r="I1990" t="s">
        <v>1147</v>
      </c>
      <c r="J1990" s="143">
        <v>41487</v>
      </c>
      <c r="K1990" s="105">
        <v>883.71328000000005</v>
      </c>
      <c r="L1990" t="s">
        <v>79</v>
      </c>
    </row>
    <row r="1991" spans="1:12" x14ac:dyDescent="0.2">
      <c r="A1991">
        <v>805</v>
      </c>
      <c r="B1991">
        <v>2013</v>
      </c>
      <c r="C1991">
        <v>9</v>
      </c>
      <c r="D1991">
        <v>113104378</v>
      </c>
      <c r="E1991">
        <v>11320027</v>
      </c>
      <c r="F1991">
        <v>6580.68</v>
      </c>
      <c r="G1991" t="s">
        <v>599</v>
      </c>
      <c r="H1991" t="s">
        <v>100</v>
      </c>
      <c r="I1991" t="s">
        <v>1147</v>
      </c>
      <c r="J1991" s="143">
        <v>41518</v>
      </c>
      <c r="K1991" s="105">
        <v>842.32704000000001</v>
      </c>
      <c r="L1991" t="s">
        <v>79</v>
      </c>
    </row>
    <row r="1992" spans="1:12" x14ac:dyDescent="0.2">
      <c r="A1992">
        <v>805</v>
      </c>
      <c r="B1992">
        <v>2013</v>
      </c>
      <c r="C1992">
        <v>10</v>
      </c>
      <c r="D1992">
        <v>113104378</v>
      </c>
      <c r="E1992">
        <v>11320027</v>
      </c>
      <c r="F1992">
        <v>10366.16</v>
      </c>
      <c r="G1992" t="s">
        <v>599</v>
      </c>
      <c r="H1992" t="s">
        <v>100</v>
      </c>
      <c r="I1992" t="s">
        <v>1147</v>
      </c>
      <c r="J1992" s="143">
        <v>41548</v>
      </c>
      <c r="K1992" s="105">
        <v>1326.8684800000001</v>
      </c>
      <c r="L1992" t="s">
        <v>79</v>
      </c>
    </row>
    <row r="1993" spans="1:12" x14ac:dyDescent="0.2">
      <c r="A1993">
        <v>805</v>
      </c>
      <c r="B1993">
        <v>2013</v>
      </c>
      <c r="C1993">
        <v>11</v>
      </c>
      <c r="D1993">
        <v>113104378</v>
      </c>
      <c r="E1993">
        <v>11320027</v>
      </c>
      <c r="F1993">
        <v>2328.85</v>
      </c>
      <c r="G1993" t="s">
        <v>599</v>
      </c>
      <c r="H1993" t="s">
        <v>100</v>
      </c>
      <c r="I1993" t="s">
        <v>1147</v>
      </c>
      <c r="J1993" s="143">
        <v>41579</v>
      </c>
      <c r="K1993" s="105">
        <v>298.09280000000001</v>
      </c>
      <c r="L1993" t="s">
        <v>79</v>
      </c>
    </row>
    <row r="1994" spans="1:12" x14ac:dyDescent="0.2">
      <c r="A1994">
        <v>805</v>
      </c>
      <c r="B1994">
        <v>2013</v>
      </c>
      <c r="C1994">
        <v>12</v>
      </c>
      <c r="D1994">
        <v>113104378</v>
      </c>
      <c r="E1994">
        <v>11320027</v>
      </c>
      <c r="F1994">
        <v>4643.17</v>
      </c>
      <c r="G1994" t="s">
        <v>599</v>
      </c>
      <c r="H1994" t="s">
        <v>100</v>
      </c>
      <c r="I1994" t="s">
        <v>1147</v>
      </c>
      <c r="J1994" s="143">
        <v>41609</v>
      </c>
      <c r="K1994" s="105">
        <v>594.32576000000006</v>
      </c>
      <c r="L1994" t="s">
        <v>79</v>
      </c>
    </row>
    <row r="1995" spans="1:12" x14ac:dyDescent="0.2">
      <c r="A1995">
        <v>805</v>
      </c>
      <c r="B1995">
        <v>2014</v>
      </c>
      <c r="C1995">
        <v>1</v>
      </c>
      <c r="D1995">
        <v>113104378</v>
      </c>
      <c r="E1995">
        <v>11320027</v>
      </c>
      <c r="F1995">
        <v>5291.06</v>
      </c>
      <c r="G1995" t="s">
        <v>599</v>
      </c>
      <c r="H1995" t="s">
        <v>100</v>
      </c>
      <c r="I1995" t="s">
        <v>1147</v>
      </c>
      <c r="J1995" s="143">
        <v>41640</v>
      </c>
      <c r="K1995" s="105">
        <v>677.2556800000001</v>
      </c>
      <c r="L1995" t="s">
        <v>79</v>
      </c>
    </row>
    <row r="1996" spans="1:12" x14ac:dyDescent="0.2">
      <c r="A1996">
        <v>805</v>
      </c>
      <c r="B1996">
        <v>2013</v>
      </c>
      <c r="C1996">
        <v>8</v>
      </c>
      <c r="D1996">
        <v>113104390</v>
      </c>
      <c r="E1996">
        <v>11320044</v>
      </c>
      <c r="F1996">
        <v>36100.559999999998</v>
      </c>
      <c r="G1996" t="s">
        <v>526</v>
      </c>
      <c r="H1996" t="s">
        <v>197</v>
      </c>
      <c r="I1996" t="s">
        <v>1148</v>
      </c>
      <c r="J1996" s="143">
        <v>41487</v>
      </c>
      <c r="K1996" s="105">
        <v>4620.8716799999993</v>
      </c>
      <c r="L1996" t="s">
        <v>79</v>
      </c>
    </row>
    <row r="1997" spans="1:12" x14ac:dyDescent="0.2">
      <c r="A1997">
        <v>805</v>
      </c>
      <c r="B1997">
        <v>2013</v>
      </c>
      <c r="C1997">
        <v>9</v>
      </c>
      <c r="D1997">
        <v>113104396</v>
      </c>
      <c r="E1997">
        <v>11320211</v>
      </c>
      <c r="F1997">
        <v>1551.11</v>
      </c>
      <c r="G1997" t="s">
        <v>599</v>
      </c>
      <c r="H1997" t="s">
        <v>106</v>
      </c>
      <c r="I1997" t="s">
        <v>1334</v>
      </c>
      <c r="J1997" s="143">
        <v>41518</v>
      </c>
      <c r="K1997" s="105">
        <v>198.54208</v>
      </c>
      <c r="L1997" t="s">
        <v>80</v>
      </c>
    </row>
    <row r="1998" spans="1:12" x14ac:dyDescent="0.2">
      <c r="A1998">
        <v>805</v>
      </c>
      <c r="B1998">
        <v>2013</v>
      </c>
      <c r="C1998">
        <v>7</v>
      </c>
      <c r="D1998">
        <v>113104398</v>
      </c>
      <c r="E1998">
        <v>11320185</v>
      </c>
      <c r="F1998">
        <v>2830.78</v>
      </c>
      <c r="G1998" t="s">
        <v>583</v>
      </c>
      <c r="H1998" t="s">
        <v>114</v>
      </c>
      <c r="I1998" t="s">
        <v>1319</v>
      </c>
      <c r="J1998" s="143">
        <v>41456</v>
      </c>
      <c r="K1998" s="105">
        <v>362.33984000000004</v>
      </c>
      <c r="L1998" t="s">
        <v>80</v>
      </c>
    </row>
    <row r="1999" spans="1:12" x14ac:dyDescent="0.2">
      <c r="A1999">
        <v>805</v>
      </c>
      <c r="B1999">
        <v>2013</v>
      </c>
      <c r="C1999">
        <v>10</v>
      </c>
      <c r="D1999">
        <v>113104403</v>
      </c>
      <c r="E1999">
        <v>11320313</v>
      </c>
      <c r="F1999">
        <v>5294.24</v>
      </c>
      <c r="G1999" t="s">
        <v>650</v>
      </c>
      <c r="H1999" t="s">
        <v>114</v>
      </c>
      <c r="I1999" t="s">
        <v>1341</v>
      </c>
      <c r="J1999" s="143">
        <v>41548</v>
      </c>
      <c r="K1999" s="105">
        <v>677.66271999999992</v>
      </c>
      <c r="L1999" t="s">
        <v>80</v>
      </c>
    </row>
    <row r="2000" spans="1:12" x14ac:dyDescent="0.2">
      <c r="A2000">
        <v>805</v>
      </c>
      <c r="B2000">
        <v>2013</v>
      </c>
      <c r="C2000">
        <v>9</v>
      </c>
      <c r="D2000">
        <v>113104404</v>
      </c>
      <c r="E2000">
        <v>11320320</v>
      </c>
      <c r="F2000">
        <v>5428.88</v>
      </c>
      <c r="G2000" t="s">
        <v>498</v>
      </c>
      <c r="H2000" t="s">
        <v>114</v>
      </c>
      <c r="I2000" t="s">
        <v>1335</v>
      </c>
      <c r="J2000" s="143">
        <v>41518</v>
      </c>
      <c r="K2000" s="105">
        <v>694.89664000000005</v>
      </c>
      <c r="L2000" t="s">
        <v>80</v>
      </c>
    </row>
    <row r="2001" spans="1:12" x14ac:dyDescent="0.2">
      <c r="A2001">
        <v>805</v>
      </c>
      <c r="B2001">
        <v>2013</v>
      </c>
      <c r="C2001">
        <v>7</v>
      </c>
      <c r="D2001">
        <v>113104405</v>
      </c>
      <c r="E2001">
        <v>11320312</v>
      </c>
      <c r="F2001">
        <v>3524.9</v>
      </c>
      <c r="G2001" t="s">
        <v>642</v>
      </c>
      <c r="H2001" t="s">
        <v>114</v>
      </c>
      <c r="I2001" t="s">
        <v>1320</v>
      </c>
      <c r="J2001" s="143">
        <v>41456</v>
      </c>
      <c r="K2001" s="105">
        <v>451.18720000000002</v>
      </c>
      <c r="L2001" t="s">
        <v>80</v>
      </c>
    </row>
    <row r="2002" spans="1:12" x14ac:dyDescent="0.2">
      <c r="A2002">
        <v>805</v>
      </c>
      <c r="B2002">
        <v>2014</v>
      </c>
      <c r="C2002">
        <v>1</v>
      </c>
      <c r="D2002">
        <v>113104412</v>
      </c>
      <c r="E2002">
        <v>11320152</v>
      </c>
      <c r="F2002">
        <v>1435.74</v>
      </c>
      <c r="G2002" t="s">
        <v>491</v>
      </c>
      <c r="H2002" t="s">
        <v>110</v>
      </c>
      <c r="I2002" t="s">
        <v>1205</v>
      </c>
      <c r="J2002" s="143">
        <v>41640</v>
      </c>
      <c r="K2002" s="105">
        <v>183.77472</v>
      </c>
      <c r="L2002" t="s">
        <v>79</v>
      </c>
    </row>
    <row r="2003" spans="1:12" x14ac:dyDescent="0.2">
      <c r="A2003">
        <v>805</v>
      </c>
      <c r="B2003">
        <v>2013</v>
      </c>
      <c r="C2003">
        <v>9</v>
      </c>
      <c r="D2003">
        <v>113104421</v>
      </c>
      <c r="E2003">
        <v>11320045</v>
      </c>
      <c r="F2003">
        <v>44250.97</v>
      </c>
      <c r="G2003" t="s">
        <v>503</v>
      </c>
      <c r="H2003" t="s">
        <v>100</v>
      </c>
      <c r="I2003" t="s">
        <v>1171</v>
      </c>
      <c r="J2003" s="143">
        <v>41518</v>
      </c>
      <c r="K2003" s="105">
        <v>5664.1241600000003</v>
      </c>
      <c r="L2003" t="s">
        <v>79</v>
      </c>
    </row>
    <row r="2004" spans="1:12" x14ac:dyDescent="0.2">
      <c r="A2004">
        <v>805</v>
      </c>
      <c r="B2004">
        <v>2013</v>
      </c>
      <c r="C2004">
        <v>9</v>
      </c>
      <c r="D2004">
        <v>113104422</v>
      </c>
      <c r="E2004">
        <v>11320045</v>
      </c>
      <c r="F2004">
        <v>71320.25</v>
      </c>
      <c r="G2004" t="s">
        <v>997</v>
      </c>
      <c r="H2004" t="s">
        <v>100</v>
      </c>
      <c r="I2004" t="s">
        <v>1172</v>
      </c>
      <c r="J2004" s="143">
        <v>41518</v>
      </c>
      <c r="K2004" s="105">
        <v>9128.9920000000002</v>
      </c>
      <c r="L2004" t="s">
        <v>79</v>
      </c>
    </row>
    <row r="2005" spans="1:12" x14ac:dyDescent="0.2">
      <c r="A2005">
        <v>805</v>
      </c>
      <c r="B2005">
        <v>2013</v>
      </c>
      <c r="C2005">
        <v>11</v>
      </c>
      <c r="D2005">
        <v>113104423</v>
      </c>
      <c r="E2005">
        <v>11320288</v>
      </c>
      <c r="F2005">
        <v>6080.35</v>
      </c>
      <c r="G2005" t="s">
        <v>581</v>
      </c>
      <c r="H2005" t="s">
        <v>109</v>
      </c>
      <c r="I2005" t="s">
        <v>1348</v>
      </c>
      <c r="J2005" s="143">
        <v>41579</v>
      </c>
      <c r="K2005" s="105">
        <v>778.28480000000002</v>
      </c>
      <c r="L2005" t="s">
        <v>80</v>
      </c>
    </row>
    <row r="2006" spans="1:12" x14ac:dyDescent="0.2">
      <c r="A2006">
        <v>805</v>
      </c>
      <c r="B2006">
        <v>2014</v>
      </c>
      <c r="C2006">
        <v>1</v>
      </c>
      <c r="D2006">
        <v>113104423</v>
      </c>
      <c r="E2006">
        <v>11320309</v>
      </c>
      <c r="F2006">
        <v>5118.66</v>
      </c>
      <c r="G2006" t="s">
        <v>581</v>
      </c>
      <c r="H2006" t="s">
        <v>109</v>
      </c>
      <c r="I2006" t="s">
        <v>1348</v>
      </c>
      <c r="J2006" s="143">
        <v>41640</v>
      </c>
      <c r="K2006" s="105">
        <v>655.18848000000003</v>
      </c>
      <c r="L2006" t="s">
        <v>80</v>
      </c>
    </row>
    <row r="2007" spans="1:12" x14ac:dyDescent="0.2">
      <c r="A2007">
        <v>805</v>
      </c>
      <c r="B2007">
        <v>2014</v>
      </c>
      <c r="C2007">
        <v>2</v>
      </c>
      <c r="D2007">
        <v>113104423</v>
      </c>
      <c r="E2007">
        <v>11320116</v>
      </c>
      <c r="F2007">
        <v>3877.77</v>
      </c>
      <c r="G2007" t="s">
        <v>581</v>
      </c>
      <c r="H2007" t="s">
        <v>109</v>
      </c>
      <c r="I2007" t="s">
        <v>1348</v>
      </c>
      <c r="J2007" s="143">
        <v>41671</v>
      </c>
      <c r="K2007" s="105">
        <v>496.35455999999999</v>
      </c>
      <c r="L2007" t="s">
        <v>80</v>
      </c>
    </row>
    <row r="2008" spans="1:12" x14ac:dyDescent="0.2">
      <c r="A2008">
        <v>805</v>
      </c>
      <c r="B2008">
        <v>2014</v>
      </c>
      <c r="C2008">
        <v>3</v>
      </c>
      <c r="D2008">
        <v>113104423</v>
      </c>
      <c r="E2008">
        <v>11320309</v>
      </c>
      <c r="F2008">
        <v>5072.13</v>
      </c>
      <c r="G2008" t="s">
        <v>581</v>
      </c>
      <c r="H2008" t="s">
        <v>109</v>
      </c>
      <c r="I2008" t="s">
        <v>1348</v>
      </c>
      <c r="J2008" s="143">
        <v>41699</v>
      </c>
      <c r="K2008" s="105">
        <v>649.23264000000006</v>
      </c>
      <c r="L2008" t="s">
        <v>80</v>
      </c>
    </row>
    <row r="2009" spans="1:12" x14ac:dyDescent="0.2">
      <c r="A2009">
        <v>805</v>
      </c>
      <c r="B2009">
        <v>2014</v>
      </c>
      <c r="C2009">
        <v>3</v>
      </c>
      <c r="D2009">
        <v>113104423</v>
      </c>
      <c r="E2009">
        <v>11320320</v>
      </c>
      <c r="F2009">
        <v>6589.3</v>
      </c>
      <c r="G2009" t="s">
        <v>581</v>
      </c>
      <c r="H2009" t="s">
        <v>109</v>
      </c>
      <c r="I2009" t="s">
        <v>1348</v>
      </c>
      <c r="J2009" s="143">
        <v>41699</v>
      </c>
      <c r="K2009" s="105">
        <v>843.43040000000008</v>
      </c>
      <c r="L2009" t="s">
        <v>80</v>
      </c>
    </row>
    <row r="2010" spans="1:12" x14ac:dyDescent="0.2">
      <c r="A2010">
        <v>805</v>
      </c>
      <c r="B2010">
        <v>2014</v>
      </c>
      <c r="C2010">
        <v>5</v>
      </c>
      <c r="D2010">
        <v>113104906</v>
      </c>
      <c r="E2010">
        <v>11320230</v>
      </c>
      <c r="F2010" s="103">
        <v>15308.71</v>
      </c>
      <c r="G2010" t="s">
        <v>625</v>
      </c>
      <c r="H2010" t="s">
        <v>109</v>
      </c>
      <c r="I2010" t="s">
        <v>1392</v>
      </c>
      <c r="J2010" s="143">
        <v>41760</v>
      </c>
      <c r="K2010" s="105">
        <f>Table4[[#This Row],[Reg. CPB incl. Outlays]]/7.8125</f>
        <v>1959.5148799999999</v>
      </c>
      <c r="L2010" t="s">
        <v>80</v>
      </c>
    </row>
    <row r="2011" spans="1:12" x14ac:dyDescent="0.2">
      <c r="A2011">
        <v>805</v>
      </c>
      <c r="B2011">
        <v>2013</v>
      </c>
      <c r="C2011">
        <v>11</v>
      </c>
      <c r="D2011">
        <v>113104424</v>
      </c>
      <c r="E2011">
        <v>11320230</v>
      </c>
      <c r="F2011">
        <v>14575.99</v>
      </c>
      <c r="G2011" t="s">
        <v>1260</v>
      </c>
      <c r="H2011" t="s">
        <v>109</v>
      </c>
      <c r="I2011" t="s">
        <v>1349</v>
      </c>
      <c r="J2011" s="143">
        <v>41579</v>
      </c>
      <c r="K2011" s="105">
        <v>1865.7267199999999</v>
      </c>
      <c r="L2011" t="s">
        <v>80</v>
      </c>
    </row>
    <row r="2012" spans="1:12" x14ac:dyDescent="0.2">
      <c r="A2012">
        <v>805</v>
      </c>
      <c r="B2012">
        <v>2014</v>
      </c>
      <c r="C2012">
        <v>2</v>
      </c>
      <c r="D2012">
        <v>113104424</v>
      </c>
      <c r="E2012">
        <v>11320230</v>
      </c>
      <c r="F2012">
        <v>13895.11</v>
      </c>
      <c r="G2012" t="s">
        <v>1260</v>
      </c>
      <c r="H2012" t="s">
        <v>109</v>
      </c>
      <c r="I2012" t="s">
        <v>1349</v>
      </c>
      <c r="J2012" s="143">
        <v>41671</v>
      </c>
      <c r="K2012" s="105">
        <v>1778.5740800000001</v>
      </c>
      <c r="L2012" t="s">
        <v>80</v>
      </c>
    </row>
    <row r="2013" spans="1:12" x14ac:dyDescent="0.2">
      <c r="A2013">
        <v>805</v>
      </c>
      <c r="B2013">
        <v>2013</v>
      </c>
      <c r="C2013">
        <v>9</v>
      </c>
      <c r="D2013">
        <v>113104425</v>
      </c>
      <c r="E2013">
        <v>11320044</v>
      </c>
      <c r="F2013">
        <v>11540.29</v>
      </c>
      <c r="G2013" t="s">
        <v>625</v>
      </c>
      <c r="H2013" t="s">
        <v>109</v>
      </c>
      <c r="I2013" t="s">
        <v>1336</v>
      </c>
      <c r="J2013" s="143">
        <v>41518</v>
      </c>
      <c r="K2013" s="105">
        <v>1477.1571200000001</v>
      </c>
      <c r="L2013" t="s">
        <v>80</v>
      </c>
    </row>
    <row r="2014" spans="1:12" x14ac:dyDescent="0.2">
      <c r="A2014">
        <v>805</v>
      </c>
      <c r="B2014">
        <v>2013</v>
      </c>
      <c r="C2014">
        <v>9</v>
      </c>
      <c r="D2014">
        <v>113104425</v>
      </c>
      <c r="E2014">
        <v>11320309</v>
      </c>
      <c r="F2014">
        <v>1430.9</v>
      </c>
      <c r="G2014" t="s">
        <v>625</v>
      </c>
      <c r="H2014" t="s">
        <v>109</v>
      </c>
      <c r="I2014" t="s">
        <v>1336</v>
      </c>
      <c r="J2014" s="143">
        <v>41518</v>
      </c>
      <c r="K2014" s="105">
        <v>183.15520000000001</v>
      </c>
      <c r="L2014" t="s">
        <v>80</v>
      </c>
    </row>
    <row r="2015" spans="1:12" x14ac:dyDescent="0.2">
      <c r="A2015">
        <v>805</v>
      </c>
      <c r="B2015">
        <v>2013</v>
      </c>
      <c r="C2015">
        <v>11</v>
      </c>
      <c r="D2015">
        <v>113104425</v>
      </c>
      <c r="E2015">
        <v>11320230</v>
      </c>
      <c r="F2015">
        <v>10631.9</v>
      </c>
      <c r="G2015" t="s">
        <v>625</v>
      </c>
      <c r="H2015" t="s">
        <v>109</v>
      </c>
      <c r="I2015" t="s">
        <v>1336</v>
      </c>
      <c r="J2015" s="143">
        <v>41579</v>
      </c>
      <c r="K2015" s="105">
        <v>1360.8832</v>
      </c>
      <c r="L2015" t="s">
        <v>80</v>
      </c>
    </row>
    <row r="2016" spans="1:12" x14ac:dyDescent="0.2">
      <c r="A2016">
        <v>805</v>
      </c>
      <c r="B2016">
        <v>2013</v>
      </c>
      <c r="C2016">
        <v>11</v>
      </c>
      <c r="D2016">
        <v>113104425</v>
      </c>
      <c r="E2016">
        <v>11320288</v>
      </c>
      <c r="F2016">
        <v>13959.99</v>
      </c>
      <c r="G2016" t="s">
        <v>625</v>
      </c>
      <c r="H2016" t="s">
        <v>109</v>
      </c>
      <c r="I2016" t="s">
        <v>1336</v>
      </c>
      <c r="J2016" s="143">
        <v>41579</v>
      </c>
      <c r="K2016" s="105">
        <v>1786.8787199999999</v>
      </c>
      <c r="L2016" t="s">
        <v>80</v>
      </c>
    </row>
    <row r="2017" spans="1:12" x14ac:dyDescent="0.2">
      <c r="A2017">
        <v>805</v>
      </c>
      <c r="B2017">
        <v>2014</v>
      </c>
      <c r="C2017">
        <v>1</v>
      </c>
      <c r="D2017">
        <v>113104425</v>
      </c>
      <c r="E2017">
        <v>11320152</v>
      </c>
      <c r="F2017">
        <v>6207.54</v>
      </c>
      <c r="G2017" t="s">
        <v>625</v>
      </c>
      <c r="H2017" t="s">
        <v>109</v>
      </c>
      <c r="I2017" t="s">
        <v>1336</v>
      </c>
      <c r="J2017" s="143">
        <v>41640</v>
      </c>
      <c r="K2017" s="105">
        <v>794.56511999999998</v>
      </c>
      <c r="L2017" t="s">
        <v>80</v>
      </c>
    </row>
    <row r="2018" spans="1:12" x14ac:dyDescent="0.2">
      <c r="A2018">
        <v>805</v>
      </c>
      <c r="B2018">
        <v>2014</v>
      </c>
      <c r="C2018">
        <v>1</v>
      </c>
      <c r="D2018">
        <v>113104425</v>
      </c>
      <c r="E2018">
        <v>11320309</v>
      </c>
      <c r="F2018">
        <v>1919.5</v>
      </c>
      <c r="G2018" t="s">
        <v>625</v>
      </c>
      <c r="H2018" t="s">
        <v>109</v>
      </c>
      <c r="I2018" t="s">
        <v>1336</v>
      </c>
      <c r="J2018" s="143">
        <v>41640</v>
      </c>
      <c r="K2018" s="105">
        <v>245.696</v>
      </c>
      <c r="L2018" t="s">
        <v>80</v>
      </c>
    </row>
    <row r="2019" spans="1:12" x14ac:dyDescent="0.2">
      <c r="A2019">
        <v>805</v>
      </c>
      <c r="B2019">
        <v>2014</v>
      </c>
      <c r="C2019">
        <v>2</v>
      </c>
      <c r="D2019">
        <v>113104425</v>
      </c>
      <c r="E2019">
        <v>11320116</v>
      </c>
      <c r="F2019">
        <v>5816.66</v>
      </c>
      <c r="G2019" t="s">
        <v>625</v>
      </c>
      <c r="H2019" t="s">
        <v>109</v>
      </c>
      <c r="I2019" t="s">
        <v>1336</v>
      </c>
      <c r="J2019" s="143">
        <v>41671</v>
      </c>
      <c r="K2019" s="105">
        <v>744.53247999999996</v>
      </c>
      <c r="L2019" t="s">
        <v>80</v>
      </c>
    </row>
    <row r="2020" spans="1:12" x14ac:dyDescent="0.2">
      <c r="A2020">
        <v>805</v>
      </c>
      <c r="B2020">
        <v>2014</v>
      </c>
      <c r="C2020">
        <v>4</v>
      </c>
      <c r="D2020">
        <v>113104425</v>
      </c>
      <c r="E2020">
        <v>11320044</v>
      </c>
      <c r="F2020">
        <v>23592.37</v>
      </c>
      <c r="G2020" t="s">
        <v>625</v>
      </c>
      <c r="H2020" t="s">
        <v>109</v>
      </c>
      <c r="I2020" t="s">
        <v>1336</v>
      </c>
      <c r="J2020" s="143">
        <v>41730</v>
      </c>
      <c r="K2020" s="105">
        <v>3019.8233599999999</v>
      </c>
      <c r="L2020" t="s">
        <v>80</v>
      </c>
    </row>
    <row r="2021" spans="1:12" x14ac:dyDescent="0.2">
      <c r="A2021">
        <v>805</v>
      </c>
      <c r="B2021">
        <v>2014</v>
      </c>
      <c r="C2021">
        <v>5</v>
      </c>
      <c r="D2021">
        <v>113104990</v>
      </c>
      <c r="E2021">
        <v>11320185</v>
      </c>
      <c r="F2021" s="103">
        <v>4806.7</v>
      </c>
      <c r="G2021" t="s">
        <v>583</v>
      </c>
      <c r="H2021" t="s">
        <v>115</v>
      </c>
      <c r="I2021" t="s">
        <v>1394</v>
      </c>
      <c r="J2021" s="143">
        <v>41760</v>
      </c>
      <c r="K2021" s="105">
        <f>Table4[[#This Row],[Reg. CPB incl. Outlays]]/7.8125</f>
        <v>615.25760000000002</v>
      </c>
      <c r="L2021" t="s">
        <v>80</v>
      </c>
    </row>
    <row r="2022" spans="1:12" x14ac:dyDescent="0.2">
      <c r="A2022">
        <v>805</v>
      </c>
      <c r="B2022">
        <v>2013</v>
      </c>
      <c r="C2022">
        <v>11</v>
      </c>
      <c r="D2022">
        <v>113104426</v>
      </c>
      <c r="E2022">
        <v>11320288</v>
      </c>
      <c r="F2022">
        <v>1737.24</v>
      </c>
      <c r="G2022" t="s">
        <v>1284</v>
      </c>
      <c r="H2022" t="s">
        <v>109</v>
      </c>
      <c r="I2022" t="s">
        <v>1350</v>
      </c>
      <c r="J2022" s="143">
        <v>41579</v>
      </c>
      <c r="K2022" s="105">
        <v>222.36672000000002</v>
      </c>
      <c r="L2022" t="s">
        <v>80</v>
      </c>
    </row>
    <row r="2023" spans="1:12" x14ac:dyDescent="0.2">
      <c r="A2023">
        <v>805</v>
      </c>
      <c r="B2023">
        <v>2014</v>
      </c>
      <c r="C2023">
        <v>2</v>
      </c>
      <c r="D2023">
        <v>113104426</v>
      </c>
      <c r="E2023">
        <v>11320116</v>
      </c>
      <c r="F2023">
        <v>7957.19</v>
      </c>
      <c r="G2023" t="s">
        <v>1284</v>
      </c>
      <c r="H2023" t="s">
        <v>109</v>
      </c>
      <c r="I2023" t="s">
        <v>1350</v>
      </c>
      <c r="J2023" s="143">
        <v>41671</v>
      </c>
      <c r="K2023" s="105">
        <v>1018.52032</v>
      </c>
      <c r="L2023" t="s">
        <v>80</v>
      </c>
    </row>
    <row r="2024" spans="1:12" x14ac:dyDescent="0.2">
      <c r="A2024">
        <v>805</v>
      </c>
      <c r="B2024">
        <v>2014</v>
      </c>
      <c r="C2024">
        <v>2</v>
      </c>
      <c r="D2024">
        <v>113104426</v>
      </c>
      <c r="E2024">
        <v>11320320</v>
      </c>
      <c r="F2024">
        <v>21056.91</v>
      </c>
      <c r="G2024" t="s">
        <v>1284</v>
      </c>
      <c r="H2024" t="s">
        <v>109</v>
      </c>
      <c r="I2024" t="s">
        <v>1350</v>
      </c>
      <c r="J2024" s="143">
        <v>41671</v>
      </c>
      <c r="K2024" s="105">
        <v>2695.2844799999998</v>
      </c>
      <c r="L2024" t="s">
        <v>80</v>
      </c>
    </row>
    <row r="2025" spans="1:12" x14ac:dyDescent="0.2">
      <c r="A2025">
        <v>805</v>
      </c>
      <c r="B2025">
        <v>2014</v>
      </c>
      <c r="C2025">
        <v>3</v>
      </c>
      <c r="D2025">
        <v>113104426</v>
      </c>
      <c r="E2025">
        <v>11320320</v>
      </c>
      <c r="F2025">
        <v>5335.87</v>
      </c>
      <c r="G2025" t="s">
        <v>1284</v>
      </c>
      <c r="H2025" t="s">
        <v>109</v>
      </c>
      <c r="I2025" t="s">
        <v>1350</v>
      </c>
      <c r="J2025" s="143">
        <v>41699</v>
      </c>
      <c r="K2025" s="105">
        <v>682.99135999999999</v>
      </c>
      <c r="L2025" t="s">
        <v>80</v>
      </c>
    </row>
    <row r="2026" spans="1:12" x14ac:dyDescent="0.2">
      <c r="A2026">
        <v>805</v>
      </c>
      <c r="B2026">
        <v>2014</v>
      </c>
      <c r="C2026">
        <v>4</v>
      </c>
      <c r="D2026">
        <v>113104426</v>
      </c>
      <c r="E2026">
        <v>11320309</v>
      </c>
      <c r="F2026">
        <v>2551.58</v>
      </c>
      <c r="G2026" t="s">
        <v>1284</v>
      </c>
      <c r="H2026" t="s">
        <v>109</v>
      </c>
      <c r="I2026" t="s">
        <v>1350</v>
      </c>
      <c r="J2026" s="143">
        <v>41730</v>
      </c>
      <c r="K2026" s="105">
        <v>326.60223999999999</v>
      </c>
      <c r="L2026" t="s">
        <v>80</v>
      </c>
    </row>
    <row r="2027" spans="1:12" x14ac:dyDescent="0.2">
      <c r="A2027">
        <v>805</v>
      </c>
      <c r="B2027">
        <v>2014</v>
      </c>
      <c r="C2027">
        <v>5</v>
      </c>
      <c r="D2027">
        <v>113105059</v>
      </c>
      <c r="E2027">
        <v>11320211</v>
      </c>
      <c r="F2027" s="103">
        <v>8605.5400000000009</v>
      </c>
      <c r="G2027" t="s">
        <v>599</v>
      </c>
      <c r="H2027" t="s">
        <v>109</v>
      </c>
      <c r="I2027" t="s">
        <v>2147</v>
      </c>
      <c r="J2027" s="143">
        <v>41760</v>
      </c>
      <c r="K2027" s="105">
        <f>Table4[[#This Row],[Reg. CPB incl. Outlays]]/7.8125</f>
        <v>1101.5091200000002</v>
      </c>
      <c r="L2027" t="s">
        <v>80</v>
      </c>
    </row>
    <row r="2028" spans="1:12" x14ac:dyDescent="0.2">
      <c r="A2028">
        <v>805</v>
      </c>
      <c r="B2028">
        <v>2013</v>
      </c>
      <c r="C2028">
        <v>11</v>
      </c>
      <c r="D2028">
        <v>113104429</v>
      </c>
      <c r="E2028">
        <v>11320230</v>
      </c>
      <c r="F2028">
        <v>4781.33</v>
      </c>
      <c r="G2028" t="s">
        <v>1045</v>
      </c>
      <c r="H2028" t="s">
        <v>109</v>
      </c>
      <c r="I2028" t="s">
        <v>1351</v>
      </c>
      <c r="J2028" s="143">
        <v>41579</v>
      </c>
      <c r="K2028" s="105">
        <v>612.01023999999995</v>
      </c>
      <c r="L2028" t="s">
        <v>80</v>
      </c>
    </row>
    <row r="2029" spans="1:12" x14ac:dyDescent="0.2">
      <c r="A2029">
        <v>805</v>
      </c>
      <c r="B2029">
        <v>2013</v>
      </c>
      <c r="C2029">
        <v>11</v>
      </c>
      <c r="D2029">
        <v>113104429</v>
      </c>
      <c r="E2029">
        <v>11320288</v>
      </c>
      <c r="F2029">
        <v>4901.51</v>
      </c>
      <c r="G2029" t="s">
        <v>1045</v>
      </c>
      <c r="H2029" t="s">
        <v>109</v>
      </c>
      <c r="I2029" t="s">
        <v>1351</v>
      </c>
      <c r="J2029" s="143">
        <v>41579</v>
      </c>
      <c r="K2029" s="105">
        <v>627.39328</v>
      </c>
      <c r="L2029" t="s">
        <v>80</v>
      </c>
    </row>
    <row r="2030" spans="1:12" x14ac:dyDescent="0.2">
      <c r="A2030">
        <v>805</v>
      </c>
      <c r="B2030">
        <v>2013</v>
      </c>
      <c r="C2030">
        <v>12</v>
      </c>
      <c r="D2030">
        <v>113104429</v>
      </c>
      <c r="E2030">
        <v>11320230</v>
      </c>
      <c r="F2030">
        <v>10345.42</v>
      </c>
      <c r="G2030" t="s">
        <v>1045</v>
      </c>
      <c r="H2030" t="s">
        <v>109</v>
      </c>
      <c r="I2030" t="s">
        <v>1351</v>
      </c>
      <c r="J2030" s="143">
        <v>41609</v>
      </c>
      <c r="K2030" s="105">
        <v>1324.2137600000001</v>
      </c>
      <c r="L2030" t="s">
        <v>80</v>
      </c>
    </row>
    <row r="2031" spans="1:12" x14ac:dyDescent="0.2">
      <c r="A2031">
        <v>805</v>
      </c>
      <c r="B2031">
        <v>2014</v>
      </c>
      <c r="C2031">
        <v>2</v>
      </c>
      <c r="D2031">
        <v>113104429</v>
      </c>
      <c r="E2031">
        <v>11320320</v>
      </c>
      <c r="F2031">
        <v>16233.2</v>
      </c>
      <c r="G2031" t="s">
        <v>1045</v>
      </c>
      <c r="H2031" t="s">
        <v>109</v>
      </c>
      <c r="I2031" t="s">
        <v>1351</v>
      </c>
      <c r="J2031" s="143">
        <v>41671</v>
      </c>
      <c r="K2031" s="105">
        <v>2077.8496</v>
      </c>
      <c r="L2031" t="s">
        <v>80</v>
      </c>
    </row>
    <row r="2032" spans="1:12" x14ac:dyDescent="0.2">
      <c r="A2032">
        <v>805</v>
      </c>
      <c r="B2032">
        <v>2014</v>
      </c>
      <c r="C2032">
        <v>5</v>
      </c>
      <c r="D2032">
        <v>113105070</v>
      </c>
      <c r="E2032">
        <v>11320339</v>
      </c>
      <c r="F2032" s="103">
        <v>10104.92</v>
      </c>
      <c r="G2032" t="s">
        <v>583</v>
      </c>
      <c r="H2032" t="s">
        <v>308</v>
      </c>
      <c r="I2032" t="s">
        <v>2149</v>
      </c>
      <c r="J2032" s="143">
        <v>41760</v>
      </c>
      <c r="K2032" s="105">
        <f>Table4[[#This Row],[Reg. CPB incl. Outlays]]/7.8125</f>
        <v>1293.42976</v>
      </c>
      <c r="L2032" t="s">
        <v>80</v>
      </c>
    </row>
    <row r="2033" spans="1:12" x14ac:dyDescent="0.2">
      <c r="A2033">
        <v>805</v>
      </c>
      <c r="B2033">
        <v>2014</v>
      </c>
      <c r="C2033">
        <v>1</v>
      </c>
      <c r="D2033">
        <v>113104430</v>
      </c>
      <c r="E2033">
        <v>11320027</v>
      </c>
      <c r="F2033">
        <v>12331.32</v>
      </c>
      <c r="G2033" t="s">
        <v>597</v>
      </c>
      <c r="H2033" t="s">
        <v>109</v>
      </c>
      <c r="I2033" t="s">
        <v>1371</v>
      </c>
      <c r="J2033" s="143">
        <v>41640</v>
      </c>
      <c r="K2033" s="105">
        <v>1578.40896</v>
      </c>
      <c r="L2033" t="s">
        <v>80</v>
      </c>
    </row>
    <row r="2034" spans="1:12" x14ac:dyDescent="0.2">
      <c r="A2034">
        <v>805</v>
      </c>
      <c r="B2034">
        <v>2014</v>
      </c>
      <c r="C2034">
        <v>5</v>
      </c>
      <c r="D2034">
        <v>113105109</v>
      </c>
      <c r="E2034">
        <v>11320339</v>
      </c>
      <c r="F2034" s="103">
        <v>4963.3</v>
      </c>
      <c r="G2034" t="s">
        <v>583</v>
      </c>
      <c r="H2034" t="s">
        <v>293</v>
      </c>
      <c r="I2034" t="s">
        <v>2182</v>
      </c>
      <c r="J2034" s="143">
        <v>41760</v>
      </c>
      <c r="K2034" s="105">
        <f>Table4[[#This Row],[Reg. CPB incl. Outlays]]/7.8125</f>
        <v>635.30240000000003</v>
      </c>
      <c r="L2034" t="s">
        <v>80</v>
      </c>
    </row>
    <row r="2035" spans="1:12" x14ac:dyDescent="0.2">
      <c r="A2035">
        <v>805</v>
      </c>
      <c r="B2035">
        <v>2014</v>
      </c>
      <c r="C2035">
        <v>2</v>
      </c>
      <c r="D2035">
        <v>113104433</v>
      </c>
      <c r="E2035">
        <v>11320334</v>
      </c>
      <c r="F2035">
        <v>15646.82</v>
      </c>
      <c r="G2035" t="s">
        <v>583</v>
      </c>
      <c r="H2035" t="s">
        <v>109</v>
      </c>
      <c r="I2035" t="s">
        <v>1377</v>
      </c>
      <c r="J2035" s="143">
        <v>41671</v>
      </c>
      <c r="K2035" s="105">
        <v>2002.79296</v>
      </c>
      <c r="L2035" t="s">
        <v>80</v>
      </c>
    </row>
    <row r="2036" spans="1:12" x14ac:dyDescent="0.2">
      <c r="A2036">
        <v>805</v>
      </c>
      <c r="B2036">
        <v>2013</v>
      </c>
      <c r="C2036">
        <v>8</v>
      </c>
      <c r="D2036">
        <v>113104436</v>
      </c>
      <c r="E2036">
        <v>11320185</v>
      </c>
      <c r="F2036">
        <v>7107.66</v>
      </c>
      <c r="G2036" t="s">
        <v>583</v>
      </c>
      <c r="H2036" t="s">
        <v>100</v>
      </c>
      <c r="I2036" t="s">
        <v>1149</v>
      </c>
      <c r="J2036" s="143">
        <v>41487</v>
      </c>
      <c r="K2036" s="105">
        <v>909.78048000000001</v>
      </c>
      <c r="L2036" t="s">
        <v>79</v>
      </c>
    </row>
    <row r="2037" spans="1:12" x14ac:dyDescent="0.2">
      <c r="A2037">
        <v>805</v>
      </c>
      <c r="B2037">
        <v>2013</v>
      </c>
      <c r="C2037">
        <v>9</v>
      </c>
      <c r="D2037">
        <v>113104453</v>
      </c>
      <c r="E2037">
        <v>11320089</v>
      </c>
      <c r="F2037">
        <v>3908.81</v>
      </c>
      <c r="G2037" t="s">
        <v>592</v>
      </c>
      <c r="H2037" t="s">
        <v>115</v>
      </c>
      <c r="I2037" t="s">
        <v>1337</v>
      </c>
      <c r="J2037" s="143">
        <v>41518</v>
      </c>
      <c r="K2037" s="105">
        <v>500.32767999999999</v>
      </c>
      <c r="L2037" t="s">
        <v>80</v>
      </c>
    </row>
    <row r="2038" spans="1:12" x14ac:dyDescent="0.2">
      <c r="A2038">
        <v>805</v>
      </c>
      <c r="B2038">
        <v>2014</v>
      </c>
      <c r="C2038">
        <v>5</v>
      </c>
      <c r="D2038">
        <v>93109821</v>
      </c>
      <c r="E2038">
        <v>9320456</v>
      </c>
      <c r="F2038">
        <v>120.59</v>
      </c>
      <c r="G2038" t="s">
        <v>491</v>
      </c>
      <c r="H2038" t="s">
        <v>247</v>
      </c>
      <c r="I2038" t="s">
        <v>2215</v>
      </c>
      <c r="J2038" s="143">
        <v>41760</v>
      </c>
      <c r="K2038" s="105">
        <f>Table4[[#This Row],[Reg. CPB incl. Outlays]]*0.9142</f>
        <v>110.24337800000001</v>
      </c>
      <c r="L2038" t="s">
        <v>78</v>
      </c>
    </row>
    <row r="2039" spans="1:12" x14ac:dyDescent="0.2">
      <c r="A2039">
        <v>805</v>
      </c>
      <c r="B2039">
        <v>2013</v>
      </c>
      <c r="C2039">
        <v>8</v>
      </c>
      <c r="D2039">
        <v>113104454</v>
      </c>
      <c r="E2039">
        <v>11320027</v>
      </c>
      <c r="F2039">
        <v>3877.61</v>
      </c>
      <c r="G2039" t="s">
        <v>583</v>
      </c>
      <c r="H2039" t="s">
        <v>115</v>
      </c>
      <c r="I2039" t="s">
        <v>1326</v>
      </c>
      <c r="J2039" s="143">
        <v>41487</v>
      </c>
      <c r="K2039" s="105">
        <v>496.33408000000003</v>
      </c>
      <c r="L2039" t="s">
        <v>80</v>
      </c>
    </row>
    <row r="2040" spans="1:12" x14ac:dyDescent="0.2">
      <c r="A2040">
        <v>805</v>
      </c>
      <c r="B2040">
        <v>2013</v>
      </c>
      <c r="C2040">
        <v>9</v>
      </c>
      <c r="D2040">
        <v>113104454</v>
      </c>
      <c r="E2040">
        <v>11320092</v>
      </c>
      <c r="F2040">
        <v>3102.23</v>
      </c>
      <c r="G2040" t="s">
        <v>583</v>
      </c>
      <c r="H2040" t="s">
        <v>115</v>
      </c>
      <c r="I2040" t="s">
        <v>1326</v>
      </c>
      <c r="J2040" s="143">
        <v>41518</v>
      </c>
      <c r="K2040" s="105">
        <v>397.08544000000001</v>
      </c>
      <c r="L2040" t="s">
        <v>80</v>
      </c>
    </row>
    <row r="2041" spans="1:12" x14ac:dyDescent="0.2">
      <c r="A2041">
        <v>805</v>
      </c>
      <c r="B2041">
        <v>2013</v>
      </c>
      <c r="C2041">
        <v>9</v>
      </c>
      <c r="D2041">
        <v>113104454</v>
      </c>
      <c r="E2041">
        <v>11320185</v>
      </c>
      <c r="F2041">
        <v>8577.66</v>
      </c>
      <c r="G2041" t="s">
        <v>583</v>
      </c>
      <c r="H2041" t="s">
        <v>115</v>
      </c>
      <c r="I2041" t="s">
        <v>1326</v>
      </c>
      <c r="J2041" s="143">
        <v>41518</v>
      </c>
      <c r="K2041" s="105">
        <v>1097.94048</v>
      </c>
      <c r="L2041" t="s">
        <v>80</v>
      </c>
    </row>
    <row r="2042" spans="1:12" x14ac:dyDescent="0.2">
      <c r="A2042">
        <v>805</v>
      </c>
      <c r="B2042">
        <v>2014</v>
      </c>
      <c r="C2042">
        <v>2</v>
      </c>
      <c r="D2042">
        <v>113104454</v>
      </c>
      <c r="E2042">
        <v>11320334</v>
      </c>
      <c r="F2042">
        <v>3024.66</v>
      </c>
      <c r="G2042" t="s">
        <v>583</v>
      </c>
      <c r="H2042" t="s">
        <v>115</v>
      </c>
      <c r="I2042" t="s">
        <v>1326</v>
      </c>
      <c r="J2042" s="143">
        <v>41671</v>
      </c>
      <c r="K2042" s="105">
        <v>387.15647999999999</v>
      </c>
      <c r="L2042" t="s">
        <v>80</v>
      </c>
    </row>
    <row r="2043" spans="1:12" x14ac:dyDescent="0.2">
      <c r="A2043">
        <v>805</v>
      </c>
      <c r="B2043">
        <v>2013</v>
      </c>
      <c r="C2043">
        <v>9</v>
      </c>
      <c r="D2043">
        <v>113104455</v>
      </c>
      <c r="E2043">
        <v>11320288</v>
      </c>
      <c r="F2043">
        <v>1628.67</v>
      </c>
      <c r="G2043" t="s">
        <v>642</v>
      </c>
      <c r="H2043" t="s">
        <v>115</v>
      </c>
      <c r="I2043" t="s">
        <v>1338</v>
      </c>
      <c r="J2043" s="143">
        <v>41518</v>
      </c>
      <c r="K2043" s="105">
        <v>208.46976000000001</v>
      </c>
      <c r="L2043" t="s">
        <v>80</v>
      </c>
    </row>
    <row r="2044" spans="1:12" x14ac:dyDescent="0.2">
      <c r="A2044">
        <v>805</v>
      </c>
      <c r="B2044">
        <v>2013</v>
      </c>
      <c r="C2044">
        <v>9</v>
      </c>
      <c r="D2044">
        <v>113104455</v>
      </c>
      <c r="E2044">
        <v>11320312</v>
      </c>
      <c r="F2044">
        <v>7603.56</v>
      </c>
      <c r="G2044" t="s">
        <v>642</v>
      </c>
      <c r="H2044" t="s">
        <v>115</v>
      </c>
      <c r="I2044" t="s">
        <v>1338</v>
      </c>
      <c r="J2044" s="143">
        <v>41518</v>
      </c>
      <c r="K2044" s="105">
        <v>973.2556800000001</v>
      </c>
      <c r="L2044" t="s">
        <v>80</v>
      </c>
    </row>
    <row r="2045" spans="1:12" x14ac:dyDescent="0.2">
      <c r="A2045">
        <v>805</v>
      </c>
      <c r="B2045">
        <v>2013</v>
      </c>
      <c r="C2045">
        <v>10</v>
      </c>
      <c r="D2045">
        <v>113104455</v>
      </c>
      <c r="E2045">
        <v>11320297</v>
      </c>
      <c r="F2045">
        <v>3218.55</v>
      </c>
      <c r="G2045" t="s">
        <v>642</v>
      </c>
      <c r="H2045" t="s">
        <v>115</v>
      </c>
      <c r="I2045" t="s">
        <v>1338</v>
      </c>
      <c r="J2045" s="143">
        <v>41548</v>
      </c>
      <c r="K2045" s="105">
        <v>411.9744</v>
      </c>
      <c r="L2045" t="s">
        <v>80</v>
      </c>
    </row>
    <row r="2046" spans="1:12" x14ac:dyDescent="0.2">
      <c r="A2046">
        <v>805</v>
      </c>
      <c r="B2046">
        <v>2013</v>
      </c>
      <c r="C2046">
        <v>10</v>
      </c>
      <c r="D2046">
        <v>113104458</v>
      </c>
      <c r="E2046">
        <v>11320297</v>
      </c>
      <c r="F2046">
        <v>2947.11</v>
      </c>
      <c r="G2046" t="s">
        <v>597</v>
      </c>
      <c r="H2046" t="s">
        <v>115</v>
      </c>
      <c r="I2046" t="s">
        <v>1342</v>
      </c>
      <c r="J2046" s="143">
        <v>41548</v>
      </c>
      <c r="K2046" s="105">
        <v>377.23008000000004</v>
      </c>
      <c r="L2046" t="s">
        <v>80</v>
      </c>
    </row>
    <row r="2047" spans="1:12" x14ac:dyDescent="0.2">
      <c r="A2047">
        <v>805</v>
      </c>
      <c r="B2047">
        <v>2013</v>
      </c>
      <c r="C2047">
        <v>10</v>
      </c>
      <c r="D2047">
        <v>113104461</v>
      </c>
      <c r="E2047">
        <v>11320039</v>
      </c>
      <c r="F2047">
        <v>3459.3</v>
      </c>
      <c r="G2047" t="s">
        <v>592</v>
      </c>
      <c r="H2047" t="s">
        <v>115</v>
      </c>
      <c r="I2047" t="s">
        <v>1343</v>
      </c>
      <c r="J2047" s="143">
        <v>41548</v>
      </c>
      <c r="K2047" s="105">
        <v>442.79040000000003</v>
      </c>
      <c r="L2047" t="s">
        <v>80</v>
      </c>
    </row>
    <row r="2048" spans="1:12" x14ac:dyDescent="0.2">
      <c r="A2048">
        <v>805</v>
      </c>
      <c r="B2048">
        <v>2013</v>
      </c>
      <c r="C2048">
        <v>10</v>
      </c>
      <c r="D2048">
        <v>113104461</v>
      </c>
      <c r="E2048">
        <v>11320248</v>
      </c>
      <c r="F2048">
        <v>11451.84</v>
      </c>
      <c r="G2048" t="s">
        <v>592</v>
      </c>
      <c r="H2048" t="s">
        <v>115</v>
      </c>
      <c r="I2048" t="s">
        <v>1343</v>
      </c>
      <c r="J2048" s="143">
        <v>41548</v>
      </c>
      <c r="K2048" s="105">
        <v>1465.8355200000001</v>
      </c>
      <c r="L2048" t="s">
        <v>80</v>
      </c>
    </row>
    <row r="2049" spans="1:12" x14ac:dyDescent="0.2">
      <c r="A2049">
        <v>805</v>
      </c>
      <c r="B2049">
        <v>2013</v>
      </c>
      <c r="C2049">
        <v>8</v>
      </c>
      <c r="D2049">
        <v>113104463</v>
      </c>
      <c r="E2049">
        <v>11320118</v>
      </c>
      <c r="F2049">
        <v>8233.23</v>
      </c>
      <c r="G2049" t="s">
        <v>491</v>
      </c>
      <c r="H2049" t="s">
        <v>100</v>
      </c>
      <c r="I2049" t="s">
        <v>1150</v>
      </c>
      <c r="J2049" s="143">
        <v>41487</v>
      </c>
      <c r="K2049" s="105">
        <v>1053.8534399999999</v>
      </c>
      <c r="L2049" t="s">
        <v>79</v>
      </c>
    </row>
    <row r="2050" spans="1:12" x14ac:dyDescent="0.2">
      <c r="A2050">
        <v>805</v>
      </c>
      <c r="B2050">
        <v>2013</v>
      </c>
      <c r="C2050">
        <v>9</v>
      </c>
      <c r="D2050">
        <v>113104463</v>
      </c>
      <c r="E2050">
        <v>11320118</v>
      </c>
      <c r="F2050">
        <v>8314.82</v>
      </c>
      <c r="G2050" t="s">
        <v>491</v>
      </c>
      <c r="H2050" t="s">
        <v>100</v>
      </c>
      <c r="I2050" t="s">
        <v>1150</v>
      </c>
      <c r="J2050" s="143">
        <v>41518</v>
      </c>
      <c r="K2050" s="105">
        <v>1064.2969599999999</v>
      </c>
      <c r="L2050" t="s">
        <v>79</v>
      </c>
    </row>
    <row r="2051" spans="1:12" x14ac:dyDescent="0.2">
      <c r="A2051">
        <v>805</v>
      </c>
      <c r="B2051">
        <v>2013</v>
      </c>
      <c r="C2051">
        <v>10</v>
      </c>
      <c r="D2051">
        <v>113104463</v>
      </c>
      <c r="E2051">
        <v>11320118</v>
      </c>
      <c r="F2051">
        <v>8938.09</v>
      </c>
      <c r="G2051" t="s">
        <v>491</v>
      </c>
      <c r="H2051" t="s">
        <v>100</v>
      </c>
      <c r="I2051" t="s">
        <v>1150</v>
      </c>
      <c r="J2051" s="143">
        <v>41548</v>
      </c>
      <c r="K2051" s="105">
        <v>1144.0755200000001</v>
      </c>
      <c r="L2051" t="s">
        <v>79</v>
      </c>
    </row>
    <row r="2052" spans="1:12" x14ac:dyDescent="0.2">
      <c r="A2052">
        <v>805</v>
      </c>
      <c r="B2052">
        <v>2013</v>
      </c>
      <c r="C2052">
        <v>11</v>
      </c>
      <c r="D2052">
        <v>113104465</v>
      </c>
      <c r="E2052">
        <v>11320086</v>
      </c>
      <c r="F2052">
        <v>4370.25</v>
      </c>
      <c r="G2052" t="s">
        <v>549</v>
      </c>
      <c r="H2052" t="s">
        <v>100</v>
      </c>
      <c r="I2052" t="s">
        <v>1192</v>
      </c>
      <c r="J2052" s="143">
        <v>41579</v>
      </c>
      <c r="K2052" s="105">
        <v>559.39200000000005</v>
      </c>
      <c r="L2052" t="s">
        <v>79</v>
      </c>
    </row>
    <row r="2053" spans="1:12" x14ac:dyDescent="0.2">
      <c r="A2053">
        <v>805</v>
      </c>
      <c r="B2053">
        <v>2013</v>
      </c>
      <c r="C2053">
        <v>8</v>
      </c>
      <c r="D2053">
        <v>113104469</v>
      </c>
      <c r="E2053">
        <v>11320093</v>
      </c>
      <c r="F2053">
        <v>3334.75</v>
      </c>
      <c r="G2053" t="s">
        <v>648</v>
      </c>
      <c r="H2053" t="s">
        <v>100</v>
      </c>
      <c r="I2053" t="s">
        <v>1151</v>
      </c>
      <c r="J2053" s="143">
        <v>41487</v>
      </c>
      <c r="K2053" s="105">
        <v>426.84800000000001</v>
      </c>
      <c r="L2053" t="s">
        <v>79</v>
      </c>
    </row>
    <row r="2054" spans="1:12" x14ac:dyDescent="0.2">
      <c r="A2054">
        <v>805</v>
      </c>
      <c r="B2054">
        <v>2013</v>
      </c>
      <c r="C2054">
        <v>10</v>
      </c>
      <c r="D2054">
        <v>113104469</v>
      </c>
      <c r="E2054">
        <v>11320093</v>
      </c>
      <c r="F2054">
        <v>10004.66</v>
      </c>
      <c r="G2054" t="s">
        <v>648</v>
      </c>
      <c r="H2054" t="s">
        <v>100</v>
      </c>
      <c r="I2054" t="s">
        <v>1151</v>
      </c>
      <c r="J2054" s="143">
        <v>41548</v>
      </c>
      <c r="K2054" s="105">
        <v>1280.5964799999999</v>
      </c>
      <c r="L2054" t="s">
        <v>79</v>
      </c>
    </row>
    <row r="2055" spans="1:12" x14ac:dyDescent="0.2">
      <c r="A2055">
        <v>805</v>
      </c>
      <c r="B2055">
        <v>2013</v>
      </c>
      <c r="C2055">
        <v>10</v>
      </c>
      <c r="D2055">
        <v>113104470</v>
      </c>
      <c r="E2055">
        <v>11320048</v>
      </c>
      <c r="F2055">
        <v>55839.95</v>
      </c>
      <c r="G2055" t="s">
        <v>583</v>
      </c>
      <c r="H2055" t="s">
        <v>100</v>
      </c>
      <c r="I2055" t="s">
        <v>1178</v>
      </c>
      <c r="J2055" s="143">
        <v>41548</v>
      </c>
      <c r="K2055" s="105">
        <v>7147.5135999999993</v>
      </c>
      <c r="L2055" t="s">
        <v>79</v>
      </c>
    </row>
    <row r="2056" spans="1:12" x14ac:dyDescent="0.2">
      <c r="A2056">
        <v>805</v>
      </c>
      <c r="B2056">
        <v>2014</v>
      </c>
      <c r="C2056">
        <v>3</v>
      </c>
      <c r="D2056">
        <v>113104473</v>
      </c>
      <c r="E2056">
        <v>11320045</v>
      </c>
      <c r="F2056">
        <v>11209.87</v>
      </c>
      <c r="G2056" t="s">
        <v>1143</v>
      </c>
      <c r="H2056" t="s">
        <v>110</v>
      </c>
      <c r="I2056" t="s">
        <v>1223</v>
      </c>
      <c r="J2056" s="143">
        <v>41699</v>
      </c>
      <c r="K2056" s="105">
        <v>1434.8633600000001</v>
      </c>
      <c r="L2056" t="s">
        <v>79</v>
      </c>
    </row>
    <row r="2057" spans="1:12" x14ac:dyDescent="0.2">
      <c r="A2057">
        <v>805</v>
      </c>
      <c r="B2057">
        <v>2014</v>
      </c>
      <c r="C2057">
        <v>3</v>
      </c>
      <c r="D2057">
        <v>113104477</v>
      </c>
      <c r="E2057">
        <v>11320045</v>
      </c>
      <c r="F2057">
        <v>5928.34</v>
      </c>
      <c r="G2057" t="s">
        <v>1224</v>
      </c>
      <c r="H2057" t="s">
        <v>110</v>
      </c>
      <c r="I2057" t="s">
        <v>1225</v>
      </c>
      <c r="J2057" s="143">
        <v>41699</v>
      </c>
      <c r="K2057" s="105">
        <v>758.82752000000005</v>
      </c>
      <c r="L2057" t="s">
        <v>79</v>
      </c>
    </row>
    <row r="2058" spans="1:12" x14ac:dyDescent="0.2">
      <c r="A2058">
        <v>805</v>
      </c>
      <c r="B2058">
        <v>2014</v>
      </c>
      <c r="C2058">
        <v>3</v>
      </c>
      <c r="D2058">
        <v>113104479</v>
      </c>
      <c r="E2058">
        <v>11320045</v>
      </c>
      <c r="F2058">
        <v>11014.43</v>
      </c>
      <c r="G2058" t="s">
        <v>1226</v>
      </c>
      <c r="H2058" t="s">
        <v>110</v>
      </c>
      <c r="I2058" t="s">
        <v>1227</v>
      </c>
      <c r="J2058" s="143">
        <v>41699</v>
      </c>
      <c r="K2058" s="105">
        <v>1409.8470400000001</v>
      </c>
      <c r="L2058" t="s">
        <v>79</v>
      </c>
    </row>
    <row r="2059" spans="1:12" x14ac:dyDescent="0.2">
      <c r="A2059">
        <v>805</v>
      </c>
      <c r="B2059">
        <v>2014</v>
      </c>
      <c r="C2059">
        <v>1</v>
      </c>
      <c r="D2059">
        <v>113104481</v>
      </c>
      <c r="E2059">
        <v>11320092</v>
      </c>
      <c r="F2059">
        <v>19214.53</v>
      </c>
      <c r="G2059" t="s">
        <v>583</v>
      </c>
      <c r="H2059" t="s">
        <v>110</v>
      </c>
      <c r="I2059" t="s">
        <v>1206</v>
      </c>
      <c r="J2059" s="143">
        <v>41640</v>
      </c>
      <c r="K2059" s="105">
        <v>2459.45984</v>
      </c>
      <c r="L2059" t="s">
        <v>79</v>
      </c>
    </row>
    <row r="2060" spans="1:12" x14ac:dyDescent="0.2">
      <c r="A2060">
        <v>805</v>
      </c>
      <c r="B2060">
        <v>2014</v>
      </c>
      <c r="C2060">
        <v>5</v>
      </c>
      <c r="D2060">
        <v>93109826</v>
      </c>
      <c r="E2060">
        <v>9320587</v>
      </c>
      <c r="F2060" s="103">
        <v>3418.32</v>
      </c>
      <c r="G2060" t="s">
        <v>597</v>
      </c>
      <c r="H2060" t="s">
        <v>247</v>
      </c>
      <c r="I2060" t="s">
        <v>816</v>
      </c>
      <c r="J2060" s="143">
        <v>41760</v>
      </c>
      <c r="K2060" s="105">
        <f>Table4[[#This Row],[Reg. CPB incl. Outlays]]*0.9142</f>
        <v>3125.0281440000003</v>
      </c>
      <c r="L2060" t="s">
        <v>78</v>
      </c>
    </row>
    <row r="2061" spans="1:12" x14ac:dyDescent="0.2">
      <c r="A2061">
        <v>805</v>
      </c>
      <c r="B2061">
        <v>2013</v>
      </c>
      <c r="C2061">
        <v>8</v>
      </c>
      <c r="D2061">
        <v>113104484</v>
      </c>
      <c r="E2061">
        <v>11320211</v>
      </c>
      <c r="F2061">
        <v>1535.53</v>
      </c>
      <c r="G2061" t="s">
        <v>599</v>
      </c>
      <c r="H2061" t="s">
        <v>248</v>
      </c>
      <c r="I2061" t="s">
        <v>1327</v>
      </c>
      <c r="J2061" s="143">
        <v>41487</v>
      </c>
      <c r="K2061" s="105">
        <v>196.54784000000001</v>
      </c>
      <c r="L2061" t="s">
        <v>80</v>
      </c>
    </row>
    <row r="2062" spans="1:12" x14ac:dyDescent="0.2">
      <c r="A2062">
        <v>805</v>
      </c>
      <c r="B2062">
        <v>2014</v>
      </c>
      <c r="C2062">
        <v>1</v>
      </c>
      <c r="D2062">
        <v>113104496</v>
      </c>
      <c r="E2062">
        <v>11320152</v>
      </c>
      <c r="F2062">
        <v>97.72</v>
      </c>
      <c r="G2062" t="s">
        <v>1030</v>
      </c>
      <c r="H2062" t="s">
        <v>100</v>
      </c>
      <c r="I2062" t="s">
        <v>1207</v>
      </c>
      <c r="J2062" s="143">
        <v>41640</v>
      </c>
      <c r="K2062" s="105">
        <v>12.50816</v>
      </c>
      <c r="L2062" t="s">
        <v>79</v>
      </c>
    </row>
    <row r="2063" spans="1:12" x14ac:dyDescent="0.2">
      <c r="A2063">
        <v>805</v>
      </c>
      <c r="B2063">
        <v>2014</v>
      </c>
      <c r="C2063">
        <v>1</v>
      </c>
      <c r="D2063">
        <v>113104504</v>
      </c>
      <c r="E2063">
        <v>11320312</v>
      </c>
      <c r="F2063">
        <v>4156.97</v>
      </c>
      <c r="G2063" t="s">
        <v>529</v>
      </c>
      <c r="H2063" t="s">
        <v>109</v>
      </c>
      <c r="I2063" t="s">
        <v>1372</v>
      </c>
      <c r="J2063" s="143">
        <v>41640</v>
      </c>
      <c r="K2063" s="105">
        <v>532.09216000000004</v>
      </c>
      <c r="L2063" t="s">
        <v>80</v>
      </c>
    </row>
    <row r="2064" spans="1:12" x14ac:dyDescent="0.2">
      <c r="A2064">
        <v>805</v>
      </c>
      <c r="B2064">
        <v>2014</v>
      </c>
      <c r="C2064">
        <v>2</v>
      </c>
      <c r="D2064">
        <v>113104505</v>
      </c>
      <c r="E2064">
        <v>11320312</v>
      </c>
      <c r="F2064">
        <v>2710.1</v>
      </c>
      <c r="G2064" t="s">
        <v>595</v>
      </c>
      <c r="H2064" t="s">
        <v>109</v>
      </c>
      <c r="I2064" t="s">
        <v>1378</v>
      </c>
      <c r="J2064" s="143">
        <v>41671</v>
      </c>
      <c r="K2064" s="105">
        <v>346.89279999999997</v>
      </c>
      <c r="L2064" t="s">
        <v>80</v>
      </c>
    </row>
    <row r="2065" spans="1:12" x14ac:dyDescent="0.2">
      <c r="A2065">
        <v>805</v>
      </c>
      <c r="B2065">
        <v>2013</v>
      </c>
      <c r="C2065">
        <v>9</v>
      </c>
      <c r="D2065">
        <v>113104506</v>
      </c>
      <c r="E2065">
        <v>11320027</v>
      </c>
      <c r="F2065">
        <v>553.75</v>
      </c>
      <c r="G2065" t="s">
        <v>599</v>
      </c>
      <c r="H2065" t="s">
        <v>197</v>
      </c>
      <c r="I2065" t="s">
        <v>1173</v>
      </c>
      <c r="J2065" s="143">
        <v>41518</v>
      </c>
      <c r="K2065" s="105">
        <v>70.88</v>
      </c>
      <c r="L2065" t="s">
        <v>79</v>
      </c>
    </row>
    <row r="2066" spans="1:12" x14ac:dyDescent="0.2">
      <c r="A2066">
        <v>805</v>
      </c>
      <c r="B2066">
        <v>2013</v>
      </c>
      <c r="C2066">
        <v>11</v>
      </c>
      <c r="D2066">
        <v>113104514</v>
      </c>
      <c r="E2066">
        <v>11320273</v>
      </c>
      <c r="F2066">
        <v>4435.99</v>
      </c>
      <c r="G2066" t="s">
        <v>549</v>
      </c>
      <c r="H2066" t="s">
        <v>100</v>
      </c>
      <c r="I2066" t="s">
        <v>1193</v>
      </c>
      <c r="J2066" s="143">
        <v>41579</v>
      </c>
      <c r="K2066" s="105">
        <v>567.80671999999993</v>
      </c>
      <c r="L2066" t="s">
        <v>79</v>
      </c>
    </row>
    <row r="2067" spans="1:12" x14ac:dyDescent="0.2">
      <c r="A2067">
        <v>805</v>
      </c>
      <c r="B2067">
        <v>2013</v>
      </c>
      <c r="C2067">
        <v>10</v>
      </c>
      <c r="D2067">
        <v>113104515</v>
      </c>
      <c r="E2067">
        <v>11320048</v>
      </c>
      <c r="F2067">
        <v>-12912.44</v>
      </c>
      <c r="G2067" t="s">
        <v>599</v>
      </c>
      <c r="H2067" t="s">
        <v>264</v>
      </c>
      <c r="I2067" t="s">
        <v>1179</v>
      </c>
      <c r="J2067" s="143">
        <v>41548</v>
      </c>
      <c r="K2067" s="105">
        <v>-1652.79232</v>
      </c>
      <c r="L2067" t="s">
        <v>79</v>
      </c>
    </row>
    <row r="2068" spans="1:12" x14ac:dyDescent="0.2">
      <c r="A2068">
        <v>805</v>
      </c>
      <c r="B2068">
        <v>2014</v>
      </c>
      <c r="C2068">
        <v>1</v>
      </c>
      <c r="D2068">
        <v>113104515</v>
      </c>
      <c r="E2068">
        <v>11320048</v>
      </c>
      <c r="F2068">
        <v>25824.880000000001</v>
      </c>
      <c r="G2068" t="s">
        <v>599</v>
      </c>
      <c r="H2068" t="s">
        <v>264</v>
      </c>
      <c r="I2068" t="s">
        <v>1179</v>
      </c>
      <c r="J2068" s="143">
        <v>41640</v>
      </c>
      <c r="K2068" s="105">
        <v>3305.58464</v>
      </c>
      <c r="L2068" t="s">
        <v>79</v>
      </c>
    </row>
    <row r="2069" spans="1:12" x14ac:dyDescent="0.2">
      <c r="A2069">
        <v>805</v>
      </c>
      <c r="B2069">
        <v>2013</v>
      </c>
      <c r="C2069">
        <v>11</v>
      </c>
      <c r="D2069">
        <v>113104522</v>
      </c>
      <c r="E2069">
        <v>11320045</v>
      </c>
      <c r="F2069">
        <v>31852.25</v>
      </c>
      <c r="G2069" t="s">
        <v>997</v>
      </c>
      <c r="H2069" t="s">
        <v>100</v>
      </c>
      <c r="I2069" t="s">
        <v>1194</v>
      </c>
      <c r="J2069" s="143">
        <v>41579</v>
      </c>
      <c r="K2069" s="105">
        <v>4077.0880000000002</v>
      </c>
      <c r="L2069" t="s">
        <v>79</v>
      </c>
    </row>
    <row r="2070" spans="1:12" x14ac:dyDescent="0.2">
      <c r="A2070">
        <v>805</v>
      </c>
      <c r="B2070">
        <v>2013</v>
      </c>
      <c r="C2070">
        <v>11</v>
      </c>
      <c r="D2070">
        <v>113104523</v>
      </c>
      <c r="E2070">
        <v>11320089</v>
      </c>
      <c r="F2070">
        <v>2326.5700000000002</v>
      </c>
      <c r="G2070" t="s">
        <v>592</v>
      </c>
      <c r="H2070" t="s">
        <v>100</v>
      </c>
      <c r="I2070" t="s">
        <v>1195</v>
      </c>
      <c r="J2070" s="143">
        <v>41579</v>
      </c>
      <c r="K2070" s="105">
        <v>297.80096000000003</v>
      </c>
      <c r="L2070" t="s">
        <v>79</v>
      </c>
    </row>
    <row r="2071" spans="1:12" x14ac:dyDescent="0.2">
      <c r="A2071">
        <v>805</v>
      </c>
      <c r="B2071">
        <v>2013</v>
      </c>
      <c r="C2071">
        <v>11</v>
      </c>
      <c r="D2071">
        <v>113104526</v>
      </c>
      <c r="E2071">
        <v>11320185</v>
      </c>
      <c r="F2071">
        <v>59476.35</v>
      </c>
      <c r="G2071" t="s">
        <v>583</v>
      </c>
      <c r="H2071" t="s">
        <v>197</v>
      </c>
      <c r="I2071" t="s">
        <v>1196</v>
      </c>
      <c r="J2071" s="143">
        <v>41579</v>
      </c>
      <c r="K2071" s="105">
        <v>7612.9727999999996</v>
      </c>
      <c r="L2071" t="s">
        <v>79</v>
      </c>
    </row>
    <row r="2072" spans="1:12" x14ac:dyDescent="0.2">
      <c r="A2072">
        <v>805</v>
      </c>
      <c r="B2072">
        <v>2014</v>
      </c>
      <c r="C2072">
        <v>1</v>
      </c>
      <c r="D2072">
        <v>113104526</v>
      </c>
      <c r="E2072">
        <v>11320044</v>
      </c>
      <c r="F2072">
        <v>4390.2299999999996</v>
      </c>
      <c r="G2072" t="s">
        <v>583</v>
      </c>
      <c r="H2072" t="s">
        <v>197</v>
      </c>
      <c r="I2072" t="s">
        <v>1196</v>
      </c>
      <c r="J2072" s="143">
        <v>41640</v>
      </c>
      <c r="K2072" s="105">
        <v>561.94943999999998</v>
      </c>
      <c r="L2072" t="s">
        <v>79</v>
      </c>
    </row>
    <row r="2073" spans="1:12" x14ac:dyDescent="0.2">
      <c r="A2073">
        <v>805</v>
      </c>
      <c r="B2073">
        <v>2014</v>
      </c>
      <c r="C2073">
        <v>2</v>
      </c>
      <c r="D2073">
        <v>113104527</v>
      </c>
      <c r="E2073">
        <v>11320164</v>
      </c>
      <c r="F2073">
        <v>9195.01</v>
      </c>
      <c r="G2073" t="s">
        <v>604</v>
      </c>
      <c r="H2073" t="s">
        <v>110</v>
      </c>
      <c r="I2073" t="s">
        <v>1214</v>
      </c>
      <c r="J2073" s="143">
        <v>41671</v>
      </c>
      <c r="K2073" s="105">
        <v>1176.96128</v>
      </c>
      <c r="L2073" t="s">
        <v>79</v>
      </c>
    </row>
    <row r="2074" spans="1:12" x14ac:dyDescent="0.2">
      <c r="A2074">
        <v>805</v>
      </c>
      <c r="B2074">
        <v>2014</v>
      </c>
      <c r="C2074">
        <v>5</v>
      </c>
      <c r="D2074">
        <v>93109830</v>
      </c>
      <c r="E2074">
        <v>9320528</v>
      </c>
      <c r="F2074">
        <v>575.65</v>
      </c>
      <c r="G2074" t="s">
        <v>592</v>
      </c>
      <c r="H2074" t="s">
        <v>247</v>
      </c>
      <c r="I2074" t="s">
        <v>2099</v>
      </c>
      <c r="J2074" s="143">
        <v>41760</v>
      </c>
      <c r="K2074" s="105">
        <f>Table4[[#This Row],[Reg. CPB incl. Outlays]]*0.9142</f>
        <v>526.25923</v>
      </c>
      <c r="L2074" t="s">
        <v>78</v>
      </c>
    </row>
    <row r="2075" spans="1:12" x14ac:dyDescent="0.2">
      <c r="A2075">
        <v>805</v>
      </c>
      <c r="B2075">
        <v>2014</v>
      </c>
      <c r="C2075">
        <v>1</v>
      </c>
      <c r="D2075">
        <v>113104537</v>
      </c>
      <c r="E2075">
        <v>11320295</v>
      </c>
      <c r="F2075">
        <v>3431.69</v>
      </c>
      <c r="G2075" t="s">
        <v>549</v>
      </c>
      <c r="H2075" t="s">
        <v>257</v>
      </c>
      <c r="I2075" t="s">
        <v>1373</v>
      </c>
      <c r="J2075" s="143">
        <v>41640</v>
      </c>
      <c r="K2075" s="105">
        <v>439.25632000000002</v>
      </c>
      <c r="L2075" t="s">
        <v>80</v>
      </c>
    </row>
    <row r="2076" spans="1:12" x14ac:dyDescent="0.2">
      <c r="A2076">
        <v>805</v>
      </c>
      <c r="B2076">
        <v>2013</v>
      </c>
      <c r="C2076">
        <v>10</v>
      </c>
      <c r="D2076">
        <v>113104538</v>
      </c>
      <c r="E2076">
        <v>11320092</v>
      </c>
      <c r="F2076">
        <v>16106.05</v>
      </c>
      <c r="G2076" t="s">
        <v>583</v>
      </c>
      <c r="H2076" t="s">
        <v>257</v>
      </c>
      <c r="I2076" t="s">
        <v>1344</v>
      </c>
      <c r="J2076" s="143">
        <v>41548</v>
      </c>
      <c r="K2076" s="105">
        <v>2061.5744</v>
      </c>
      <c r="L2076" t="s">
        <v>80</v>
      </c>
    </row>
    <row r="2077" spans="1:12" x14ac:dyDescent="0.2">
      <c r="A2077">
        <v>805</v>
      </c>
      <c r="B2077">
        <v>2014</v>
      </c>
      <c r="C2077">
        <v>2</v>
      </c>
      <c r="D2077">
        <v>113104538</v>
      </c>
      <c r="E2077">
        <v>11320334</v>
      </c>
      <c r="F2077">
        <v>2016.36</v>
      </c>
      <c r="G2077" t="s">
        <v>583</v>
      </c>
      <c r="H2077" t="s">
        <v>257</v>
      </c>
      <c r="I2077" t="s">
        <v>1344</v>
      </c>
      <c r="J2077" s="143">
        <v>41671</v>
      </c>
      <c r="K2077" s="105">
        <v>258.09407999999996</v>
      </c>
      <c r="L2077" t="s">
        <v>80</v>
      </c>
    </row>
    <row r="2078" spans="1:12" x14ac:dyDescent="0.2">
      <c r="A2078">
        <v>805</v>
      </c>
      <c r="B2078">
        <v>2013</v>
      </c>
      <c r="C2078">
        <v>11</v>
      </c>
      <c r="D2078">
        <v>113104545</v>
      </c>
      <c r="E2078">
        <v>11320327</v>
      </c>
      <c r="F2078">
        <v>3636.27</v>
      </c>
      <c r="G2078" t="s">
        <v>1352</v>
      </c>
      <c r="H2078" t="s">
        <v>225</v>
      </c>
      <c r="I2078" t="s">
        <v>1353</v>
      </c>
      <c r="J2078" s="143">
        <v>41579</v>
      </c>
      <c r="K2078" s="105">
        <v>465.44256000000001</v>
      </c>
      <c r="L2078" t="s">
        <v>80</v>
      </c>
    </row>
    <row r="2079" spans="1:12" x14ac:dyDescent="0.2">
      <c r="A2079">
        <v>805</v>
      </c>
      <c r="B2079">
        <v>2013</v>
      </c>
      <c r="C2079">
        <v>11</v>
      </c>
      <c r="D2079">
        <v>113104546</v>
      </c>
      <c r="E2079">
        <v>11320327</v>
      </c>
      <c r="F2079">
        <v>4188.13</v>
      </c>
      <c r="G2079" t="s">
        <v>549</v>
      </c>
      <c r="H2079" t="s">
        <v>225</v>
      </c>
      <c r="I2079" t="s">
        <v>1354</v>
      </c>
      <c r="J2079" s="143">
        <v>41579</v>
      </c>
      <c r="K2079" s="105">
        <v>536.08064000000002</v>
      </c>
      <c r="L2079" t="s">
        <v>80</v>
      </c>
    </row>
    <row r="2080" spans="1:12" x14ac:dyDescent="0.2">
      <c r="A2080">
        <v>805</v>
      </c>
      <c r="B2080">
        <v>2013</v>
      </c>
      <c r="C2080">
        <v>11</v>
      </c>
      <c r="D2080">
        <v>113104547</v>
      </c>
      <c r="E2080">
        <v>11320089</v>
      </c>
      <c r="F2080">
        <v>4583.34</v>
      </c>
      <c r="G2080" t="s">
        <v>592</v>
      </c>
      <c r="H2080" t="s">
        <v>225</v>
      </c>
      <c r="I2080" t="s">
        <v>1355</v>
      </c>
      <c r="J2080" s="143">
        <v>41579</v>
      </c>
      <c r="K2080" s="105">
        <v>586.66751999999997</v>
      </c>
      <c r="L2080" t="s">
        <v>80</v>
      </c>
    </row>
    <row r="2081" spans="1:12" x14ac:dyDescent="0.2">
      <c r="A2081">
        <v>805</v>
      </c>
      <c r="B2081">
        <v>2013</v>
      </c>
      <c r="C2081">
        <v>11</v>
      </c>
      <c r="D2081">
        <v>113104547</v>
      </c>
      <c r="E2081">
        <v>11320327</v>
      </c>
      <c r="F2081">
        <v>4120.1899999999996</v>
      </c>
      <c r="G2081" t="s">
        <v>592</v>
      </c>
      <c r="H2081" t="s">
        <v>225</v>
      </c>
      <c r="I2081" t="s">
        <v>1355</v>
      </c>
      <c r="J2081" s="143">
        <v>41579</v>
      </c>
      <c r="K2081" s="105">
        <v>527.38432</v>
      </c>
      <c r="L2081" t="s">
        <v>80</v>
      </c>
    </row>
    <row r="2082" spans="1:12" x14ac:dyDescent="0.2">
      <c r="A2082">
        <v>805</v>
      </c>
      <c r="B2082">
        <v>2013</v>
      </c>
      <c r="C2082">
        <v>10</v>
      </c>
      <c r="D2082">
        <v>113104548</v>
      </c>
      <c r="E2082">
        <v>11320092</v>
      </c>
      <c r="F2082">
        <v>4397.21</v>
      </c>
      <c r="G2082" t="s">
        <v>648</v>
      </c>
      <c r="H2082" t="s">
        <v>225</v>
      </c>
      <c r="I2082" t="s">
        <v>1345</v>
      </c>
      <c r="J2082" s="143">
        <v>41548</v>
      </c>
      <c r="K2082" s="105">
        <v>562.84288000000004</v>
      </c>
      <c r="L2082" t="s">
        <v>80</v>
      </c>
    </row>
    <row r="2083" spans="1:12" x14ac:dyDescent="0.2">
      <c r="A2083">
        <v>805</v>
      </c>
      <c r="B2083">
        <v>2013</v>
      </c>
      <c r="C2083">
        <v>11</v>
      </c>
      <c r="D2083">
        <v>113104548</v>
      </c>
      <c r="E2083">
        <v>11320327</v>
      </c>
      <c r="F2083">
        <v>4139.12</v>
      </c>
      <c r="G2083" t="s">
        <v>648</v>
      </c>
      <c r="H2083" t="s">
        <v>225</v>
      </c>
      <c r="I2083" t="s">
        <v>1345</v>
      </c>
      <c r="J2083" s="143">
        <v>41579</v>
      </c>
      <c r="K2083" s="105">
        <v>529.80736000000002</v>
      </c>
      <c r="L2083" t="s">
        <v>80</v>
      </c>
    </row>
    <row r="2084" spans="1:12" x14ac:dyDescent="0.2">
      <c r="A2084">
        <v>805</v>
      </c>
      <c r="B2084">
        <v>2014</v>
      </c>
      <c r="C2084">
        <v>4</v>
      </c>
      <c r="D2084">
        <v>113104551</v>
      </c>
      <c r="E2084">
        <v>11320273</v>
      </c>
      <c r="F2084">
        <v>930.63</v>
      </c>
      <c r="G2084" t="s">
        <v>549</v>
      </c>
      <c r="H2084" t="s">
        <v>100</v>
      </c>
      <c r="I2084" t="s">
        <v>1239</v>
      </c>
      <c r="J2084" s="143">
        <v>41730</v>
      </c>
      <c r="K2084" s="105">
        <v>119.12063999999999</v>
      </c>
      <c r="L2084" t="s">
        <v>79</v>
      </c>
    </row>
    <row r="2085" spans="1:12" x14ac:dyDescent="0.2">
      <c r="A2085">
        <v>805</v>
      </c>
      <c r="B2085">
        <v>2014</v>
      </c>
      <c r="C2085">
        <v>1</v>
      </c>
      <c r="D2085">
        <v>113104552</v>
      </c>
      <c r="E2085">
        <v>11320093</v>
      </c>
      <c r="F2085">
        <v>8389.91</v>
      </c>
      <c r="G2085" t="s">
        <v>648</v>
      </c>
      <c r="H2085" t="s">
        <v>100</v>
      </c>
      <c r="I2085" t="s">
        <v>1208</v>
      </c>
      <c r="J2085" s="143">
        <v>41640</v>
      </c>
      <c r="K2085" s="105">
        <v>1073.9084800000001</v>
      </c>
      <c r="L2085" t="s">
        <v>79</v>
      </c>
    </row>
    <row r="2086" spans="1:12" x14ac:dyDescent="0.2">
      <c r="A2086">
        <v>805</v>
      </c>
      <c r="B2086">
        <v>2013</v>
      </c>
      <c r="C2086">
        <v>12</v>
      </c>
      <c r="D2086">
        <v>113104553</v>
      </c>
      <c r="E2086">
        <v>11320211</v>
      </c>
      <c r="F2086">
        <v>9195.75</v>
      </c>
      <c r="G2086" t="s">
        <v>583</v>
      </c>
      <c r="H2086" t="s">
        <v>100</v>
      </c>
      <c r="I2086" t="s">
        <v>1202</v>
      </c>
      <c r="J2086" s="143">
        <v>41609</v>
      </c>
      <c r="K2086" s="105">
        <v>1177.056</v>
      </c>
      <c r="L2086" t="s">
        <v>79</v>
      </c>
    </row>
    <row r="2087" spans="1:12" x14ac:dyDescent="0.2">
      <c r="A2087">
        <v>805</v>
      </c>
      <c r="B2087">
        <v>2014</v>
      </c>
      <c r="C2087">
        <v>1</v>
      </c>
      <c r="D2087">
        <v>113104553</v>
      </c>
      <c r="E2087">
        <v>11320092</v>
      </c>
      <c r="F2087">
        <v>11023.27</v>
      </c>
      <c r="G2087" t="s">
        <v>583</v>
      </c>
      <c r="H2087" t="s">
        <v>100</v>
      </c>
      <c r="I2087" t="s">
        <v>1202</v>
      </c>
      <c r="J2087" s="143">
        <v>41640</v>
      </c>
      <c r="K2087" s="105">
        <v>1410.97856</v>
      </c>
      <c r="L2087" t="s">
        <v>79</v>
      </c>
    </row>
    <row r="2088" spans="1:12" x14ac:dyDescent="0.2">
      <c r="A2088">
        <v>805</v>
      </c>
      <c r="B2088">
        <v>2014</v>
      </c>
      <c r="C2088">
        <v>2</v>
      </c>
      <c r="D2088">
        <v>113104553</v>
      </c>
      <c r="E2088">
        <v>11320044</v>
      </c>
      <c r="F2088">
        <v>16123.11</v>
      </c>
      <c r="G2088" t="s">
        <v>583</v>
      </c>
      <c r="H2088" t="s">
        <v>100</v>
      </c>
      <c r="I2088" t="s">
        <v>1202</v>
      </c>
      <c r="J2088" s="143">
        <v>41671</v>
      </c>
      <c r="K2088" s="105">
        <v>2063.7580800000001</v>
      </c>
      <c r="L2088" t="s">
        <v>79</v>
      </c>
    </row>
    <row r="2089" spans="1:12" x14ac:dyDescent="0.2">
      <c r="A2089">
        <v>805</v>
      </c>
      <c r="B2089">
        <v>2014</v>
      </c>
      <c r="C2089">
        <v>2</v>
      </c>
      <c r="D2089">
        <v>113104553</v>
      </c>
      <c r="E2089">
        <v>11320334</v>
      </c>
      <c r="F2089">
        <v>5304.57</v>
      </c>
      <c r="G2089" t="s">
        <v>583</v>
      </c>
      <c r="H2089" t="s">
        <v>100</v>
      </c>
      <c r="I2089" t="s">
        <v>1202</v>
      </c>
      <c r="J2089" s="143">
        <v>41671</v>
      </c>
      <c r="K2089" s="105">
        <v>678.98496</v>
      </c>
      <c r="L2089" t="s">
        <v>79</v>
      </c>
    </row>
    <row r="2090" spans="1:12" x14ac:dyDescent="0.2">
      <c r="A2090">
        <v>805</v>
      </c>
      <c r="B2090">
        <v>2013</v>
      </c>
      <c r="C2090">
        <v>11</v>
      </c>
      <c r="D2090">
        <v>113104567</v>
      </c>
      <c r="E2090">
        <v>11320288</v>
      </c>
      <c r="F2090">
        <v>942.3</v>
      </c>
      <c r="G2090" t="s">
        <v>821</v>
      </c>
      <c r="H2090" t="s">
        <v>193</v>
      </c>
      <c r="I2090" t="s">
        <v>1356</v>
      </c>
      <c r="J2090" s="143">
        <v>41579</v>
      </c>
      <c r="K2090" s="105">
        <v>120.61439999999999</v>
      </c>
      <c r="L2090" t="s">
        <v>80</v>
      </c>
    </row>
    <row r="2091" spans="1:12" x14ac:dyDescent="0.2">
      <c r="A2091">
        <v>805</v>
      </c>
      <c r="B2091">
        <v>2014</v>
      </c>
      <c r="C2091">
        <v>2</v>
      </c>
      <c r="D2091">
        <v>113104567</v>
      </c>
      <c r="E2091">
        <v>11320152</v>
      </c>
      <c r="F2091">
        <v>8899.52</v>
      </c>
      <c r="G2091" t="s">
        <v>821</v>
      </c>
      <c r="H2091" t="s">
        <v>193</v>
      </c>
      <c r="I2091" t="s">
        <v>1356</v>
      </c>
      <c r="J2091" s="143">
        <v>41671</v>
      </c>
      <c r="K2091" s="105">
        <v>1139.1385600000001</v>
      </c>
      <c r="L2091" t="s">
        <v>80</v>
      </c>
    </row>
    <row r="2092" spans="1:12" x14ac:dyDescent="0.2">
      <c r="A2092">
        <v>805</v>
      </c>
      <c r="B2092">
        <v>2014</v>
      </c>
      <c r="C2092">
        <v>4</v>
      </c>
      <c r="D2092">
        <v>113104567</v>
      </c>
      <c r="E2092">
        <v>11320044</v>
      </c>
      <c r="F2092">
        <v>15254.44</v>
      </c>
      <c r="G2092" t="s">
        <v>821</v>
      </c>
      <c r="H2092" t="s">
        <v>193</v>
      </c>
      <c r="I2092" t="s">
        <v>1356</v>
      </c>
      <c r="J2092" s="143">
        <v>41730</v>
      </c>
      <c r="K2092" s="105">
        <v>1952.5683200000001</v>
      </c>
      <c r="L2092" t="s">
        <v>80</v>
      </c>
    </row>
    <row r="2093" spans="1:12" x14ac:dyDescent="0.2">
      <c r="A2093">
        <v>805</v>
      </c>
      <c r="B2093">
        <v>2013</v>
      </c>
      <c r="C2093">
        <v>10</v>
      </c>
      <c r="D2093">
        <v>113104569</v>
      </c>
      <c r="E2093">
        <v>11320044</v>
      </c>
      <c r="F2093">
        <v>17303.61</v>
      </c>
      <c r="G2093" t="s">
        <v>526</v>
      </c>
      <c r="H2093" t="s">
        <v>193</v>
      </c>
      <c r="I2093" t="s">
        <v>1346</v>
      </c>
      <c r="J2093" s="143">
        <v>41548</v>
      </c>
      <c r="K2093" s="105">
        <v>2214.8620799999999</v>
      </c>
      <c r="L2093" t="s">
        <v>80</v>
      </c>
    </row>
    <row r="2094" spans="1:12" x14ac:dyDescent="0.2">
      <c r="A2094">
        <v>805</v>
      </c>
      <c r="B2094">
        <v>2014</v>
      </c>
      <c r="C2094">
        <v>2</v>
      </c>
      <c r="D2094">
        <v>113104570</v>
      </c>
      <c r="E2094">
        <v>11320312</v>
      </c>
      <c r="F2094">
        <v>17333.71</v>
      </c>
      <c r="G2094" t="s">
        <v>595</v>
      </c>
      <c r="H2094" t="s">
        <v>193</v>
      </c>
      <c r="I2094" t="s">
        <v>1379</v>
      </c>
      <c r="J2094" s="143">
        <v>41671</v>
      </c>
      <c r="K2094" s="105">
        <v>2218.71488</v>
      </c>
      <c r="L2094" t="s">
        <v>80</v>
      </c>
    </row>
    <row r="2095" spans="1:12" x14ac:dyDescent="0.2">
      <c r="A2095">
        <v>805</v>
      </c>
      <c r="B2095">
        <v>2013</v>
      </c>
      <c r="C2095">
        <v>11</v>
      </c>
      <c r="D2095">
        <v>113104572</v>
      </c>
      <c r="E2095">
        <v>11320273</v>
      </c>
      <c r="F2095">
        <v>2830.78</v>
      </c>
      <c r="G2095" t="s">
        <v>549</v>
      </c>
      <c r="H2095" t="s">
        <v>100</v>
      </c>
      <c r="I2095" t="s">
        <v>1197</v>
      </c>
      <c r="J2095" s="143">
        <v>41579</v>
      </c>
      <c r="K2095" s="105">
        <v>362.33984000000004</v>
      </c>
      <c r="L2095" t="s">
        <v>79</v>
      </c>
    </row>
    <row r="2096" spans="1:12" x14ac:dyDescent="0.2">
      <c r="A2096">
        <v>805</v>
      </c>
      <c r="B2096">
        <v>2013</v>
      </c>
      <c r="C2096">
        <v>11</v>
      </c>
      <c r="D2096">
        <v>113104578</v>
      </c>
      <c r="E2096">
        <v>11320031</v>
      </c>
      <c r="F2096">
        <v>13786.15</v>
      </c>
      <c r="G2096" t="s">
        <v>491</v>
      </c>
      <c r="H2096" t="s">
        <v>115</v>
      </c>
      <c r="I2096" t="s">
        <v>1357</v>
      </c>
      <c r="J2096" s="143">
        <v>41579</v>
      </c>
      <c r="K2096" s="105">
        <v>1764.6271999999999</v>
      </c>
      <c r="L2096" t="s">
        <v>80</v>
      </c>
    </row>
    <row r="2097" spans="1:12" x14ac:dyDescent="0.2">
      <c r="A2097">
        <v>805</v>
      </c>
      <c r="B2097">
        <v>2013</v>
      </c>
      <c r="C2097">
        <v>11</v>
      </c>
      <c r="D2097">
        <v>113104581</v>
      </c>
      <c r="E2097">
        <v>11320211</v>
      </c>
      <c r="F2097">
        <v>6288.61</v>
      </c>
      <c r="G2097" t="s">
        <v>599</v>
      </c>
      <c r="H2097" t="s">
        <v>197</v>
      </c>
      <c r="I2097" t="s">
        <v>1198</v>
      </c>
      <c r="J2097" s="143">
        <v>41579</v>
      </c>
      <c r="K2097" s="105">
        <v>804.94207999999992</v>
      </c>
      <c r="L2097" t="s">
        <v>79</v>
      </c>
    </row>
    <row r="2098" spans="1:12" x14ac:dyDescent="0.2">
      <c r="A2098">
        <v>805</v>
      </c>
      <c r="B2098">
        <v>2013</v>
      </c>
      <c r="C2098">
        <v>9</v>
      </c>
      <c r="D2098">
        <v>113104593</v>
      </c>
      <c r="E2098">
        <v>11320185</v>
      </c>
      <c r="F2098">
        <v>6056.33</v>
      </c>
      <c r="G2098" t="s">
        <v>583</v>
      </c>
      <c r="H2098" t="s">
        <v>100</v>
      </c>
      <c r="I2098" t="s">
        <v>1174</v>
      </c>
      <c r="J2098" s="143">
        <v>41518</v>
      </c>
      <c r="K2098" s="105">
        <v>775.21024</v>
      </c>
      <c r="L2098" t="s">
        <v>79</v>
      </c>
    </row>
    <row r="2099" spans="1:12" x14ac:dyDescent="0.2">
      <c r="A2099">
        <v>805</v>
      </c>
      <c r="B2099">
        <v>2014</v>
      </c>
      <c r="C2099">
        <v>2</v>
      </c>
      <c r="D2099">
        <v>113104596</v>
      </c>
      <c r="E2099">
        <v>11320045</v>
      </c>
      <c r="F2099">
        <v>961.69</v>
      </c>
      <c r="G2099" t="s">
        <v>599</v>
      </c>
      <c r="H2099" t="s">
        <v>102</v>
      </c>
      <c r="I2099" t="s">
        <v>1215</v>
      </c>
      <c r="J2099" s="143">
        <v>41671</v>
      </c>
      <c r="K2099" s="105">
        <v>123.09632000000001</v>
      </c>
      <c r="L2099" t="s">
        <v>79</v>
      </c>
    </row>
    <row r="2100" spans="1:12" x14ac:dyDescent="0.2">
      <c r="A2100">
        <v>805</v>
      </c>
      <c r="B2100">
        <v>2014</v>
      </c>
      <c r="C2100">
        <v>2</v>
      </c>
      <c r="D2100">
        <v>113104597</v>
      </c>
      <c r="E2100">
        <v>11320045</v>
      </c>
      <c r="F2100">
        <v>1101.29</v>
      </c>
      <c r="G2100" t="s">
        <v>599</v>
      </c>
      <c r="H2100" t="s">
        <v>102</v>
      </c>
      <c r="I2100" t="s">
        <v>1216</v>
      </c>
      <c r="J2100" s="143">
        <v>41671</v>
      </c>
      <c r="K2100" s="105">
        <v>140.96511999999998</v>
      </c>
      <c r="L2100" t="s">
        <v>79</v>
      </c>
    </row>
    <row r="2101" spans="1:12" x14ac:dyDescent="0.2">
      <c r="A2101">
        <v>805</v>
      </c>
      <c r="B2101">
        <v>2014</v>
      </c>
      <c r="C2101">
        <v>2</v>
      </c>
      <c r="D2101">
        <v>113104598</v>
      </c>
      <c r="E2101">
        <v>11320045</v>
      </c>
      <c r="F2101">
        <v>11524.01</v>
      </c>
      <c r="G2101" t="s">
        <v>599</v>
      </c>
      <c r="H2101" t="s">
        <v>102</v>
      </c>
      <c r="I2101" t="s">
        <v>1217</v>
      </c>
      <c r="J2101" s="143">
        <v>41671</v>
      </c>
      <c r="K2101" s="105">
        <v>1475.0732800000001</v>
      </c>
      <c r="L2101" t="s">
        <v>79</v>
      </c>
    </row>
    <row r="2102" spans="1:12" x14ac:dyDescent="0.2">
      <c r="A2102">
        <v>805</v>
      </c>
      <c r="B2102">
        <v>2014</v>
      </c>
      <c r="C2102">
        <v>1</v>
      </c>
      <c r="D2102">
        <v>113104624</v>
      </c>
      <c r="E2102">
        <v>11320118</v>
      </c>
      <c r="F2102">
        <v>4508.97</v>
      </c>
      <c r="G2102" t="s">
        <v>491</v>
      </c>
      <c r="H2102" t="s">
        <v>100</v>
      </c>
      <c r="I2102" t="s">
        <v>1209</v>
      </c>
      <c r="J2102" s="143">
        <v>41640</v>
      </c>
      <c r="K2102" s="105">
        <v>577.14816000000008</v>
      </c>
      <c r="L2102" t="s">
        <v>79</v>
      </c>
    </row>
    <row r="2103" spans="1:12" x14ac:dyDescent="0.2">
      <c r="A2103">
        <v>805</v>
      </c>
      <c r="B2103">
        <v>2014</v>
      </c>
      <c r="C2103">
        <v>3</v>
      </c>
      <c r="D2103">
        <v>113104626</v>
      </c>
      <c r="E2103">
        <v>11320324</v>
      </c>
      <c r="F2103">
        <v>11066.59</v>
      </c>
      <c r="G2103" t="s">
        <v>549</v>
      </c>
      <c r="H2103" t="s">
        <v>100</v>
      </c>
      <c r="I2103" t="s">
        <v>1228</v>
      </c>
      <c r="J2103" s="143">
        <v>41699</v>
      </c>
      <c r="K2103" s="105">
        <v>1416.52352</v>
      </c>
      <c r="L2103" t="s">
        <v>79</v>
      </c>
    </row>
    <row r="2104" spans="1:12" x14ac:dyDescent="0.2">
      <c r="A2104">
        <v>805</v>
      </c>
      <c r="B2104">
        <v>2014</v>
      </c>
      <c r="C2104">
        <v>1</v>
      </c>
      <c r="D2104">
        <v>113104630</v>
      </c>
      <c r="E2104">
        <v>11320093</v>
      </c>
      <c r="F2104">
        <v>6901.13</v>
      </c>
      <c r="G2104" t="s">
        <v>648</v>
      </c>
      <c r="H2104" t="s">
        <v>100</v>
      </c>
      <c r="I2104" t="s">
        <v>1210</v>
      </c>
      <c r="J2104" s="143">
        <v>41640</v>
      </c>
      <c r="K2104" s="105">
        <v>883.34464000000003</v>
      </c>
      <c r="L2104" t="s">
        <v>79</v>
      </c>
    </row>
    <row r="2105" spans="1:12" x14ac:dyDescent="0.2">
      <c r="A2105">
        <v>805</v>
      </c>
      <c r="B2105">
        <v>2014</v>
      </c>
      <c r="C2105">
        <v>2</v>
      </c>
      <c r="D2105">
        <v>113104630</v>
      </c>
      <c r="E2105">
        <v>11320093</v>
      </c>
      <c r="F2105">
        <v>7609.57</v>
      </c>
      <c r="G2105" t="s">
        <v>648</v>
      </c>
      <c r="H2105" t="s">
        <v>100</v>
      </c>
      <c r="I2105" t="s">
        <v>1210</v>
      </c>
      <c r="J2105" s="143">
        <v>41671</v>
      </c>
      <c r="K2105" s="105">
        <v>974.02495999999996</v>
      </c>
      <c r="L2105" t="s">
        <v>79</v>
      </c>
    </row>
    <row r="2106" spans="1:12" x14ac:dyDescent="0.2">
      <c r="A2106">
        <v>805</v>
      </c>
      <c r="B2106">
        <v>2014</v>
      </c>
      <c r="C2106">
        <v>2</v>
      </c>
      <c r="D2106">
        <v>113104631</v>
      </c>
      <c r="E2106">
        <v>11320048</v>
      </c>
      <c r="F2106">
        <v>55907.06</v>
      </c>
      <c r="G2106" t="s">
        <v>583</v>
      </c>
      <c r="H2106" t="s">
        <v>100</v>
      </c>
      <c r="I2106" t="s">
        <v>1218</v>
      </c>
      <c r="J2106" s="143">
        <v>41671</v>
      </c>
      <c r="K2106" s="105">
        <v>7156.1036799999993</v>
      </c>
      <c r="L2106" t="s">
        <v>79</v>
      </c>
    </row>
    <row r="2107" spans="1:12" x14ac:dyDescent="0.2">
      <c r="A2107">
        <v>805</v>
      </c>
      <c r="B2107">
        <v>2013</v>
      </c>
      <c r="C2107">
        <v>11</v>
      </c>
      <c r="D2107">
        <v>113104632</v>
      </c>
      <c r="E2107">
        <v>11320211</v>
      </c>
      <c r="F2107">
        <v>3191.12</v>
      </c>
      <c r="G2107" t="s">
        <v>599</v>
      </c>
      <c r="H2107" t="s">
        <v>115</v>
      </c>
      <c r="I2107" t="s">
        <v>1358</v>
      </c>
      <c r="J2107" s="143">
        <v>41579</v>
      </c>
      <c r="K2107" s="105">
        <v>408.46335999999997</v>
      </c>
      <c r="L2107" t="s">
        <v>80</v>
      </c>
    </row>
    <row r="2108" spans="1:12" x14ac:dyDescent="0.2">
      <c r="A2108">
        <v>805</v>
      </c>
      <c r="B2108">
        <v>2013</v>
      </c>
      <c r="C2108">
        <v>11</v>
      </c>
      <c r="D2108">
        <v>113104642</v>
      </c>
      <c r="E2108">
        <v>11320273</v>
      </c>
      <c r="F2108">
        <v>325.62</v>
      </c>
      <c r="G2108" t="s">
        <v>549</v>
      </c>
      <c r="H2108" t="s">
        <v>115</v>
      </c>
      <c r="I2108" t="s">
        <v>1359</v>
      </c>
      <c r="J2108" s="143">
        <v>41579</v>
      </c>
      <c r="K2108" s="105">
        <v>41.679360000000003</v>
      </c>
      <c r="L2108" t="s">
        <v>80</v>
      </c>
    </row>
    <row r="2109" spans="1:12" x14ac:dyDescent="0.2">
      <c r="A2109">
        <v>805</v>
      </c>
      <c r="B2109">
        <v>2013</v>
      </c>
      <c r="C2109">
        <v>11</v>
      </c>
      <c r="D2109">
        <v>113104643</v>
      </c>
      <c r="E2109">
        <v>11320312</v>
      </c>
      <c r="F2109">
        <v>5969.79</v>
      </c>
      <c r="G2109" t="s">
        <v>526</v>
      </c>
      <c r="H2109" t="s">
        <v>115</v>
      </c>
      <c r="I2109" t="s">
        <v>1360</v>
      </c>
      <c r="J2109" s="143">
        <v>41579</v>
      </c>
      <c r="K2109" s="105">
        <v>764.13311999999996</v>
      </c>
      <c r="L2109" t="s">
        <v>80</v>
      </c>
    </row>
    <row r="2110" spans="1:12" x14ac:dyDescent="0.2">
      <c r="A2110">
        <v>805</v>
      </c>
      <c r="B2110">
        <v>2013</v>
      </c>
      <c r="C2110">
        <v>11</v>
      </c>
      <c r="D2110">
        <v>113104648</v>
      </c>
      <c r="E2110">
        <v>11320039</v>
      </c>
      <c r="F2110">
        <v>1517</v>
      </c>
      <c r="G2110" t="s">
        <v>997</v>
      </c>
      <c r="H2110" t="s">
        <v>115</v>
      </c>
      <c r="I2110" t="s">
        <v>1361</v>
      </c>
      <c r="J2110" s="143">
        <v>41579</v>
      </c>
      <c r="K2110" s="105">
        <v>194.17599999999999</v>
      </c>
      <c r="L2110" t="s">
        <v>80</v>
      </c>
    </row>
    <row r="2111" spans="1:12" x14ac:dyDescent="0.2">
      <c r="A2111">
        <v>805</v>
      </c>
      <c r="B2111">
        <v>2013</v>
      </c>
      <c r="C2111">
        <v>11</v>
      </c>
      <c r="D2111">
        <v>113104649</v>
      </c>
      <c r="E2111">
        <v>11320273</v>
      </c>
      <c r="F2111">
        <v>2325.89</v>
      </c>
      <c r="G2111" t="s">
        <v>549</v>
      </c>
      <c r="H2111" t="s">
        <v>115</v>
      </c>
      <c r="I2111" t="s">
        <v>1362</v>
      </c>
      <c r="J2111" s="143">
        <v>41579</v>
      </c>
      <c r="K2111" s="105">
        <v>297.71391999999997</v>
      </c>
      <c r="L2111" t="s">
        <v>80</v>
      </c>
    </row>
    <row r="2112" spans="1:12" x14ac:dyDescent="0.2">
      <c r="A2112">
        <v>805</v>
      </c>
      <c r="B2112">
        <v>2013</v>
      </c>
      <c r="C2112">
        <v>11</v>
      </c>
      <c r="D2112">
        <v>113104649</v>
      </c>
      <c r="E2112">
        <v>11320295</v>
      </c>
      <c r="F2112">
        <v>6442.72</v>
      </c>
      <c r="G2112" t="s">
        <v>549</v>
      </c>
      <c r="H2112" t="s">
        <v>115</v>
      </c>
      <c r="I2112" t="s">
        <v>1362</v>
      </c>
      <c r="J2112" s="143">
        <v>41579</v>
      </c>
      <c r="K2112" s="105">
        <v>824.66816000000006</v>
      </c>
      <c r="L2112" t="s">
        <v>80</v>
      </c>
    </row>
    <row r="2113" spans="1:12" x14ac:dyDescent="0.2">
      <c r="A2113">
        <v>805</v>
      </c>
      <c r="B2113">
        <v>2013</v>
      </c>
      <c r="C2113">
        <v>11</v>
      </c>
      <c r="D2113">
        <v>113104649</v>
      </c>
      <c r="E2113">
        <v>11320312</v>
      </c>
      <c r="F2113">
        <v>1953.75</v>
      </c>
      <c r="G2113" t="s">
        <v>549</v>
      </c>
      <c r="H2113" t="s">
        <v>115</v>
      </c>
      <c r="I2113" t="s">
        <v>1362</v>
      </c>
      <c r="J2113" s="143">
        <v>41579</v>
      </c>
      <c r="K2113" s="105">
        <v>250.08</v>
      </c>
      <c r="L2113" t="s">
        <v>80</v>
      </c>
    </row>
    <row r="2114" spans="1:12" x14ac:dyDescent="0.2">
      <c r="A2114">
        <v>805</v>
      </c>
      <c r="B2114">
        <v>2014</v>
      </c>
      <c r="C2114">
        <v>2</v>
      </c>
      <c r="D2114">
        <v>113104654</v>
      </c>
      <c r="E2114">
        <v>11320312</v>
      </c>
      <c r="F2114">
        <v>2795.35</v>
      </c>
      <c r="G2114" t="s">
        <v>595</v>
      </c>
      <c r="H2114" t="s">
        <v>225</v>
      </c>
      <c r="I2114" t="s">
        <v>1380</v>
      </c>
      <c r="J2114" s="143">
        <v>41671</v>
      </c>
      <c r="K2114" s="105">
        <v>357.8048</v>
      </c>
      <c r="L2114" t="s">
        <v>80</v>
      </c>
    </row>
    <row r="2115" spans="1:12" x14ac:dyDescent="0.2">
      <c r="A2115">
        <v>805</v>
      </c>
      <c r="B2115">
        <v>2014</v>
      </c>
      <c r="C2115">
        <v>2</v>
      </c>
      <c r="D2115">
        <v>113104656</v>
      </c>
      <c r="E2115">
        <v>11320071</v>
      </c>
      <c r="F2115">
        <v>5126.74</v>
      </c>
      <c r="G2115" t="s">
        <v>599</v>
      </c>
      <c r="H2115" t="s">
        <v>292</v>
      </c>
      <c r="I2115" t="s">
        <v>1381</v>
      </c>
      <c r="J2115" s="143">
        <v>41671</v>
      </c>
      <c r="K2115" s="105">
        <v>656.22271999999998</v>
      </c>
      <c r="L2115" t="s">
        <v>80</v>
      </c>
    </row>
    <row r="2116" spans="1:12" x14ac:dyDescent="0.2">
      <c r="A2116">
        <v>805</v>
      </c>
      <c r="B2116">
        <v>2013</v>
      </c>
      <c r="C2116">
        <v>12</v>
      </c>
      <c r="D2116">
        <v>113104661</v>
      </c>
      <c r="E2116">
        <v>11320089</v>
      </c>
      <c r="F2116">
        <v>4157.46</v>
      </c>
      <c r="G2116" t="s">
        <v>592</v>
      </c>
      <c r="H2116" t="s">
        <v>100</v>
      </c>
      <c r="I2116" t="s">
        <v>1203</v>
      </c>
      <c r="J2116" s="143">
        <v>41609</v>
      </c>
      <c r="K2116" s="105">
        <v>532.15488000000005</v>
      </c>
      <c r="L2116" t="s">
        <v>79</v>
      </c>
    </row>
    <row r="2117" spans="1:12" x14ac:dyDescent="0.2">
      <c r="A2117">
        <v>805</v>
      </c>
      <c r="B2117">
        <v>2014</v>
      </c>
      <c r="C2117">
        <v>3</v>
      </c>
      <c r="D2117">
        <v>113104664</v>
      </c>
      <c r="E2117">
        <v>11320340</v>
      </c>
      <c r="F2117">
        <v>155.72999999999999</v>
      </c>
      <c r="G2117" t="s">
        <v>592</v>
      </c>
      <c r="H2117" t="s">
        <v>104</v>
      </c>
      <c r="I2117" t="s">
        <v>1229</v>
      </c>
      <c r="J2117" s="143">
        <v>41699</v>
      </c>
      <c r="K2117" s="105">
        <v>19.933439999999997</v>
      </c>
      <c r="L2117" t="s">
        <v>79</v>
      </c>
    </row>
    <row r="2118" spans="1:12" x14ac:dyDescent="0.2">
      <c r="A2118">
        <v>805</v>
      </c>
      <c r="B2118">
        <v>2014</v>
      </c>
      <c r="C2118">
        <v>4</v>
      </c>
      <c r="D2118">
        <v>113104664</v>
      </c>
      <c r="E2118">
        <v>11320340</v>
      </c>
      <c r="F2118">
        <v>2760.14</v>
      </c>
      <c r="G2118" t="s">
        <v>592</v>
      </c>
      <c r="H2118" t="s">
        <v>104</v>
      </c>
      <c r="I2118" t="s">
        <v>1229</v>
      </c>
      <c r="J2118" s="143">
        <v>41730</v>
      </c>
      <c r="K2118" s="105">
        <v>353.29791999999998</v>
      </c>
      <c r="L2118" t="s">
        <v>79</v>
      </c>
    </row>
    <row r="2119" spans="1:12" x14ac:dyDescent="0.2">
      <c r="A2119">
        <v>805</v>
      </c>
      <c r="B2119">
        <v>2014</v>
      </c>
      <c r="C2119">
        <v>3</v>
      </c>
      <c r="D2119">
        <v>113104665</v>
      </c>
      <c r="E2119">
        <v>11320340</v>
      </c>
      <c r="F2119">
        <v>6254.36</v>
      </c>
      <c r="G2119" t="s">
        <v>592</v>
      </c>
      <c r="H2119" t="s">
        <v>104</v>
      </c>
      <c r="I2119" t="s">
        <v>1230</v>
      </c>
      <c r="J2119" s="143">
        <v>41699</v>
      </c>
      <c r="K2119" s="105">
        <v>800.5580799999999</v>
      </c>
      <c r="L2119" t="s">
        <v>79</v>
      </c>
    </row>
    <row r="2120" spans="1:12" x14ac:dyDescent="0.2">
      <c r="A2120">
        <v>805</v>
      </c>
      <c r="B2120">
        <v>2014</v>
      </c>
      <c r="C2120">
        <v>4</v>
      </c>
      <c r="D2120">
        <v>113104665</v>
      </c>
      <c r="E2120">
        <v>11320340</v>
      </c>
      <c r="F2120">
        <v>5432.8</v>
      </c>
      <c r="G2120" t="s">
        <v>592</v>
      </c>
      <c r="H2120" t="s">
        <v>104</v>
      </c>
      <c r="I2120" t="s">
        <v>1230</v>
      </c>
      <c r="J2120" s="143">
        <v>41730</v>
      </c>
      <c r="K2120" s="105">
        <v>695.39840000000004</v>
      </c>
      <c r="L2120" t="s">
        <v>79</v>
      </c>
    </row>
    <row r="2121" spans="1:12" x14ac:dyDescent="0.2">
      <c r="A2121">
        <v>805</v>
      </c>
      <c r="B2121">
        <v>2014</v>
      </c>
      <c r="C2121">
        <v>3</v>
      </c>
      <c r="D2121">
        <v>113104667</v>
      </c>
      <c r="E2121">
        <v>11320340</v>
      </c>
      <c r="F2121">
        <v>289.10000000000002</v>
      </c>
      <c r="G2121" t="s">
        <v>592</v>
      </c>
      <c r="H2121" t="s">
        <v>104</v>
      </c>
      <c r="I2121" t="s">
        <v>1231</v>
      </c>
      <c r="J2121" s="143">
        <v>41699</v>
      </c>
      <c r="K2121" s="105">
        <v>37.004800000000003</v>
      </c>
      <c r="L2121" t="s">
        <v>79</v>
      </c>
    </row>
    <row r="2122" spans="1:12" x14ac:dyDescent="0.2">
      <c r="A2122">
        <v>805</v>
      </c>
      <c r="B2122">
        <v>2014</v>
      </c>
      <c r="C2122">
        <v>4</v>
      </c>
      <c r="D2122">
        <v>113104667</v>
      </c>
      <c r="E2122">
        <v>11320340</v>
      </c>
      <c r="F2122">
        <v>4424.07</v>
      </c>
      <c r="G2122" t="s">
        <v>592</v>
      </c>
      <c r="H2122" t="s">
        <v>104</v>
      </c>
      <c r="I2122" t="s">
        <v>1231</v>
      </c>
      <c r="J2122" s="143">
        <v>41730</v>
      </c>
      <c r="K2122" s="105">
        <v>566.28095999999994</v>
      </c>
      <c r="L2122" t="s">
        <v>79</v>
      </c>
    </row>
    <row r="2123" spans="1:12" x14ac:dyDescent="0.2">
      <c r="A2123">
        <v>805</v>
      </c>
      <c r="B2123">
        <v>2014</v>
      </c>
      <c r="C2123">
        <v>3</v>
      </c>
      <c r="D2123">
        <v>113104668</v>
      </c>
      <c r="E2123">
        <v>11320340</v>
      </c>
      <c r="F2123">
        <v>308.7</v>
      </c>
      <c r="G2123" t="s">
        <v>592</v>
      </c>
      <c r="H2123" t="s">
        <v>104</v>
      </c>
      <c r="I2123" t="s">
        <v>1232</v>
      </c>
      <c r="J2123" s="143">
        <v>41699</v>
      </c>
      <c r="K2123" s="105">
        <v>39.513599999999997</v>
      </c>
      <c r="L2123" t="s">
        <v>79</v>
      </c>
    </row>
    <row r="2124" spans="1:12" x14ac:dyDescent="0.2">
      <c r="A2124">
        <v>805</v>
      </c>
      <c r="B2124">
        <v>2014</v>
      </c>
      <c r="C2124">
        <v>4</v>
      </c>
      <c r="D2124">
        <v>113104668</v>
      </c>
      <c r="E2124">
        <v>11320340</v>
      </c>
      <c r="F2124">
        <v>4366.46</v>
      </c>
      <c r="G2124" t="s">
        <v>592</v>
      </c>
      <c r="H2124" t="s">
        <v>104</v>
      </c>
      <c r="I2124" t="s">
        <v>1232</v>
      </c>
      <c r="J2124" s="143">
        <v>41730</v>
      </c>
      <c r="K2124" s="105">
        <v>558.90688</v>
      </c>
      <c r="L2124" t="s">
        <v>79</v>
      </c>
    </row>
    <row r="2125" spans="1:12" x14ac:dyDescent="0.2">
      <c r="A2125">
        <v>805</v>
      </c>
      <c r="B2125">
        <v>2014</v>
      </c>
      <c r="C2125">
        <v>3</v>
      </c>
      <c r="D2125">
        <v>113104671</v>
      </c>
      <c r="E2125">
        <v>11320340</v>
      </c>
      <c r="F2125">
        <v>82.28</v>
      </c>
      <c r="G2125" t="s">
        <v>592</v>
      </c>
      <c r="H2125" t="s">
        <v>104</v>
      </c>
      <c r="I2125" t="s">
        <v>1233</v>
      </c>
      <c r="J2125" s="143">
        <v>41699</v>
      </c>
      <c r="K2125" s="105">
        <v>10.531840000000001</v>
      </c>
      <c r="L2125" t="s">
        <v>79</v>
      </c>
    </row>
    <row r="2126" spans="1:12" x14ac:dyDescent="0.2">
      <c r="A2126">
        <v>805</v>
      </c>
      <c r="B2126">
        <v>2014</v>
      </c>
      <c r="C2126">
        <v>4</v>
      </c>
      <c r="D2126">
        <v>113104671</v>
      </c>
      <c r="E2126">
        <v>11320340</v>
      </c>
      <c r="F2126">
        <v>1629.39</v>
      </c>
      <c r="G2126" t="s">
        <v>592</v>
      </c>
      <c r="H2126" t="s">
        <v>104</v>
      </c>
      <c r="I2126" t="s">
        <v>1233</v>
      </c>
      <c r="J2126" s="143">
        <v>41730</v>
      </c>
      <c r="K2126" s="105">
        <v>208.56192000000001</v>
      </c>
      <c r="L2126" t="s">
        <v>79</v>
      </c>
    </row>
    <row r="2127" spans="1:12" x14ac:dyDescent="0.2">
      <c r="A2127">
        <v>805</v>
      </c>
      <c r="B2127">
        <v>2014</v>
      </c>
      <c r="C2127">
        <v>3</v>
      </c>
      <c r="D2127">
        <v>113104672</v>
      </c>
      <c r="E2127">
        <v>11320340</v>
      </c>
      <c r="F2127">
        <v>144.99</v>
      </c>
      <c r="G2127" t="s">
        <v>592</v>
      </c>
      <c r="H2127" t="s">
        <v>104</v>
      </c>
      <c r="I2127" t="s">
        <v>1234</v>
      </c>
      <c r="J2127" s="143">
        <v>41699</v>
      </c>
      <c r="K2127" s="105">
        <v>18.558720000000001</v>
      </c>
      <c r="L2127" t="s">
        <v>79</v>
      </c>
    </row>
    <row r="2128" spans="1:12" x14ac:dyDescent="0.2">
      <c r="A2128">
        <v>805</v>
      </c>
      <c r="B2128">
        <v>2014</v>
      </c>
      <c r="C2128">
        <v>4</v>
      </c>
      <c r="D2128">
        <v>113104672</v>
      </c>
      <c r="E2128">
        <v>11320340</v>
      </c>
      <c r="F2128">
        <v>2520.94</v>
      </c>
      <c r="G2128" t="s">
        <v>592</v>
      </c>
      <c r="H2128" t="s">
        <v>104</v>
      </c>
      <c r="I2128" t="s">
        <v>1234</v>
      </c>
      <c r="J2128" s="143">
        <v>41730</v>
      </c>
      <c r="K2128" s="105">
        <v>322.68031999999999</v>
      </c>
      <c r="L2128" t="s">
        <v>79</v>
      </c>
    </row>
    <row r="2129" spans="1:12" x14ac:dyDescent="0.2">
      <c r="A2129">
        <v>805</v>
      </c>
      <c r="B2129">
        <v>2014</v>
      </c>
      <c r="C2129">
        <v>3</v>
      </c>
      <c r="D2129">
        <v>113104673</v>
      </c>
      <c r="E2129">
        <v>11320340</v>
      </c>
      <c r="F2129">
        <v>384</v>
      </c>
      <c r="G2129" t="s">
        <v>592</v>
      </c>
      <c r="H2129" t="s">
        <v>104</v>
      </c>
      <c r="I2129" t="s">
        <v>1235</v>
      </c>
      <c r="J2129" s="143">
        <v>41699</v>
      </c>
      <c r="K2129" s="105">
        <v>49.152000000000001</v>
      </c>
      <c r="L2129" t="s">
        <v>79</v>
      </c>
    </row>
    <row r="2130" spans="1:12" x14ac:dyDescent="0.2">
      <c r="A2130">
        <v>805</v>
      </c>
      <c r="B2130">
        <v>2014</v>
      </c>
      <c r="C2130">
        <v>4</v>
      </c>
      <c r="D2130">
        <v>113104673</v>
      </c>
      <c r="E2130">
        <v>11320340</v>
      </c>
      <c r="F2130">
        <v>4940.43</v>
      </c>
      <c r="G2130" t="s">
        <v>592</v>
      </c>
      <c r="H2130" t="s">
        <v>104</v>
      </c>
      <c r="I2130" t="s">
        <v>1235</v>
      </c>
      <c r="J2130" s="143">
        <v>41730</v>
      </c>
      <c r="K2130" s="105">
        <v>632.37504000000001</v>
      </c>
      <c r="L2130" t="s">
        <v>79</v>
      </c>
    </row>
    <row r="2131" spans="1:12" x14ac:dyDescent="0.2">
      <c r="A2131">
        <v>805</v>
      </c>
      <c r="B2131">
        <v>2013</v>
      </c>
      <c r="C2131">
        <v>11</v>
      </c>
      <c r="D2131">
        <v>113104693</v>
      </c>
      <c r="E2131">
        <v>11320211</v>
      </c>
      <c r="F2131">
        <v>4303.68</v>
      </c>
      <c r="G2131" t="s">
        <v>599</v>
      </c>
      <c r="H2131" t="s">
        <v>197</v>
      </c>
      <c r="I2131" t="s">
        <v>1199</v>
      </c>
      <c r="J2131" s="143">
        <v>41579</v>
      </c>
      <c r="K2131" s="105">
        <v>550.87103999999999</v>
      </c>
      <c r="L2131" t="s">
        <v>79</v>
      </c>
    </row>
    <row r="2132" spans="1:12" x14ac:dyDescent="0.2">
      <c r="A2132">
        <v>805</v>
      </c>
      <c r="B2132">
        <v>2014</v>
      </c>
      <c r="C2132">
        <v>1</v>
      </c>
      <c r="D2132">
        <v>113104695</v>
      </c>
      <c r="E2132">
        <v>11320092</v>
      </c>
      <c r="F2132">
        <v>7707.24</v>
      </c>
      <c r="G2132" t="s">
        <v>648</v>
      </c>
      <c r="H2132" t="s">
        <v>100</v>
      </c>
      <c r="I2132" t="s">
        <v>1211</v>
      </c>
      <c r="J2132" s="143">
        <v>41640</v>
      </c>
      <c r="K2132" s="105">
        <v>986.52671999999995</v>
      </c>
      <c r="L2132" t="s">
        <v>79</v>
      </c>
    </row>
    <row r="2133" spans="1:12" x14ac:dyDescent="0.2">
      <c r="A2133">
        <v>805</v>
      </c>
      <c r="B2133">
        <v>2014</v>
      </c>
      <c r="C2133">
        <v>2</v>
      </c>
      <c r="D2133">
        <v>113104696</v>
      </c>
      <c r="E2133">
        <v>11320089</v>
      </c>
      <c r="F2133">
        <v>11283.44</v>
      </c>
      <c r="G2133" t="s">
        <v>592</v>
      </c>
      <c r="H2133" t="s">
        <v>104</v>
      </c>
      <c r="I2133" t="s">
        <v>1219</v>
      </c>
      <c r="J2133" s="143">
        <v>41671</v>
      </c>
      <c r="K2133" s="105">
        <v>1444.2803200000001</v>
      </c>
      <c r="L2133" t="s">
        <v>79</v>
      </c>
    </row>
    <row r="2134" spans="1:12" x14ac:dyDescent="0.2">
      <c r="A2134">
        <v>805</v>
      </c>
      <c r="B2134">
        <v>2013</v>
      </c>
      <c r="C2134">
        <v>12</v>
      </c>
      <c r="D2134">
        <v>113104706</v>
      </c>
      <c r="E2134">
        <v>11320211</v>
      </c>
      <c r="F2134">
        <v>5426.99</v>
      </c>
      <c r="G2134" t="s">
        <v>599</v>
      </c>
      <c r="H2134" t="s">
        <v>113</v>
      </c>
      <c r="I2134" t="s">
        <v>1367</v>
      </c>
      <c r="J2134" s="143">
        <v>41609</v>
      </c>
      <c r="K2134" s="105">
        <v>694.65472</v>
      </c>
      <c r="L2134" t="s">
        <v>80</v>
      </c>
    </row>
    <row r="2135" spans="1:12" x14ac:dyDescent="0.2">
      <c r="A2135">
        <v>805</v>
      </c>
      <c r="B2135">
        <v>2014</v>
      </c>
      <c r="C2135">
        <v>1</v>
      </c>
      <c r="D2135">
        <v>113104707</v>
      </c>
      <c r="E2135">
        <v>11320211</v>
      </c>
      <c r="F2135">
        <v>2326.2199999999998</v>
      </c>
      <c r="G2135" t="s">
        <v>599</v>
      </c>
      <c r="H2135" t="s">
        <v>115</v>
      </c>
      <c r="I2135" t="s">
        <v>1374</v>
      </c>
      <c r="J2135" s="143">
        <v>41640</v>
      </c>
      <c r="K2135" s="105">
        <v>297.75615999999997</v>
      </c>
      <c r="L2135" t="s">
        <v>80</v>
      </c>
    </row>
    <row r="2136" spans="1:12" x14ac:dyDescent="0.2">
      <c r="A2136">
        <v>805</v>
      </c>
      <c r="B2136">
        <v>2014</v>
      </c>
      <c r="C2136">
        <v>1</v>
      </c>
      <c r="D2136">
        <v>113104712</v>
      </c>
      <c r="E2136">
        <v>11320211</v>
      </c>
      <c r="F2136">
        <v>2326.2199999999998</v>
      </c>
      <c r="G2136" t="s">
        <v>599</v>
      </c>
      <c r="H2136" t="s">
        <v>106</v>
      </c>
      <c r="I2136" t="s">
        <v>1375</v>
      </c>
      <c r="J2136" s="143">
        <v>41640</v>
      </c>
      <c r="K2136" s="105">
        <v>297.75615999999997</v>
      </c>
      <c r="L2136" t="s">
        <v>80</v>
      </c>
    </row>
    <row r="2137" spans="1:12" x14ac:dyDescent="0.2">
      <c r="A2137">
        <v>805</v>
      </c>
      <c r="B2137">
        <v>2014</v>
      </c>
      <c r="C2137">
        <v>2</v>
      </c>
      <c r="D2137">
        <v>113104722</v>
      </c>
      <c r="E2137">
        <v>11320164</v>
      </c>
      <c r="F2137">
        <v>8421.6299999999992</v>
      </c>
      <c r="G2137" t="s">
        <v>604</v>
      </c>
      <c r="H2137" t="s">
        <v>110</v>
      </c>
      <c r="I2137" t="s">
        <v>1220</v>
      </c>
      <c r="J2137" s="143">
        <v>41671</v>
      </c>
      <c r="K2137" s="105">
        <v>1077.9686399999998</v>
      </c>
      <c r="L2137" t="s">
        <v>79</v>
      </c>
    </row>
    <row r="2138" spans="1:12" x14ac:dyDescent="0.2">
      <c r="A2138">
        <v>805</v>
      </c>
      <c r="B2138">
        <v>2014</v>
      </c>
      <c r="C2138">
        <v>5</v>
      </c>
      <c r="D2138">
        <v>93109832</v>
      </c>
      <c r="E2138">
        <v>9320635</v>
      </c>
      <c r="F2138" s="103">
        <v>1638.56</v>
      </c>
      <c r="G2138" t="s">
        <v>648</v>
      </c>
      <c r="H2138" t="s">
        <v>247</v>
      </c>
      <c r="I2138" t="s">
        <v>801</v>
      </c>
      <c r="J2138" s="143">
        <v>41760</v>
      </c>
      <c r="K2138" s="105">
        <f>Table4[[#This Row],[Reg. CPB incl. Outlays]]*0.9142</f>
        <v>1497.971552</v>
      </c>
      <c r="L2138" t="s">
        <v>78</v>
      </c>
    </row>
    <row r="2139" spans="1:12" x14ac:dyDescent="0.2">
      <c r="A2139">
        <v>805</v>
      </c>
      <c r="B2139">
        <v>2013</v>
      </c>
      <c r="C2139">
        <v>12</v>
      </c>
      <c r="D2139">
        <v>113104725</v>
      </c>
      <c r="E2139">
        <v>11320273</v>
      </c>
      <c r="F2139">
        <v>302.36</v>
      </c>
      <c r="G2139" t="s">
        <v>549</v>
      </c>
      <c r="H2139" t="s">
        <v>115</v>
      </c>
      <c r="I2139" t="s">
        <v>1368</v>
      </c>
      <c r="J2139" s="143">
        <v>41609</v>
      </c>
      <c r="K2139" s="105">
        <v>38.702080000000002</v>
      </c>
      <c r="L2139" t="s">
        <v>80</v>
      </c>
    </row>
    <row r="2140" spans="1:12" x14ac:dyDescent="0.2">
      <c r="A2140">
        <v>805</v>
      </c>
      <c r="B2140">
        <v>2013</v>
      </c>
      <c r="C2140">
        <v>12</v>
      </c>
      <c r="D2140">
        <v>113104726</v>
      </c>
      <c r="E2140">
        <v>11320185</v>
      </c>
      <c r="F2140">
        <v>11722.3</v>
      </c>
      <c r="G2140" t="s">
        <v>583</v>
      </c>
      <c r="H2140" t="s">
        <v>115</v>
      </c>
      <c r="I2140" t="s">
        <v>1369</v>
      </c>
      <c r="J2140" s="143">
        <v>41609</v>
      </c>
      <c r="K2140" s="105">
        <v>1500.4543999999999</v>
      </c>
      <c r="L2140" t="s">
        <v>80</v>
      </c>
    </row>
    <row r="2141" spans="1:12" x14ac:dyDescent="0.2">
      <c r="A2141">
        <v>805</v>
      </c>
      <c r="B2141">
        <v>2014</v>
      </c>
      <c r="C2141">
        <v>1</v>
      </c>
      <c r="D2141">
        <v>113104727</v>
      </c>
      <c r="E2141">
        <v>11320089</v>
      </c>
      <c r="F2141">
        <v>12778.72</v>
      </c>
      <c r="G2141" t="s">
        <v>592</v>
      </c>
      <c r="H2141" t="s">
        <v>104</v>
      </c>
      <c r="I2141" t="s">
        <v>1212</v>
      </c>
      <c r="J2141" s="143">
        <v>41640</v>
      </c>
      <c r="K2141" s="105">
        <v>1635.67616</v>
      </c>
      <c r="L2141" t="s">
        <v>79</v>
      </c>
    </row>
    <row r="2142" spans="1:12" x14ac:dyDescent="0.2">
      <c r="A2142">
        <v>805</v>
      </c>
      <c r="B2142">
        <v>2014</v>
      </c>
      <c r="C2142">
        <v>5</v>
      </c>
      <c r="D2142">
        <v>93109834</v>
      </c>
      <c r="E2142">
        <v>9320618</v>
      </c>
      <c r="F2142" s="103">
        <v>1227.5</v>
      </c>
      <c r="G2142" t="s">
        <v>498</v>
      </c>
      <c r="H2142" t="s">
        <v>247</v>
      </c>
      <c r="I2142" t="s">
        <v>802</v>
      </c>
      <c r="J2142" s="143">
        <v>41760</v>
      </c>
      <c r="K2142" s="105">
        <f>Table4[[#This Row],[Reg. CPB incl. Outlays]]*0.9142</f>
        <v>1122.1804999999999</v>
      </c>
      <c r="L2142" t="s">
        <v>78</v>
      </c>
    </row>
    <row r="2143" spans="1:12" x14ac:dyDescent="0.2">
      <c r="A2143">
        <v>805</v>
      </c>
      <c r="B2143">
        <v>2014</v>
      </c>
      <c r="C2143">
        <v>2</v>
      </c>
      <c r="D2143">
        <v>113104736</v>
      </c>
      <c r="E2143">
        <v>11320211</v>
      </c>
      <c r="F2143">
        <v>1432.23</v>
      </c>
      <c r="G2143" t="s">
        <v>599</v>
      </c>
      <c r="H2143" t="s">
        <v>293</v>
      </c>
      <c r="I2143" t="s">
        <v>1382</v>
      </c>
      <c r="J2143" s="143">
        <v>41671</v>
      </c>
      <c r="K2143" s="105">
        <v>183.32544000000001</v>
      </c>
      <c r="L2143" t="s">
        <v>80</v>
      </c>
    </row>
    <row r="2144" spans="1:12" x14ac:dyDescent="0.2">
      <c r="A2144">
        <v>805</v>
      </c>
      <c r="B2144">
        <v>2014</v>
      </c>
      <c r="C2144">
        <v>4</v>
      </c>
      <c r="D2144">
        <v>113104776</v>
      </c>
      <c r="E2144">
        <v>11320027</v>
      </c>
      <c r="F2144">
        <v>5740.2</v>
      </c>
      <c r="G2144" t="s">
        <v>599</v>
      </c>
      <c r="H2144" t="s">
        <v>100</v>
      </c>
      <c r="I2144" t="s">
        <v>1240</v>
      </c>
      <c r="J2144" s="143">
        <v>41730</v>
      </c>
      <c r="K2144" s="105">
        <v>734.74559999999997</v>
      </c>
      <c r="L2144" t="s">
        <v>79</v>
      </c>
    </row>
    <row r="2145" spans="1:12" x14ac:dyDescent="0.2">
      <c r="A2145">
        <v>805</v>
      </c>
      <c r="B2145">
        <v>2014</v>
      </c>
      <c r="C2145">
        <v>2</v>
      </c>
      <c r="D2145">
        <v>113104778</v>
      </c>
      <c r="E2145">
        <v>11320118</v>
      </c>
      <c r="F2145">
        <v>9157.66</v>
      </c>
      <c r="G2145" t="s">
        <v>491</v>
      </c>
      <c r="H2145" t="s">
        <v>100</v>
      </c>
      <c r="I2145" t="s">
        <v>1221</v>
      </c>
      <c r="J2145" s="143">
        <v>41671</v>
      </c>
      <c r="K2145" s="105">
        <v>1172.18048</v>
      </c>
      <c r="L2145" t="s">
        <v>79</v>
      </c>
    </row>
    <row r="2146" spans="1:12" x14ac:dyDescent="0.2">
      <c r="A2146">
        <v>805</v>
      </c>
      <c r="B2146">
        <v>2014</v>
      </c>
      <c r="C2146">
        <v>3</v>
      </c>
      <c r="D2146">
        <v>113104778</v>
      </c>
      <c r="E2146">
        <v>11320118</v>
      </c>
      <c r="F2146">
        <v>9903.69</v>
      </c>
      <c r="G2146" t="s">
        <v>491</v>
      </c>
      <c r="H2146" t="s">
        <v>100</v>
      </c>
      <c r="I2146" t="s">
        <v>1221</v>
      </c>
      <c r="J2146" s="143">
        <v>41699</v>
      </c>
      <c r="K2146" s="105">
        <v>1267.6723200000001</v>
      </c>
      <c r="L2146" t="s">
        <v>79</v>
      </c>
    </row>
    <row r="2147" spans="1:12" x14ac:dyDescent="0.2">
      <c r="A2147">
        <v>805</v>
      </c>
      <c r="B2147">
        <v>2014</v>
      </c>
      <c r="C2147">
        <v>4</v>
      </c>
      <c r="D2147">
        <v>113104778</v>
      </c>
      <c r="E2147">
        <v>11320118</v>
      </c>
      <c r="F2147">
        <v>11500.36</v>
      </c>
      <c r="G2147" t="s">
        <v>491</v>
      </c>
      <c r="H2147" t="s">
        <v>100</v>
      </c>
      <c r="I2147" t="s">
        <v>1221</v>
      </c>
      <c r="J2147" s="143">
        <v>41730</v>
      </c>
      <c r="K2147" s="105">
        <v>1472.0460800000001</v>
      </c>
      <c r="L2147" t="s">
        <v>79</v>
      </c>
    </row>
    <row r="2148" spans="1:12" x14ac:dyDescent="0.2">
      <c r="A2148">
        <v>805</v>
      </c>
      <c r="B2148">
        <v>2014</v>
      </c>
      <c r="C2148">
        <v>5</v>
      </c>
      <c r="D2148">
        <v>93109882</v>
      </c>
      <c r="E2148">
        <v>9320456</v>
      </c>
      <c r="F2148">
        <v>302.11</v>
      </c>
      <c r="G2148" t="s">
        <v>491</v>
      </c>
      <c r="H2148" t="s">
        <v>178</v>
      </c>
      <c r="I2148" t="s">
        <v>2100</v>
      </c>
      <c r="J2148" s="143">
        <v>41760</v>
      </c>
      <c r="K2148" s="105">
        <f>Table4[[#This Row],[Reg. CPB incl. Outlays]]*0.9142</f>
        <v>276.188962</v>
      </c>
      <c r="L2148" t="s">
        <v>78</v>
      </c>
    </row>
    <row r="2149" spans="1:12" x14ac:dyDescent="0.2">
      <c r="A2149">
        <v>805</v>
      </c>
      <c r="B2149">
        <v>2014</v>
      </c>
      <c r="C2149">
        <v>5</v>
      </c>
      <c r="D2149">
        <v>93109884</v>
      </c>
      <c r="E2149">
        <v>9320009</v>
      </c>
      <c r="F2149" s="103">
        <v>1530.13</v>
      </c>
      <c r="G2149" t="s">
        <v>491</v>
      </c>
      <c r="H2149" t="s">
        <v>134</v>
      </c>
      <c r="I2149" t="s">
        <v>805</v>
      </c>
      <c r="J2149" s="143">
        <v>41760</v>
      </c>
      <c r="K2149" s="105">
        <f>Table4[[#This Row],[Reg. CPB incl. Outlays]]*0.9142</f>
        <v>1398.8448460000002</v>
      </c>
      <c r="L2149" t="s">
        <v>78</v>
      </c>
    </row>
    <row r="2150" spans="1:12" x14ac:dyDescent="0.2">
      <c r="A2150">
        <v>805</v>
      </c>
      <c r="B2150">
        <v>2014</v>
      </c>
      <c r="C2150">
        <v>2</v>
      </c>
      <c r="D2150">
        <v>113104786</v>
      </c>
      <c r="E2150">
        <v>11320093</v>
      </c>
      <c r="F2150">
        <v>7298.98</v>
      </c>
      <c r="G2150" t="s">
        <v>648</v>
      </c>
      <c r="H2150" t="s">
        <v>100</v>
      </c>
      <c r="I2150" t="s">
        <v>1222</v>
      </c>
      <c r="J2150" s="143">
        <v>41671</v>
      </c>
      <c r="K2150" s="105">
        <v>934.26943999999992</v>
      </c>
      <c r="L2150" t="s">
        <v>79</v>
      </c>
    </row>
    <row r="2151" spans="1:12" x14ac:dyDescent="0.2">
      <c r="A2151">
        <v>805</v>
      </c>
      <c r="B2151">
        <v>2014</v>
      </c>
      <c r="C2151">
        <v>4</v>
      </c>
      <c r="D2151">
        <v>113104786</v>
      </c>
      <c r="E2151">
        <v>11320093</v>
      </c>
      <c r="F2151">
        <v>11325.26</v>
      </c>
      <c r="G2151" t="s">
        <v>648</v>
      </c>
      <c r="H2151" t="s">
        <v>100</v>
      </c>
      <c r="I2151" t="s">
        <v>1222</v>
      </c>
      <c r="J2151" s="143">
        <v>41730</v>
      </c>
      <c r="K2151" s="105">
        <v>1449.63328</v>
      </c>
      <c r="L2151" t="s">
        <v>79</v>
      </c>
    </row>
    <row r="2152" spans="1:12" x14ac:dyDescent="0.2">
      <c r="A2152">
        <v>805</v>
      </c>
      <c r="B2152">
        <v>2014</v>
      </c>
      <c r="C2152">
        <v>4</v>
      </c>
      <c r="D2152">
        <v>113104788</v>
      </c>
      <c r="E2152">
        <v>11320048</v>
      </c>
      <c r="F2152">
        <v>55850.61</v>
      </c>
      <c r="G2152" t="s">
        <v>583</v>
      </c>
      <c r="H2152" t="s">
        <v>100</v>
      </c>
      <c r="I2152" t="s">
        <v>1241</v>
      </c>
      <c r="J2152" s="143">
        <v>41730</v>
      </c>
      <c r="K2152" s="105">
        <v>7148.8780800000004</v>
      </c>
      <c r="L2152" t="s">
        <v>79</v>
      </c>
    </row>
    <row r="2153" spans="1:12" x14ac:dyDescent="0.2">
      <c r="A2153">
        <v>805</v>
      </c>
      <c r="B2153">
        <v>2014</v>
      </c>
      <c r="C2153">
        <v>5</v>
      </c>
      <c r="D2153">
        <v>93109211</v>
      </c>
      <c r="E2153">
        <v>9320587</v>
      </c>
      <c r="F2153" s="103">
        <v>2660</v>
      </c>
      <c r="G2153" t="s">
        <v>491</v>
      </c>
      <c r="H2153" t="s">
        <v>178</v>
      </c>
      <c r="I2153" t="s">
        <v>751</v>
      </c>
      <c r="J2153" s="143">
        <v>41760</v>
      </c>
      <c r="K2153" s="105">
        <f>Table4[[#This Row],[Reg. CPB incl. Outlays]]*0.9142</f>
        <v>2431.7719999999999</v>
      </c>
      <c r="L2153" t="s">
        <v>78</v>
      </c>
    </row>
    <row r="2154" spans="1:12" x14ac:dyDescent="0.2">
      <c r="A2154">
        <v>805</v>
      </c>
      <c r="B2154">
        <v>2014</v>
      </c>
      <c r="C2154">
        <v>5</v>
      </c>
      <c r="D2154">
        <v>93109211</v>
      </c>
      <c r="E2154">
        <v>9320756</v>
      </c>
      <c r="F2154" s="103">
        <v>4778.55</v>
      </c>
      <c r="G2154" t="s">
        <v>491</v>
      </c>
      <c r="H2154" t="s">
        <v>178</v>
      </c>
      <c r="I2154" t="s">
        <v>751</v>
      </c>
      <c r="J2154" s="143">
        <v>41760</v>
      </c>
      <c r="K2154" s="105">
        <f>Table4[[#This Row],[Reg. CPB incl. Outlays]]*0.9142</f>
        <v>4368.5504099999998</v>
      </c>
      <c r="L2154" t="s">
        <v>78</v>
      </c>
    </row>
    <row r="2155" spans="1:12" x14ac:dyDescent="0.2">
      <c r="A2155">
        <v>805</v>
      </c>
      <c r="B2155">
        <v>2014</v>
      </c>
      <c r="C2155">
        <v>2</v>
      </c>
      <c r="D2155">
        <v>113104822</v>
      </c>
      <c r="E2155">
        <v>11320211</v>
      </c>
      <c r="F2155">
        <v>2329.46</v>
      </c>
      <c r="G2155" t="s">
        <v>599</v>
      </c>
      <c r="H2155" t="s">
        <v>115</v>
      </c>
      <c r="I2155" t="s">
        <v>1383</v>
      </c>
      <c r="J2155" s="143">
        <v>41671</v>
      </c>
      <c r="K2155" s="105">
        <v>298.17088000000001</v>
      </c>
      <c r="L2155" t="s">
        <v>80</v>
      </c>
    </row>
    <row r="2156" spans="1:12" x14ac:dyDescent="0.2">
      <c r="A2156">
        <v>805</v>
      </c>
      <c r="B2156">
        <v>2014</v>
      </c>
      <c r="C2156">
        <v>3</v>
      </c>
      <c r="D2156">
        <v>113104845</v>
      </c>
      <c r="E2156">
        <v>11320045</v>
      </c>
      <c r="F2156">
        <v>14124.26</v>
      </c>
      <c r="G2156" t="s">
        <v>581</v>
      </c>
      <c r="H2156" t="s">
        <v>100</v>
      </c>
      <c r="I2156" t="s">
        <v>1236</v>
      </c>
      <c r="J2156" s="143">
        <v>41699</v>
      </c>
      <c r="K2156" s="105">
        <v>1807.9052799999999</v>
      </c>
      <c r="L2156" t="s">
        <v>79</v>
      </c>
    </row>
    <row r="2157" spans="1:12" x14ac:dyDescent="0.2">
      <c r="A2157">
        <v>805</v>
      </c>
      <c r="B2157">
        <v>2014</v>
      </c>
      <c r="C2157">
        <v>4</v>
      </c>
      <c r="D2157">
        <v>113104846</v>
      </c>
      <c r="E2157">
        <v>11320116</v>
      </c>
      <c r="F2157">
        <v>17945.5</v>
      </c>
      <c r="G2157" t="s">
        <v>526</v>
      </c>
      <c r="H2157" t="s">
        <v>100</v>
      </c>
      <c r="I2157" t="s">
        <v>1242</v>
      </c>
      <c r="J2157" s="143">
        <v>41730</v>
      </c>
      <c r="K2157" s="105">
        <v>2297.0239999999999</v>
      </c>
      <c r="L2157" t="s">
        <v>79</v>
      </c>
    </row>
    <row r="2158" spans="1:12" x14ac:dyDescent="0.2">
      <c r="A2158">
        <v>805</v>
      </c>
      <c r="B2158">
        <v>2014</v>
      </c>
      <c r="C2158">
        <v>5</v>
      </c>
      <c r="D2158">
        <v>93111393</v>
      </c>
      <c r="E2158">
        <v>9320635</v>
      </c>
      <c r="F2158">
        <v>550.85</v>
      </c>
      <c r="G2158" t="s">
        <v>648</v>
      </c>
      <c r="H2158" t="s">
        <v>191</v>
      </c>
      <c r="I2158" t="s">
        <v>2159</v>
      </c>
      <c r="J2158" s="143">
        <v>41760</v>
      </c>
      <c r="K2158" s="105">
        <f>Table4[[#This Row],[Reg. CPB incl. Outlays]]*0.9142</f>
        <v>503.58707000000004</v>
      </c>
      <c r="L2158" t="s">
        <v>78</v>
      </c>
    </row>
    <row r="2159" spans="1:12" x14ac:dyDescent="0.2">
      <c r="A2159">
        <v>805</v>
      </c>
      <c r="B2159">
        <v>2014</v>
      </c>
      <c r="C2159">
        <v>4</v>
      </c>
      <c r="D2159">
        <v>113104863</v>
      </c>
      <c r="E2159">
        <v>11320295</v>
      </c>
      <c r="F2159">
        <v>6050.48</v>
      </c>
      <c r="G2159" t="s">
        <v>549</v>
      </c>
      <c r="H2159" t="s">
        <v>100</v>
      </c>
      <c r="I2159" t="s">
        <v>1243</v>
      </c>
      <c r="J2159" s="143">
        <v>41730</v>
      </c>
      <c r="K2159" s="105">
        <v>774.46143999999993</v>
      </c>
      <c r="L2159" t="s">
        <v>79</v>
      </c>
    </row>
    <row r="2160" spans="1:12" x14ac:dyDescent="0.2">
      <c r="A2160">
        <v>805</v>
      </c>
      <c r="B2160">
        <v>2014</v>
      </c>
      <c r="C2160">
        <v>5</v>
      </c>
      <c r="D2160">
        <v>93111396</v>
      </c>
      <c r="E2160">
        <v>9320802</v>
      </c>
      <c r="F2160" s="103">
        <v>5792.07</v>
      </c>
      <c r="G2160" t="s">
        <v>583</v>
      </c>
      <c r="H2160" t="s">
        <v>191</v>
      </c>
      <c r="I2160" t="s">
        <v>2160</v>
      </c>
      <c r="J2160" s="143">
        <v>41760</v>
      </c>
      <c r="K2160" s="105">
        <f>Table4[[#This Row],[Reg. CPB incl. Outlays]]*0.9142</f>
        <v>5295.1103939999994</v>
      </c>
      <c r="L2160" t="s">
        <v>78</v>
      </c>
    </row>
    <row r="2161" spans="1:12" x14ac:dyDescent="0.2">
      <c r="A2161">
        <v>805</v>
      </c>
      <c r="B2161">
        <v>2014</v>
      </c>
      <c r="C2161">
        <v>4</v>
      </c>
      <c r="D2161">
        <v>113104874</v>
      </c>
      <c r="E2161">
        <v>11320230</v>
      </c>
      <c r="F2161">
        <v>11113.28</v>
      </c>
      <c r="G2161" t="s">
        <v>1260</v>
      </c>
      <c r="H2161" t="s">
        <v>109</v>
      </c>
      <c r="I2161" t="s">
        <v>1390</v>
      </c>
      <c r="J2161" s="143">
        <v>41730</v>
      </c>
      <c r="K2161" s="105">
        <v>1422.4998400000002</v>
      </c>
      <c r="L2161" t="s">
        <v>80</v>
      </c>
    </row>
    <row r="2162" spans="1:12" x14ac:dyDescent="0.2">
      <c r="A2162">
        <v>805</v>
      </c>
      <c r="B2162">
        <v>2014</v>
      </c>
      <c r="C2162">
        <v>5</v>
      </c>
      <c r="D2162">
        <v>93111397</v>
      </c>
      <c r="E2162">
        <v>9320528</v>
      </c>
      <c r="F2162" s="103">
        <v>4681.9399999999996</v>
      </c>
      <c r="G2162" t="s">
        <v>592</v>
      </c>
      <c r="H2162" t="s">
        <v>191</v>
      </c>
      <c r="I2162" t="s">
        <v>2142</v>
      </c>
      <c r="J2162" s="143">
        <v>41760</v>
      </c>
      <c r="K2162" s="105">
        <f>Table4[[#This Row],[Reg. CPB incl. Outlays]]*0.9142</f>
        <v>4280.2295479999993</v>
      </c>
      <c r="L2162" t="s">
        <v>78</v>
      </c>
    </row>
    <row r="2163" spans="1:12" x14ac:dyDescent="0.2">
      <c r="A2163">
        <v>805</v>
      </c>
      <c r="B2163">
        <v>2014</v>
      </c>
      <c r="C2163">
        <v>5</v>
      </c>
      <c r="D2163">
        <v>93111398</v>
      </c>
      <c r="E2163">
        <v>9320702</v>
      </c>
      <c r="F2163" s="103">
        <v>3003.29</v>
      </c>
      <c r="G2163" t="s">
        <v>642</v>
      </c>
      <c r="H2163" t="s">
        <v>191</v>
      </c>
      <c r="I2163" t="s">
        <v>2161</v>
      </c>
      <c r="J2163" s="143">
        <v>41760</v>
      </c>
      <c r="K2163" s="105">
        <f>Table4[[#This Row],[Reg. CPB incl. Outlays]]*0.9142</f>
        <v>2745.6077180000002</v>
      </c>
      <c r="L2163" t="s">
        <v>78</v>
      </c>
    </row>
    <row r="2164" spans="1:12" x14ac:dyDescent="0.2">
      <c r="A2164">
        <v>805</v>
      </c>
      <c r="B2164">
        <v>2014</v>
      </c>
      <c r="C2164">
        <v>4</v>
      </c>
      <c r="D2164">
        <v>113104885</v>
      </c>
      <c r="E2164">
        <v>11320340</v>
      </c>
      <c r="F2164">
        <v>5195.5</v>
      </c>
      <c r="G2164" t="s">
        <v>592</v>
      </c>
      <c r="H2164" t="s">
        <v>114</v>
      </c>
      <c r="I2164" t="s">
        <v>1391</v>
      </c>
      <c r="J2164" s="143">
        <v>41730</v>
      </c>
      <c r="K2164" s="105">
        <v>665.024</v>
      </c>
      <c r="L2164" t="s">
        <v>80</v>
      </c>
    </row>
    <row r="2165" spans="1:12" x14ac:dyDescent="0.2">
      <c r="A2165">
        <v>805</v>
      </c>
      <c r="B2165">
        <v>2014</v>
      </c>
      <c r="C2165">
        <v>2</v>
      </c>
      <c r="D2165">
        <v>113104887</v>
      </c>
      <c r="E2165">
        <v>11320211</v>
      </c>
      <c r="F2165">
        <v>1750.98</v>
      </c>
      <c r="G2165" t="s">
        <v>599</v>
      </c>
      <c r="H2165" t="s">
        <v>109</v>
      </c>
      <c r="I2165" t="s">
        <v>1384</v>
      </c>
      <c r="J2165" s="143">
        <v>41671</v>
      </c>
      <c r="K2165" s="105">
        <v>224.12544</v>
      </c>
      <c r="L2165" t="s">
        <v>80</v>
      </c>
    </row>
    <row r="2166" spans="1:12" x14ac:dyDescent="0.2">
      <c r="A2166">
        <v>805</v>
      </c>
      <c r="B2166">
        <v>2014</v>
      </c>
      <c r="C2166">
        <v>3</v>
      </c>
      <c r="D2166">
        <v>113104889</v>
      </c>
      <c r="E2166">
        <v>11320211</v>
      </c>
      <c r="F2166">
        <v>2328.17</v>
      </c>
      <c r="G2166" t="s">
        <v>599</v>
      </c>
      <c r="H2166" t="s">
        <v>115</v>
      </c>
      <c r="I2166" t="s">
        <v>1388</v>
      </c>
      <c r="J2166" s="143">
        <v>41699</v>
      </c>
      <c r="K2166" s="105">
        <v>298.00576000000001</v>
      </c>
      <c r="L2166" t="s">
        <v>80</v>
      </c>
    </row>
    <row r="2167" spans="1:12" x14ac:dyDescent="0.2">
      <c r="A2167">
        <v>805</v>
      </c>
      <c r="B2167">
        <v>2014</v>
      </c>
      <c r="C2167">
        <v>5</v>
      </c>
      <c r="D2167">
        <v>93111437</v>
      </c>
      <c r="E2167">
        <v>9320528</v>
      </c>
      <c r="F2167" s="103">
        <v>2421.0700000000002</v>
      </c>
      <c r="G2167" t="s">
        <v>592</v>
      </c>
      <c r="H2167" t="s">
        <v>247</v>
      </c>
      <c r="I2167" t="s">
        <v>2201</v>
      </c>
      <c r="J2167" s="143">
        <v>41760</v>
      </c>
      <c r="K2167" s="105">
        <f>Table4[[#This Row],[Reg. CPB incl. Outlays]]*0.9142</f>
        <v>2213.3421940000003</v>
      </c>
      <c r="L2167" t="s">
        <v>78</v>
      </c>
    </row>
    <row r="2168" spans="1:12" x14ac:dyDescent="0.2">
      <c r="A2168">
        <v>805</v>
      </c>
      <c r="B2168">
        <v>2014</v>
      </c>
      <c r="C2168">
        <v>5</v>
      </c>
      <c r="D2168">
        <v>93111438</v>
      </c>
      <c r="E2168">
        <v>9320509</v>
      </c>
      <c r="F2168" s="103">
        <v>1918.83</v>
      </c>
      <c r="G2168" t="s">
        <v>648</v>
      </c>
      <c r="H2168" t="s">
        <v>247</v>
      </c>
      <c r="I2168" t="s">
        <v>2162</v>
      </c>
      <c r="J2168" s="143">
        <v>41760</v>
      </c>
      <c r="K2168" s="105">
        <f>Table4[[#This Row],[Reg. CPB incl. Outlays]]*0.9142</f>
        <v>1754.1943859999999</v>
      </c>
      <c r="L2168" t="s">
        <v>78</v>
      </c>
    </row>
    <row r="2169" spans="1:12" x14ac:dyDescent="0.2">
      <c r="A2169">
        <v>805</v>
      </c>
      <c r="B2169">
        <v>2014</v>
      </c>
      <c r="C2169">
        <v>5</v>
      </c>
      <c r="D2169">
        <v>93111443</v>
      </c>
      <c r="E2169">
        <v>9320736</v>
      </c>
      <c r="F2169" s="103">
        <v>4279.66</v>
      </c>
      <c r="G2169" t="s">
        <v>498</v>
      </c>
      <c r="H2169" t="s">
        <v>307</v>
      </c>
      <c r="I2169" t="s">
        <v>2143</v>
      </c>
      <c r="J2169" s="143">
        <v>41760</v>
      </c>
      <c r="K2169" s="105">
        <f>Table4[[#This Row],[Reg. CPB incl. Outlays]]*0.9142</f>
        <v>3912.4651719999997</v>
      </c>
      <c r="L2169" t="s">
        <v>78</v>
      </c>
    </row>
    <row r="2170" spans="1:12" x14ac:dyDescent="0.2">
      <c r="A2170">
        <v>805</v>
      </c>
      <c r="B2170">
        <v>2014</v>
      </c>
      <c r="C2170">
        <v>5</v>
      </c>
      <c r="D2170">
        <v>93111613</v>
      </c>
      <c r="E2170">
        <v>9320587</v>
      </c>
      <c r="F2170" s="103">
        <v>1185.79</v>
      </c>
      <c r="G2170" t="s">
        <v>642</v>
      </c>
      <c r="H2170" t="s">
        <v>178</v>
      </c>
      <c r="I2170" t="s">
        <v>2174</v>
      </c>
      <c r="J2170" s="143">
        <v>41760</v>
      </c>
      <c r="K2170" s="105">
        <f>Table4[[#This Row],[Reg. CPB incl. Outlays]]*0.9142</f>
        <v>1084.0492179999999</v>
      </c>
      <c r="L2170" t="s">
        <v>78</v>
      </c>
    </row>
    <row r="2171" spans="1:12" x14ac:dyDescent="0.2">
      <c r="A2171">
        <v>805</v>
      </c>
      <c r="B2171">
        <v>2014</v>
      </c>
      <c r="C2171">
        <v>4</v>
      </c>
      <c r="D2171">
        <v>113104906</v>
      </c>
      <c r="E2171">
        <v>11320309</v>
      </c>
      <c r="F2171">
        <v>1578.56</v>
      </c>
      <c r="G2171" t="s">
        <v>625</v>
      </c>
      <c r="H2171" t="s">
        <v>109</v>
      </c>
      <c r="I2171" t="s">
        <v>1392</v>
      </c>
      <c r="J2171" s="143">
        <v>41730</v>
      </c>
      <c r="K2171" s="105">
        <v>202.05568</v>
      </c>
      <c r="L2171" t="s">
        <v>80</v>
      </c>
    </row>
    <row r="2172" spans="1:12" x14ac:dyDescent="0.2">
      <c r="A2172">
        <v>805</v>
      </c>
      <c r="B2172">
        <v>2014</v>
      </c>
      <c r="C2172">
        <v>5</v>
      </c>
      <c r="D2172">
        <v>145100313</v>
      </c>
      <c r="E2172">
        <v>14520001</v>
      </c>
      <c r="F2172">
        <v>697.5</v>
      </c>
      <c r="G2172" t="s">
        <v>650</v>
      </c>
      <c r="H2172" t="s">
        <v>121</v>
      </c>
      <c r="I2172" t="s">
        <v>2212</v>
      </c>
      <c r="J2172" s="143">
        <v>41760</v>
      </c>
      <c r="K2172" s="105">
        <f>Table4[[#This Row],[Reg. CPB incl. Outlays]]*0.8</f>
        <v>558</v>
      </c>
      <c r="L2172" t="s">
        <v>48</v>
      </c>
    </row>
    <row r="2173" spans="1:12" x14ac:dyDescent="0.2">
      <c r="A2173">
        <v>805</v>
      </c>
      <c r="B2173">
        <v>2014</v>
      </c>
      <c r="C2173">
        <v>5</v>
      </c>
      <c r="D2173">
        <v>145100344</v>
      </c>
      <c r="E2173">
        <v>14520027</v>
      </c>
      <c r="F2173">
        <v>294.54000000000002</v>
      </c>
      <c r="G2173" t="s">
        <v>597</v>
      </c>
      <c r="H2173" t="s">
        <v>201</v>
      </c>
      <c r="I2173" t="s">
        <v>1822</v>
      </c>
      <c r="J2173" s="143">
        <v>41760</v>
      </c>
      <c r="K2173" s="105">
        <f>Table4[[#This Row],[Reg. CPB incl. Outlays]]*0.8</f>
        <v>235.63200000000003</v>
      </c>
      <c r="L2173" t="s">
        <v>48</v>
      </c>
    </row>
    <row r="2174" spans="1:12" x14ac:dyDescent="0.2">
      <c r="A2174">
        <v>805</v>
      </c>
      <c r="B2174">
        <v>2014</v>
      </c>
      <c r="C2174">
        <v>3</v>
      </c>
      <c r="D2174">
        <v>113104933</v>
      </c>
      <c r="E2174">
        <v>11320340</v>
      </c>
      <c r="F2174">
        <v>11065.81</v>
      </c>
      <c r="G2174" t="s">
        <v>592</v>
      </c>
      <c r="H2174" t="s">
        <v>100</v>
      </c>
      <c r="I2174" t="s">
        <v>1237</v>
      </c>
      <c r="J2174" s="143">
        <v>41699</v>
      </c>
      <c r="K2174" s="105">
        <v>1416.4236799999999</v>
      </c>
      <c r="L2174" t="s">
        <v>79</v>
      </c>
    </row>
    <row r="2175" spans="1:12" x14ac:dyDescent="0.2">
      <c r="A2175">
        <v>805</v>
      </c>
      <c r="B2175">
        <v>2014</v>
      </c>
      <c r="C2175">
        <v>4</v>
      </c>
      <c r="D2175">
        <v>113104934</v>
      </c>
      <c r="E2175">
        <v>11320092</v>
      </c>
      <c r="F2175">
        <v>5264.23</v>
      </c>
      <c r="G2175" t="s">
        <v>583</v>
      </c>
      <c r="H2175" t="s">
        <v>100</v>
      </c>
      <c r="I2175" t="s">
        <v>1244</v>
      </c>
      <c r="J2175" s="143">
        <v>41730</v>
      </c>
      <c r="K2175" s="105">
        <v>673.82143999999994</v>
      </c>
      <c r="L2175" t="s">
        <v>79</v>
      </c>
    </row>
    <row r="2176" spans="1:12" x14ac:dyDescent="0.2">
      <c r="A2176">
        <v>805</v>
      </c>
      <c r="B2176">
        <v>2014</v>
      </c>
      <c r="C2176">
        <v>5</v>
      </c>
      <c r="D2176">
        <v>145100888</v>
      </c>
      <c r="E2176">
        <v>14520027</v>
      </c>
      <c r="F2176">
        <v>531.27</v>
      </c>
      <c r="G2176" t="s">
        <v>597</v>
      </c>
      <c r="H2176" t="s">
        <v>201</v>
      </c>
      <c r="I2176" t="s">
        <v>1911</v>
      </c>
      <c r="J2176" s="143">
        <v>41760</v>
      </c>
      <c r="K2176" s="105">
        <f>Table4[[#This Row],[Reg. CPB incl. Outlays]]*0.8</f>
        <v>425.01600000000002</v>
      </c>
      <c r="L2176" t="s">
        <v>48</v>
      </c>
    </row>
    <row r="2177" spans="1:12" x14ac:dyDescent="0.2">
      <c r="A2177">
        <v>805</v>
      </c>
      <c r="B2177">
        <v>2014</v>
      </c>
      <c r="C2177">
        <v>3</v>
      </c>
      <c r="D2177">
        <v>113104935</v>
      </c>
      <c r="E2177">
        <v>11320336</v>
      </c>
      <c r="F2177">
        <v>4429.43</v>
      </c>
      <c r="G2177" t="s">
        <v>592</v>
      </c>
      <c r="H2177" t="s">
        <v>299</v>
      </c>
      <c r="I2177" t="s">
        <v>1385</v>
      </c>
      <c r="J2177" s="143">
        <v>41699</v>
      </c>
      <c r="K2177" s="105">
        <v>566.96704</v>
      </c>
      <c r="L2177" t="s">
        <v>80</v>
      </c>
    </row>
    <row r="2178" spans="1:12" x14ac:dyDescent="0.2">
      <c r="A2178">
        <v>805</v>
      </c>
      <c r="B2178">
        <v>2014</v>
      </c>
      <c r="C2178">
        <v>4</v>
      </c>
      <c r="D2178">
        <v>113104935</v>
      </c>
      <c r="E2178">
        <v>11320248</v>
      </c>
      <c r="F2178">
        <v>1551.41</v>
      </c>
      <c r="G2178" t="s">
        <v>592</v>
      </c>
      <c r="H2178" t="s">
        <v>299</v>
      </c>
      <c r="I2178" t="s">
        <v>1385</v>
      </c>
      <c r="J2178" s="143">
        <v>41730</v>
      </c>
      <c r="K2178" s="105">
        <v>198.58048000000002</v>
      </c>
      <c r="L2178" t="s">
        <v>80</v>
      </c>
    </row>
    <row r="2179" spans="1:12" x14ac:dyDescent="0.2">
      <c r="A2179">
        <v>805</v>
      </c>
      <c r="B2179">
        <v>2014</v>
      </c>
      <c r="C2179">
        <v>4</v>
      </c>
      <c r="D2179">
        <v>113104938</v>
      </c>
      <c r="E2179">
        <v>11320339</v>
      </c>
      <c r="F2179">
        <v>6372.4</v>
      </c>
      <c r="G2179" t="s">
        <v>583</v>
      </c>
      <c r="H2179" t="s">
        <v>100</v>
      </c>
      <c r="I2179" t="s">
        <v>1245</v>
      </c>
      <c r="J2179" s="143">
        <v>41730</v>
      </c>
      <c r="K2179" s="105">
        <v>815.66719999999998</v>
      </c>
      <c r="L2179" t="s">
        <v>79</v>
      </c>
    </row>
    <row r="2180" spans="1:12" x14ac:dyDescent="0.2">
      <c r="A2180">
        <v>805</v>
      </c>
      <c r="B2180">
        <v>2014</v>
      </c>
      <c r="C2180">
        <v>3</v>
      </c>
      <c r="D2180">
        <v>113104941</v>
      </c>
      <c r="E2180">
        <v>11320248</v>
      </c>
      <c r="F2180">
        <v>4591.9399999999996</v>
      </c>
      <c r="G2180" t="s">
        <v>592</v>
      </c>
      <c r="H2180" t="s">
        <v>115</v>
      </c>
      <c r="I2180" t="s">
        <v>1389</v>
      </c>
      <c r="J2180" s="143">
        <v>41699</v>
      </c>
      <c r="K2180" s="105">
        <v>587.7683199999999</v>
      </c>
      <c r="L2180" t="s">
        <v>80</v>
      </c>
    </row>
    <row r="2181" spans="1:12" x14ac:dyDescent="0.2">
      <c r="A2181">
        <v>805</v>
      </c>
      <c r="B2181">
        <v>2014</v>
      </c>
      <c r="C2181">
        <v>3</v>
      </c>
      <c r="D2181">
        <v>113104945</v>
      </c>
      <c r="E2181">
        <v>11320340</v>
      </c>
      <c r="F2181">
        <v>2700.68</v>
      </c>
      <c r="G2181" t="s">
        <v>650</v>
      </c>
      <c r="H2181" t="s">
        <v>300</v>
      </c>
      <c r="I2181" t="s">
        <v>1386</v>
      </c>
      <c r="J2181" s="143">
        <v>41699</v>
      </c>
      <c r="K2181" s="105">
        <v>345.68703999999997</v>
      </c>
      <c r="L2181" t="s">
        <v>80</v>
      </c>
    </row>
    <row r="2182" spans="1:12" x14ac:dyDescent="0.2">
      <c r="A2182">
        <v>805</v>
      </c>
      <c r="B2182">
        <v>2014</v>
      </c>
      <c r="C2182">
        <v>5</v>
      </c>
      <c r="D2182">
        <v>145100888</v>
      </c>
      <c r="E2182">
        <v>14520068</v>
      </c>
      <c r="F2182">
        <v>376.32</v>
      </c>
      <c r="G2182" t="s">
        <v>597</v>
      </c>
      <c r="H2182" t="s">
        <v>201</v>
      </c>
      <c r="I2182" t="s">
        <v>1911</v>
      </c>
      <c r="J2182" s="143">
        <v>41760</v>
      </c>
      <c r="K2182" s="105">
        <f>Table4[[#This Row],[Reg. CPB incl. Outlays]]*0.8</f>
        <v>301.05599999999998</v>
      </c>
      <c r="L2182" t="s">
        <v>48</v>
      </c>
    </row>
    <row r="2183" spans="1:12" x14ac:dyDescent="0.2">
      <c r="A2183">
        <v>805</v>
      </c>
      <c r="B2183">
        <v>2014</v>
      </c>
      <c r="C2183">
        <v>4</v>
      </c>
      <c r="D2183">
        <v>113104989</v>
      </c>
      <c r="E2183">
        <v>11320248</v>
      </c>
      <c r="F2183">
        <v>6577.96</v>
      </c>
      <c r="G2183" t="s">
        <v>592</v>
      </c>
      <c r="H2183" t="s">
        <v>115</v>
      </c>
      <c r="I2183" t="s">
        <v>1393</v>
      </c>
      <c r="J2183" s="143">
        <v>41730</v>
      </c>
      <c r="K2183" s="105">
        <v>841.97888</v>
      </c>
      <c r="L2183" t="s">
        <v>80</v>
      </c>
    </row>
    <row r="2184" spans="1:12" x14ac:dyDescent="0.2">
      <c r="A2184">
        <v>805</v>
      </c>
      <c r="B2184">
        <v>2014</v>
      </c>
      <c r="C2184">
        <v>4</v>
      </c>
      <c r="D2184">
        <v>113104990</v>
      </c>
      <c r="E2184">
        <v>11320027</v>
      </c>
      <c r="F2184">
        <v>3878.51</v>
      </c>
      <c r="G2184" t="s">
        <v>583</v>
      </c>
      <c r="H2184" t="s">
        <v>115</v>
      </c>
      <c r="I2184" t="s">
        <v>1394</v>
      </c>
      <c r="J2184" s="143">
        <v>41730</v>
      </c>
      <c r="K2184" s="105">
        <v>496.44928000000004</v>
      </c>
      <c r="L2184" t="s">
        <v>80</v>
      </c>
    </row>
    <row r="2185" spans="1:12" x14ac:dyDescent="0.2">
      <c r="A2185">
        <v>805</v>
      </c>
      <c r="B2185">
        <v>2014</v>
      </c>
      <c r="C2185">
        <v>5</v>
      </c>
      <c r="D2185">
        <v>145100888</v>
      </c>
      <c r="E2185">
        <v>14520096</v>
      </c>
      <c r="F2185">
        <v>254.32</v>
      </c>
      <c r="G2185" t="s">
        <v>597</v>
      </c>
      <c r="H2185" t="s">
        <v>201</v>
      </c>
      <c r="I2185" t="s">
        <v>1911</v>
      </c>
      <c r="J2185" s="143">
        <v>41760</v>
      </c>
      <c r="K2185" s="105">
        <f>Table4[[#This Row],[Reg. CPB incl. Outlays]]*0.8</f>
        <v>203.45600000000002</v>
      </c>
      <c r="L2185" t="s">
        <v>48</v>
      </c>
    </row>
    <row r="2186" spans="1:12" x14ac:dyDescent="0.2">
      <c r="A2186">
        <v>805</v>
      </c>
      <c r="B2186">
        <v>2014</v>
      </c>
      <c r="C2186">
        <v>5</v>
      </c>
      <c r="D2186">
        <v>145100944</v>
      </c>
      <c r="E2186">
        <v>14520046</v>
      </c>
      <c r="F2186" s="103">
        <v>1427.2</v>
      </c>
      <c r="G2186" t="s">
        <v>581</v>
      </c>
      <c r="H2186" t="s">
        <v>203</v>
      </c>
      <c r="I2186" t="s">
        <v>2093</v>
      </c>
      <c r="J2186" s="143">
        <v>41760</v>
      </c>
      <c r="K2186" s="105">
        <f>Table4[[#This Row],[Reg. CPB incl. Outlays]]*0.8</f>
        <v>1141.76</v>
      </c>
      <c r="L2186" t="s">
        <v>48</v>
      </c>
    </row>
    <row r="2187" spans="1:12" x14ac:dyDescent="0.2">
      <c r="A2187">
        <v>805</v>
      </c>
      <c r="B2187">
        <v>2014</v>
      </c>
      <c r="C2187">
        <v>5</v>
      </c>
      <c r="D2187">
        <v>145100961</v>
      </c>
      <c r="E2187">
        <v>14520068</v>
      </c>
      <c r="F2187">
        <v>404.06</v>
      </c>
      <c r="G2187" t="s">
        <v>529</v>
      </c>
      <c r="H2187" t="s">
        <v>110</v>
      </c>
      <c r="I2187" t="s">
        <v>2123</v>
      </c>
      <c r="J2187" s="143">
        <v>41760</v>
      </c>
      <c r="K2187" s="105">
        <f>Table4[[#This Row],[Reg. CPB incl. Outlays]]*0.8</f>
        <v>323.24800000000005</v>
      </c>
      <c r="L2187" t="s">
        <v>48</v>
      </c>
    </row>
    <row r="2188" spans="1:12" x14ac:dyDescent="0.2">
      <c r="A2188">
        <v>805</v>
      </c>
      <c r="B2188">
        <v>2014</v>
      </c>
      <c r="C2188">
        <v>5</v>
      </c>
      <c r="D2188">
        <v>145100993</v>
      </c>
      <c r="E2188">
        <v>14520046</v>
      </c>
      <c r="F2188">
        <v>188.28</v>
      </c>
      <c r="G2188" t="s">
        <v>604</v>
      </c>
      <c r="H2188" t="s">
        <v>357</v>
      </c>
      <c r="I2188" t="s">
        <v>2094</v>
      </c>
      <c r="J2188" s="143">
        <v>41760</v>
      </c>
      <c r="K2188" s="105">
        <f>Table4[[#This Row],[Reg. CPB incl. Outlays]]*0.8</f>
        <v>150.624</v>
      </c>
      <c r="L2188" t="s">
        <v>48</v>
      </c>
    </row>
    <row r="2189" spans="1:12" x14ac:dyDescent="0.2">
      <c r="A2189">
        <v>805</v>
      </c>
      <c r="B2189">
        <v>2014</v>
      </c>
      <c r="C2189">
        <v>5</v>
      </c>
      <c r="D2189">
        <v>145101181</v>
      </c>
      <c r="E2189">
        <v>14520082</v>
      </c>
      <c r="F2189">
        <v>70</v>
      </c>
      <c r="G2189" t="s">
        <v>604</v>
      </c>
      <c r="H2189" t="s">
        <v>205</v>
      </c>
      <c r="I2189" t="s">
        <v>2206</v>
      </c>
      <c r="J2189" s="143">
        <v>41760</v>
      </c>
      <c r="K2189" s="105">
        <f>Table4[[#This Row],[Reg. CPB incl. Outlays]]*0.8</f>
        <v>56</v>
      </c>
      <c r="L2189" t="s">
        <v>48</v>
      </c>
    </row>
    <row r="2190" spans="1:12" x14ac:dyDescent="0.2">
      <c r="A2190">
        <v>805</v>
      </c>
      <c r="B2190">
        <v>2014</v>
      </c>
      <c r="C2190">
        <v>5</v>
      </c>
      <c r="D2190">
        <v>145101191</v>
      </c>
      <c r="E2190">
        <v>14520041</v>
      </c>
      <c r="F2190">
        <v>776.78</v>
      </c>
      <c r="G2190" t="s">
        <v>592</v>
      </c>
      <c r="H2190" t="s">
        <v>205</v>
      </c>
      <c r="I2190" t="s">
        <v>1991</v>
      </c>
      <c r="J2190" s="143">
        <v>41760</v>
      </c>
      <c r="K2190" s="105">
        <f>Table4[[#This Row],[Reg. CPB incl. Outlays]]*0.8</f>
        <v>621.42399999999998</v>
      </c>
      <c r="L2190" t="s">
        <v>48</v>
      </c>
    </row>
    <row r="2191" spans="1:12" x14ac:dyDescent="0.2">
      <c r="A2191">
        <v>805</v>
      </c>
      <c r="B2191">
        <v>2014</v>
      </c>
      <c r="C2191">
        <v>5</v>
      </c>
      <c r="D2191">
        <v>145101219</v>
      </c>
      <c r="E2191">
        <v>14520033</v>
      </c>
      <c r="F2191" s="103">
        <v>1013.52</v>
      </c>
      <c r="G2191" t="s">
        <v>648</v>
      </c>
      <c r="H2191" t="s">
        <v>205</v>
      </c>
      <c r="I2191" t="s">
        <v>1962</v>
      </c>
      <c r="J2191" s="143">
        <v>41760</v>
      </c>
      <c r="K2191" s="105">
        <f>Table4[[#This Row],[Reg. CPB incl. Outlays]]*0.8</f>
        <v>810.81600000000003</v>
      </c>
      <c r="L2191" t="s">
        <v>48</v>
      </c>
    </row>
    <row r="2192" spans="1:12" x14ac:dyDescent="0.2">
      <c r="A2192">
        <v>805</v>
      </c>
      <c r="B2192">
        <v>2014</v>
      </c>
      <c r="C2192">
        <v>5</v>
      </c>
      <c r="D2192">
        <v>145101224</v>
      </c>
      <c r="E2192">
        <v>14520041</v>
      </c>
      <c r="F2192" s="103">
        <v>1769.76</v>
      </c>
      <c r="G2192" t="s">
        <v>592</v>
      </c>
      <c r="H2192" t="s">
        <v>205</v>
      </c>
      <c r="I2192" t="s">
        <v>1963</v>
      </c>
      <c r="J2192" s="143">
        <v>41760</v>
      </c>
      <c r="K2192" s="105">
        <f>Table4[[#This Row],[Reg. CPB incl. Outlays]]*0.8</f>
        <v>1415.808</v>
      </c>
      <c r="L2192" t="s">
        <v>48</v>
      </c>
    </row>
    <row r="2193" spans="1:12" x14ac:dyDescent="0.2">
      <c r="A2193">
        <v>805</v>
      </c>
      <c r="B2193">
        <v>2014</v>
      </c>
      <c r="C2193">
        <v>5</v>
      </c>
      <c r="D2193">
        <v>145101225</v>
      </c>
      <c r="E2193">
        <v>14520041</v>
      </c>
      <c r="F2193">
        <v>382.65</v>
      </c>
      <c r="G2193" t="s">
        <v>592</v>
      </c>
      <c r="H2193" t="s">
        <v>205</v>
      </c>
      <c r="I2193" t="s">
        <v>1964</v>
      </c>
      <c r="J2193" s="143">
        <v>41760</v>
      </c>
      <c r="K2193" s="105">
        <f>Table4[[#This Row],[Reg. CPB incl. Outlays]]*0.8</f>
        <v>306.12</v>
      </c>
      <c r="L2193" t="s">
        <v>48</v>
      </c>
    </row>
    <row r="2194" spans="1:12" x14ac:dyDescent="0.2">
      <c r="A2194">
        <v>805</v>
      </c>
      <c r="B2194">
        <v>2013</v>
      </c>
      <c r="C2194">
        <v>4</v>
      </c>
      <c r="D2194">
        <v>121100040</v>
      </c>
      <c r="E2194">
        <v>12120001</v>
      </c>
      <c r="F2194">
        <v>360</v>
      </c>
      <c r="G2194" t="s">
        <v>549</v>
      </c>
      <c r="H2194" t="s">
        <v>169</v>
      </c>
      <c r="I2194" t="s">
        <v>875</v>
      </c>
      <c r="J2194" s="143">
        <v>41365</v>
      </c>
      <c r="K2194" s="105">
        <v>57.889447236180906</v>
      </c>
      <c r="L2194" t="s">
        <v>314</v>
      </c>
    </row>
    <row r="2195" spans="1:12" x14ac:dyDescent="0.2">
      <c r="A2195">
        <v>805</v>
      </c>
      <c r="B2195">
        <v>2013</v>
      </c>
      <c r="C2195">
        <v>1</v>
      </c>
      <c r="D2195">
        <v>121100049</v>
      </c>
      <c r="E2195">
        <v>12120042</v>
      </c>
      <c r="F2195">
        <v>6480</v>
      </c>
      <c r="G2195" t="s">
        <v>549</v>
      </c>
      <c r="H2195" t="s">
        <v>118</v>
      </c>
      <c r="I2195" t="s">
        <v>867</v>
      </c>
      <c r="J2195" s="143">
        <v>41275</v>
      </c>
      <c r="K2195" s="105">
        <v>1042.0100502512562</v>
      </c>
      <c r="L2195" t="s">
        <v>314</v>
      </c>
    </row>
    <row r="2196" spans="1:12" x14ac:dyDescent="0.2">
      <c r="A2196">
        <v>805</v>
      </c>
      <c r="B2196">
        <v>2013</v>
      </c>
      <c r="C2196">
        <v>1</v>
      </c>
      <c r="D2196">
        <v>121100055</v>
      </c>
      <c r="E2196">
        <v>12120042</v>
      </c>
      <c r="F2196">
        <v>7025</v>
      </c>
      <c r="G2196" t="s">
        <v>549</v>
      </c>
      <c r="H2196" t="s">
        <v>119</v>
      </c>
      <c r="I2196" t="s">
        <v>868</v>
      </c>
      <c r="J2196" s="143">
        <v>41275</v>
      </c>
      <c r="K2196" s="105">
        <v>1129.6482412060302</v>
      </c>
      <c r="L2196" t="s">
        <v>314</v>
      </c>
    </row>
    <row r="2197" spans="1:12" x14ac:dyDescent="0.2">
      <c r="A2197">
        <v>805</v>
      </c>
      <c r="B2197">
        <v>2013</v>
      </c>
      <c r="C2197">
        <v>2</v>
      </c>
      <c r="D2197">
        <v>121100057</v>
      </c>
      <c r="E2197">
        <v>12120012</v>
      </c>
      <c r="F2197">
        <v>3960</v>
      </c>
      <c r="G2197" t="s">
        <v>549</v>
      </c>
      <c r="H2197" t="s">
        <v>170</v>
      </c>
      <c r="I2197" t="s">
        <v>871</v>
      </c>
      <c r="J2197" s="143">
        <v>41306</v>
      </c>
      <c r="K2197" s="105">
        <v>636.78391959798989</v>
      </c>
      <c r="L2197" t="s">
        <v>314</v>
      </c>
    </row>
    <row r="2198" spans="1:12" x14ac:dyDescent="0.2">
      <c r="A2198">
        <v>805</v>
      </c>
      <c r="B2198">
        <v>2013</v>
      </c>
      <c r="C2198">
        <v>3</v>
      </c>
      <c r="D2198">
        <v>121100057</v>
      </c>
      <c r="E2198">
        <v>12120003</v>
      </c>
      <c r="F2198">
        <v>2940</v>
      </c>
      <c r="G2198" t="s">
        <v>549</v>
      </c>
      <c r="H2198" t="s">
        <v>170</v>
      </c>
      <c r="I2198" t="s">
        <v>871</v>
      </c>
      <c r="J2198" s="143">
        <v>41334</v>
      </c>
      <c r="K2198" s="105">
        <v>472.7638190954774</v>
      </c>
      <c r="L2198" t="s">
        <v>314</v>
      </c>
    </row>
    <row r="2199" spans="1:12" x14ac:dyDescent="0.2">
      <c r="A2199">
        <v>805</v>
      </c>
      <c r="B2199">
        <v>2013</v>
      </c>
      <c r="C2199">
        <v>4</v>
      </c>
      <c r="D2199">
        <v>121100058</v>
      </c>
      <c r="E2199">
        <v>12120001</v>
      </c>
      <c r="F2199">
        <v>750</v>
      </c>
      <c r="G2199" t="s">
        <v>549</v>
      </c>
      <c r="H2199" t="s">
        <v>170</v>
      </c>
      <c r="I2199" t="s">
        <v>876</v>
      </c>
      <c r="J2199" s="143">
        <v>41365</v>
      </c>
      <c r="K2199" s="105">
        <v>120.60301507537689</v>
      </c>
      <c r="L2199" t="s">
        <v>314</v>
      </c>
    </row>
    <row r="2200" spans="1:12" x14ac:dyDescent="0.2">
      <c r="A2200">
        <v>805</v>
      </c>
      <c r="B2200">
        <v>2013</v>
      </c>
      <c r="C2200">
        <v>1</v>
      </c>
      <c r="D2200">
        <v>121100060</v>
      </c>
      <c r="E2200">
        <v>12120042</v>
      </c>
      <c r="F2200">
        <v>1650</v>
      </c>
      <c r="G2200" t="s">
        <v>549</v>
      </c>
      <c r="H2200" t="s">
        <v>120</v>
      </c>
      <c r="I2200" t="s">
        <v>869</v>
      </c>
      <c r="J2200" s="143">
        <v>41275</v>
      </c>
      <c r="K2200" s="105">
        <v>265.32663316582915</v>
      </c>
      <c r="L2200" t="s">
        <v>314</v>
      </c>
    </row>
    <row r="2201" spans="1:12" x14ac:dyDescent="0.2">
      <c r="A2201">
        <v>805</v>
      </c>
      <c r="B2201">
        <v>2013</v>
      </c>
      <c r="C2201">
        <v>1</v>
      </c>
      <c r="D2201">
        <v>121100069</v>
      </c>
      <c r="E2201">
        <v>12120042</v>
      </c>
      <c r="F2201">
        <v>1200</v>
      </c>
      <c r="G2201" t="s">
        <v>549</v>
      </c>
      <c r="H2201" t="s">
        <v>118</v>
      </c>
      <c r="I2201" t="s">
        <v>870</v>
      </c>
      <c r="J2201" s="143">
        <v>41275</v>
      </c>
      <c r="K2201" s="105">
        <v>192.96482412060303</v>
      </c>
      <c r="L2201" t="s">
        <v>314</v>
      </c>
    </row>
    <row r="2202" spans="1:12" x14ac:dyDescent="0.2">
      <c r="A2202">
        <v>805</v>
      </c>
      <c r="B2202">
        <v>2013</v>
      </c>
      <c r="C2202">
        <v>3</v>
      </c>
      <c r="D2202">
        <v>121100076</v>
      </c>
      <c r="E2202">
        <v>12120003</v>
      </c>
      <c r="F2202">
        <v>6375</v>
      </c>
      <c r="G2202" t="s">
        <v>549</v>
      </c>
      <c r="H2202" t="s">
        <v>169</v>
      </c>
      <c r="I2202" t="s">
        <v>872</v>
      </c>
      <c r="J2202" s="143">
        <v>41334</v>
      </c>
      <c r="K2202" s="105">
        <v>1025.1256281407036</v>
      </c>
      <c r="L2202" t="s">
        <v>314</v>
      </c>
    </row>
    <row r="2203" spans="1:12" x14ac:dyDescent="0.2">
      <c r="A2203">
        <v>805</v>
      </c>
      <c r="B2203">
        <v>2013</v>
      </c>
      <c r="C2203">
        <v>3</v>
      </c>
      <c r="D2203">
        <v>121100076</v>
      </c>
      <c r="E2203">
        <v>12120083</v>
      </c>
      <c r="F2203">
        <v>525</v>
      </c>
      <c r="G2203" t="s">
        <v>549</v>
      </c>
      <c r="H2203" t="s">
        <v>169</v>
      </c>
      <c r="I2203" t="s">
        <v>872</v>
      </c>
      <c r="J2203" s="143">
        <v>41334</v>
      </c>
      <c r="K2203" s="105">
        <v>84.422110552763826</v>
      </c>
      <c r="L2203" t="s">
        <v>314</v>
      </c>
    </row>
    <row r="2204" spans="1:12" x14ac:dyDescent="0.2">
      <c r="A2204">
        <v>805</v>
      </c>
      <c r="B2204">
        <v>2013</v>
      </c>
      <c r="C2204">
        <v>4</v>
      </c>
      <c r="D2204">
        <v>121100076</v>
      </c>
      <c r="E2204">
        <v>12120077</v>
      </c>
      <c r="F2204">
        <v>4620</v>
      </c>
      <c r="G2204" t="s">
        <v>549</v>
      </c>
      <c r="H2204" t="s">
        <v>169</v>
      </c>
      <c r="I2204" t="s">
        <v>872</v>
      </c>
      <c r="J2204" s="143">
        <v>41365</v>
      </c>
      <c r="K2204" s="105">
        <v>742.9145728643216</v>
      </c>
      <c r="L2204" t="s">
        <v>314</v>
      </c>
    </row>
    <row r="2205" spans="1:12" x14ac:dyDescent="0.2">
      <c r="A2205">
        <v>805</v>
      </c>
      <c r="B2205">
        <v>2013</v>
      </c>
      <c r="C2205">
        <v>5</v>
      </c>
      <c r="D2205">
        <v>121100091</v>
      </c>
      <c r="E2205">
        <v>12120077</v>
      </c>
      <c r="F2205">
        <v>364.08</v>
      </c>
      <c r="G2205" t="s">
        <v>549</v>
      </c>
      <c r="H2205" t="s">
        <v>226</v>
      </c>
      <c r="I2205" t="s">
        <v>880</v>
      </c>
      <c r="J2205" s="143">
        <v>41395</v>
      </c>
      <c r="K2205" s="105">
        <v>58.545527638190954</v>
      </c>
      <c r="L2205" t="s">
        <v>314</v>
      </c>
    </row>
    <row r="2206" spans="1:12" x14ac:dyDescent="0.2">
      <c r="A2206">
        <v>805</v>
      </c>
      <c r="B2206">
        <v>2013</v>
      </c>
      <c r="C2206">
        <v>5</v>
      </c>
      <c r="D2206">
        <v>121100093</v>
      </c>
      <c r="E2206">
        <v>12120077</v>
      </c>
      <c r="F2206">
        <v>1155.3399999999999</v>
      </c>
      <c r="G2206" t="s">
        <v>549</v>
      </c>
      <c r="H2206" t="s">
        <v>227</v>
      </c>
      <c r="I2206" t="s">
        <v>881</v>
      </c>
      <c r="J2206" s="143">
        <v>41395</v>
      </c>
      <c r="K2206" s="105">
        <v>185.78331658291455</v>
      </c>
      <c r="L2206" t="s">
        <v>314</v>
      </c>
    </row>
    <row r="2207" spans="1:12" x14ac:dyDescent="0.2">
      <c r="A2207">
        <v>805</v>
      </c>
      <c r="B2207">
        <v>2013</v>
      </c>
      <c r="C2207">
        <v>12</v>
      </c>
      <c r="D2207">
        <v>121100093</v>
      </c>
      <c r="E2207">
        <v>12120011</v>
      </c>
      <c r="F2207">
        <v>1175</v>
      </c>
      <c r="G2207" t="s">
        <v>549</v>
      </c>
      <c r="H2207" t="s">
        <v>227</v>
      </c>
      <c r="I2207" t="s">
        <v>881</v>
      </c>
      <c r="J2207" s="143">
        <v>41609</v>
      </c>
      <c r="K2207" s="105">
        <v>188.94472361809045</v>
      </c>
      <c r="L2207" t="s">
        <v>314</v>
      </c>
    </row>
    <row r="2208" spans="1:12" x14ac:dyDescent="0.2">
      <c r="A2208">
        <v>805</v>
      </c>
      <c r="B2208">
        <v>2013</v>
      </c>
      <c r="C2208">
        <v>5</v>
      </c>
      <c r="D2208">
        <v>121100095</v>
      </c>
      <c r="E2208">
        <v>12120077</v>
      </c>
      <c r="F2208">
        <v>640.78</v>
      </c>
      <c r="G2208" t="s">
        <v>549</v>
      </c>
      <c r="H2208" t="s">
        <v>227</v>
      </c>
      <c r="I2208" t="s">
        <v>882</v>
      </c>
      <c r="J2208" s="143">
        <v>41395</v>
      </c>
      <c r="K2208" s="105">
        <v>103.03999999999999</v>
      </c>
      <c r="L2208" t="s">
        <v>314</v>
      </c>
    </row>
    <row r="2209" spans="1:12" x14ac:dyDescent="0.2">
      <c r="A2209">
        <v>805</v>
      </c>
      <c r="B2209">
        <v>2013</v>
      </c>
      <c r="C2209">
        <v>5</v>
      </c>
      <c r="D2209">
        <v>121100096</v>
      </c>
      <c r="E2209">
        <v>12120077</v>
      </c>
      <c r="F2209">
        <v>1747.57</v>
      </c>
      <c r="G2209" t="s">
        <v>549</v>
      </c>
      <c r="H2209" t="s">
        <v>227</v>
      </c>
      <c r="I2209" t="s">
        <v>883</v>
      </c>
      <c r="J2209" s="143">
        <v>41395</v>
      </c>
      <c r="K2209" s="105">
        <v>281.01628140703514</v>
      </c>
      <c r="L2209" t="s">
        <v>314</v>
      </c>
    </row>
    <row r="2210" spans="1:12" x14ac:dyDescent="0.2">
      <c r="A2210">
        <v>805</v>
      </c>
      <c r="B2210">
        <v>2013</v>
      </c>
      <c r="C2210">
        <v>9</v>
      </c>
      <c r="D2210">
        <v>121100096</v>
      </c>
      <c r="E2210">
        <v>12120003</v>
      </c>
      <c r="F2210">
        <v>990.57</v>
      </c>
      <c r="G2210" t="s">
        <v>549</v>
      </c>
      <c r="H2210" t="s">
        <v>227</v>
      </c>
      <c r="I2210" t="s">
        <v>883</v>
      </c>
      <c r="J2210" s="143">
        <v>41518</v>
      </c>
      <c r="K2210" s="105">
        <v>159.28763819095479</v>
      </c>
      <c r="L2210" t="s">
        <v>314</v>
      </c>
    </row>
    <row r="2211" spans="1:12" x14ac:dyDescent="0.2">
      <c r="A2211">
        <v>805</v>
      </c>
      <c r="B2211">
        <v>2013</v>
      </c>
      <c r="C2211">
        <v>12</v>
      </c>
      <c r="D2211">
        <v>121100096</v>
      </c>
      <c r="E2211">
        <v>12120006</v>
      </c>
      <c r="F2211">
        <v>6056.6</v>
      </c>
      <c r="G2211" t="s">
        <v>549</v>
      </c>
      <c r="H2211" t="s">
        <v>227</v>
      </c>
      <c r="I2211" t="s">
        <v>883</v>
      </c>
      <c r="J2211" s="143">
        <v>41609</v>
      </c>
      <c r="K2211" s="105">
        <v>973.92562814070357</v>
      </c>
      <c r="L2211" t="s">
        <v>314</v>
      </c>
    </row>
    <row r="2212" spans="1:12" x14ac:dyDescent="0.2">
      <c r="A2212">
        <v>805</v>
      </c>
      <c r="B2212">
        <v>2013</v>
      </c>
      <c r="C2212">
        <v>9</v>
      </c>
      <c r="D2212">
        <v>121100097</v>
      </c>
      <c r="E2212">
        <v>12120003</v>
      </c>
      <c r="F2212">
        <v>105.66</v>
      </c>
      <c r="G2212" t="s">
        <v>549</v>
      </c>
      <c r="H2212" t="s">
        <v>227</v>
      </c>
      <c r="I2212" t="s">
        <v>890</v>
      </c>
      <c r="J2212" s="143">
        <v>41518</v>
      </c>
      <c r="K2212" s="105">
        <v>16.990552763819096</v>
      </c>
      <c r="L2212" t="s">
        <v>314</v>
      </c>
    </row>
    <row r="2213" spans="1:12" x14ac:dyDescent="0.2">
      <c r="A2213">
        <v>805</v>
      </c>
      <c r="B2213">
        <v>2014</v>
      </c>
      <c r="C2213">
        <v>1</v>
      </c>
      <c r="D2213">
        <v>121100097</v>
      </c>
      <c r="E2213">
        <v>12120006</v>
      </c>
      <c r="F2213">
        <v>618.88</v>
      </c>
      <c r="G2213" t="s">
        <v>549</v>
      </c>
      <c r="H2213" t="s">
        <v>227</v>
      </c>
      <c r="I2213" t="s">
        <v>890</v>
      </c>
      <c r="J2213" s="143">
        <v>41640</v>
      </c>
      <c r="K2213" s="105">
        <v>99.51839195979899</v>
      </c>
      <c r="L2213" t="s">
        <v>314</v>
      </c>
    </row>
    <row r="2214" spans="1:12" x14ac:dyDescent="0.2">
      <c r="A2214">
        <v>805</v>
      </c>
      <c r="B2214">
        <v>2013</v>
      </c>
      <c r="C2214">
        <v>9</v>
      </c>
      <c r="D2214">
        <v>121100099</v>
      </c>
      <c r="E2214">
        <v>12120003</v>
      </c>
      <c r="F2214">
        <v>23.58</v>
      </c>
      <c r="G2214" t="s">
        <v>549</v>
      </c>
      <c r="H2214" t="s">
        <v>229</v>
      </c>
      <c r="I2214" t="s">
        <v>891</v>
      </c>
      <c r="J2214" s="143">
        <v>41518</v>
      </c>
      <c r="K2214" s="105">
        <v>3.7917587939698492</v>
      </c>
      <c r="L2214" t="s">
        <v>314</v>
      </c>
    </row>
    <row r="2215" spans="1:12" x14ac:dyDescent="0.2">
      <c r="A2215">
        <v>805</v>
      </c>
      <c r="B2215">
        <v>2013</v>
      </c>
      <c r="C2215">
        <v>5</v>
      </c>
      <c r="D2215">
        <v>121100106</v>
      </c>
      <c r="E2215">
        <v>12120028</v>
      </c>
      <c r="F2215">
        <v>6254.27</v>
      </c>
      <c r="G2215" t="s">
        <v>599</v>
      </c>
      <c r="H2215" t="s">
        <v>228</v>
      </c>
      <c r="I2215" t="s">
        <v>884</v>
      </c>
      <c r="J2215" s="143">
        <v>41395</v>
      </c>
      <c r="K2215" s="105">
        <v>1005.7117587939699</v>
      </c>
      <c r="L2215" t="s">
        <v>314</v>
      </c>
    </row>
    <row r="2216" spans="1:12" x14ac:dyDescent="0.2">
      <c r="A2216">
        <v>805</v>
      </c>
      <c r="B2216">
        <v>2014</v>
      </c>
      <c r="C2216">
        <v>4</v>
      </c>
      <c r="D2216">
        <v>121100107</v>
      </c>
      <c r="E2216">
        <v>12120077</v>
      </c>
      <c r="F2216">
        <v>42839.81</v>
      </c>
      <c r="G2216" t="s">
        <v>549</v>
      </c>
      <c r="H2216" t="s">
        <v>226</v>
      </c>
      <c r="I2216" t="s">
        <v>973</v>
      </c>
      <c r="J2216" s="143">
        <v>41730</v>
      </c>
      <c r="K2216" s="105">
        <v>6888.8136683417079</v>
      </c>
      <c r="L2216" t="s">
        <v>314</v>
      </c>
    </row>
    <row r="2217" spans="1:12" x14ac:dyDescent="0.2">
      <c r="A2217">
        <v>805</v>
      </c>
      <c r="B2217">
        <v>2014</v>
      </c>
      <c r="C2217">
        <v>1</v>
      </c>
      <c r="D2217">
        <v>121100110</v>
      </c>
      <c r="E2217">
        <v>12120018</v>
      </c>
      <c r="F2217">
        <v>1415.09</v>
      </c>
      <c r="G2217" t="s">
        <v>549</v>
      </c>
      <c r="H2217" t="s">
        <v>230</v>
      </c>
      <c r="I2217" t="s">
        <v>926</v>
      </c>
      <c r="J2217" s="143">
        <v>41640</v>
      </c>
      <c r="K2217" s="105">
        <v>227.55216080402008</v>
      </c>
      <c r="L2217" t="s">
        <v>314</v>
      </c>
    </row>
    <row r="2218" spans="1:12" x14ac:dyDescent="0.2">
      <c r="A2218">
        <v>805</v>
      </c>
      <c r="B2218">
        <v>2013</v>
      </c>
      <c r="C2218">
        <v>4</v>
      </c>
      <c r="D2218">
        <v>121100115</v>
      </c>
      <c r="E2218">
        <v>12120077</v>
      </c>
      <c r="F2218">
        <v>2295</v>
      </c>
      <c r="G2218" t="s">
        <v>549</v>
      </c>
      <c r="H2218" t="s">
        <v>118</v>
      </c>
      <c r="I2218" t="s">
        <v>877</v>
      </c>
      <c r="J2218" s="143">
        <v>41365</v>
      </c>
      <c r="K2218" s="105">
        <v>369.04522613065325</v>
      </c>
      <c r="L2218" t="s">
        <v>314</v>
      </c>
    </row>
    <row r="2219" spans="1:12" x14ac:dyDescent="0.2">
      <c r="A2219">
        <v>805</v>
      </c>
      <c r="B2219">
        <v>2013</v>
      </c>
      <c r="C2219">
        <v>3</v>
      </c>
      <c r="D2219">
        <v>121100116</v>
      </c>
      <c r="E2219">
        <v>12120003</v>
      </c>
      <c r="F2219">
        <v>2300</v>
      </c>
      <c r="G2219" t="s">
        <v>549</v>
      </c>
      <c r="H2219" t="s">
        <v>170</v>
      </c>
      <c r="I2219" t="s">
        <v>873</v>
      </c>
      <c r="J2219" s="143">
        <v>41334</v>
      </c>
      <c r="K2219" s="105">
        <v>369.8492462311558</v>
      </c>
      <c r="L2219" t="s">
        <v>314</v>
      </c>
    </row>
    <row r="2220" spans="1:12" x14ac:dyDescent="0.2">
      <c r="A2220">
        <v>805</v>
      </c>
      <c r="B2220">
        <v>2013</v>
      </c>
      <c r="C2220">
        <v>5</v>
      </c>
      <c r="D2220">
        <v>121100116</v>
      </c>
      <c r="E2220">
        <v>12120012</v>
      </c>
      <c r="F2220">
        <v>4257</v>
      </c>
      <c r="G2220" t="s">
        <v>549</v>
      </c>
      <c r="H2220" t="s">
        <v>170</v>
      </c>
      <c r="I2220" t="s">
        <v>873</v>
      </c>
      <c r="J2220" s="143">
        <v>41395</v>
      </c>
      <c r="K2220" s="105">
        <v>684.5427135678392</v>
      </c>
      <c r="L2220" t="s">
        <v>314</v>
      </c>
    </row>
    <row r="2221" spans="1:12" x14ac:dyDescent="0.2">
      <c r="A2221">
        <v>805</v>
      </c>
      <c r="B2221">
        <v>2013</v>
      </c>
      <c r="C2221">
        <v>3</v>
      </c>
      <c r="D2221">
        <v>121100117</v>
      </c>
      <c r="E2221">
        <v>12120001</v>
      </c>
      <c r="F2221">
        <v>1260</v>
      </c>
      <c r="G2221" t="s">
        <v>549</v>
      </c>
      <c r="H2221" t="s">
        <v>170</v>
      </c>
      <c r="I2221" t="s">
        <v>874</v>
      </c>
      <c r="J2221" s="143">
        <v>41334</v>
      </c>
      <c r="K2221" s="105">
        <v>202.61306532663318</v>
      </c>
      <c r="L2221" t="s">
        <v>314</v>
      </c>
    </row>
    <row r="2222" spans="1:12" x14ac:dyDescent="0.2">
      <c r="A2222">
        <v>805</v>
      </c>
      <c r="B2222">
        <v>2014</v>
      </c>
      <c r="C2222">
        <v>1</v>
      </c>
      <c r="D2222">
        <v>121100145</v>
      </c>
      <c r="E2222">
        <v>12120018</v>
      </c>
      <c r="F2222">
        <v>2547.17</v>
      </c>
      <c r="G2222" t="s">
        <v>549</v>
      </c>
      <c r="H2222" t="s">
        <v>287</v>
      </c>
      <c r="I2222" t="s">
        <v>927</v>
      </c>
      <c r="J2222" s="143">
        <v>41640</v>
      </c>
      <c r="K2222" s="105">
        <v>409.595175879397</v>
      </c>
      <c r="L2222" t="s">
        <v>314</v>
      </c>
    </row>
    <row r="2223" spans="1:12" x14ac:dyDescent="0.2">
      <c r="A2223">
        <v>805</v>
      </c>
      <c r="B2223">
        <v>2014</v>
      </c>
      <c r="C2223">
        <v>1</v>
      </c>
      <c r="D2223">
        <v>121100146</v>
      </c>
      <c r="E2223">
        <v>12120077</v>
      </c>
      <c r="F2223">
        <v>407.82</v>
      </c>
      <c r="G2223" t="s">
        <v>549</v>
      </c>
      <c r="H2223" t="s">
        <v>227</v>
      </c>
      <c r="I2223" t="s">
        <v>928</v>
      </c>
      <c r="J2223" s="143">
        <v>41640</v>
      </c>
      <c r="K2223" s="105">
        <v>65.579095477386929</v>
      </c>
      <c r="L2223" t="s">
        <v>314</v>
      </c>
    </row>
    <row r="2224" spans="1:12" x14ac:dyDescent="0.2">
      <c r="A2224">
        <v>805</v>
      </c>
      <c r="B2224">
        <v>2013</v>
      </c>
      <c r="C2224">
        <v>5</v>
      </c>
      <c r="D2224">
        <v>121100149</v>
      </c>
      <c r="E2224">
        <v>12120077</v>
      </c>
      <c r="F2224">
        <v>815.53</v>
      </c>
      <c r="G2224" t="s">
        <v>549</v>
      </c>
      <c r="H2224" t="s">
        <v>229</v>
      </c>
      <c r="I2224" t="s">
        <v>885</v>
      </c>
      <c r="J2224" s="143">
        <v>41395</v>
      </c>
      <c r="K2224" s="105">
        <v>131.14050251256282</v>
      </c>
      <c r="L2224" t="s">
        <v>314</v>
      </c>
    </row>
    <row r="2225" spans="1:12" x14ac:dyDescent="0.2">
      <c r="A2225">
        <v>805</v>
      </c>
      <c r="B2225">
        <v>2014</v>
      </c>
      <c r="C2225">
        <v>1</v>
      </c>
      <c r="D2225">
        <v>121100150</v>
      </c>
      <c r="E2225">
        <v>12120018</v>
      </c>
      <c r="F2225">
        <v>2830.19</v>
      </c>
      <c r="G2225" t="s">
        <v>549</v>
      </c>
      <c r="H2225" t="s">
        <v>287</v>
      </c>
      <c r="I2225" t="s">
        <v>929</v>
      </c>
      <c r="J2225" s="143">
        <v>41640</v>
      </c>
      <c r="K2225" s="105">
        <v>455.10592964824122</v>
      </c>
      <c r="L2225" t="s">
        <v>314</v>
      </c>
    </row>
    <row r="2226" spans="1:12" x14ac:dyDescent="0.2">
      <c r="A2226">
        <v>805</v>
      </c>
      <c r="B2226">
        <v>2013</v>
      </c>
      <c r="C2226">
        <v>4</v>
      </c>
      <c r="D2226">
        <v>121100155</v>
      </c>
      <c r="E2226">
        <v>12120003</v>
      </c>
      <c r="F2226">
        <v>220</v>
      </c>
      <c r="G2226" t="s">
        <v>549</v>
      </c>
      <c r="H2226" t="s">
        <v>118</v>
      </c>
      <c r="I2226" t="s">
        <v>878</v>
      </c>
      <c r="J2226" s="143">
        <v>41365</v>
      </c>
      <c r="K2226" s="105">
        <v>35.37688442211055</v>
      </c>
      <c r="L2226" t="s">
        <v>314</v>
      </c>
    </row>
    <row r="2227" spans="1:12" x14ac:dyDescent="0.2">
      <c r="A2227">
        <v>805</v>
      </c>
      <c r="B2227">
        <v>2013</v>
      </c>
      <c r="C2227">
        <v>5</v>
      </c>
      <c r="D2227">
        <v>121100157</v>
      </c>
      <c r="E2227">
        <v>12120077</v>
      </c>
      <c r="F2227">
        <v>13281.55</v>
      </c>
      <c r="G2227" t="s">
        <v>549</v>
      </c>
      <c r="H2227" t="s">
        <v>226</v>
      </c>
      <c r="I2227" t="s">
        <v>886</v>
      </c>
      <c r="J2227" s="143">
        <v>41395</v>
      </c>
      <c r="K2227" s="105">
        <v>2135.7266331658288</v>
      </c>
      <c r="L2227" t="s">
        <v>314</v>
      </c>
    </row>
    <row r="2228" spans="1:12" x14ac:dyDescent="0.2">
      <c r="A2228">
        <v>805</v>
      </c>
      <c r="B2228">
        <v>2014</v>
      </c>
      <c r="C2228">
        <v>1</v>
      </c>
      <c r="D2228">
        <v>121100157</v>
      </c>
      <c r="E2228">
        <v>12120077</v>
      </c>
      <c r="F2228">
        <v>15803.81</v>
      </c>
      <c r="G2228" t="s">
        <v>549</v>
      </c>
      <c r="H2228" t="s">
        <v>226</v>
      </c>
      <c r="I2228" t="s">
        <v>886</v>
      </c>
      <c r="J2228" s="143">
        <v>41640</v>
      </c>
      <c r="K2228" s="105">
        <v>2541.3161809045228</v>
      </c>
      <c r="L2228" t="s">
        <v>314</v>
      </c>
    </row>
    <row r="2229" spans="1:12" x14ac:dyDescent="0.2">
      <c r="A2229">
        <v>805</v>
      </c>
      <c r="B2229">
        <v>2014</v>
      </c>
      <c r="C2229">
        <v>1</v>
      </c>
      <c r="D2229">
        <v>121100158</v>
      </c>
      <c r="E2229">
        <v>12120077</v>
      </c>
      <c r="F2229">
        <v>524.34</v>
      </c>
      <c r="G2229" t="s">
        <v>549</v>
      </c>
      <c r="H2229" t="s">
        <v>227</v>
      </c>
      <c r="I2229" t="s">
        <v>930</v>
      </c>
      <c r="J2229" s="143">
        <v>41640</v>
      </c>
      <c r="K2229" s="105">
        <v>84.315979899497492</v>
      </c>
      <c r="L2229" t="s">
        <v>314</v>
      </c>
    </row>
    <row r="2230" spans="1:12" x14ac:dyDescent="0.2">
      <c r="A2230">
        <v>805</v>
      </c>
      <c r="B2230">
        <v>2014</v>
      </c>
      <c r="C2230">
        <v>4</v>
      </c>
      <c r="D2230">
        <v>121100160</v>
      </c>
      <c r="E2230">
        <v>12120077</v>
      </c>
      <c r="F2230">
        <v>97910.68</v>
      </c>
      <c r="G2230" t="s">
        <v>549</v>
      </c>
      <c r="H2230" t="s">
        <v>227</v>
      </c>
      <c r="I2230" t="s">
        <v>974</v>
      </c>
      <c r="J2230" s="143">
        <v>41730</v>
      </c>
      <c r="K2230" s="105">
        <v>15744.430954773869</v>
      </c>
      <c r="L2230" t="s">
        <v>314</v>
      </c>
    </row>
    <row r="2231" spans="1:12" x14ac:dyDescent="0.2">
      <c r="A2231">
        <v>805</v>
      </c>
      <c r="B2231">
        <v>2013</v>
      </c>
      <c r="C2231">
        <v>4</v>
      </c>
      <c r="D2231">
        <v>121100164</v>
      </c>
      <c r="E2231">
        <v>12120077</v>
      </c>
      <c r="F2231">
        <v>1710</v>
      </c>
      <c r="G2231" t="s">
        <v>549</v>
      </c>
      <c r="H2231" t="s">
        <v>198</v>
      </c>
      <c r="I2231" t="s">
        <v>879</v>
      </c>
      <c r="J2231" s="143">
        <v>41365</v>
      </c>
      <c r="K2231" s="105">
        <v>274.9748743718593</v>
      </c>
      <c r="L2231" t="s">
        <v>314</v>
      </c>
    </row>
    <row r="2232" spans="1:12" x14ac:dyDescent="0.2">
      <c r="A2232">
        <v>805</v>
      </c>
      <c r="B2232">
        <v>2013</v>
      </c>
      <c r="C2232">
        <v>10</v>
      </c>
      <c r="D2232">
        <v>121100169</v>
      </c>
      <c r="E2232">
        <v>12120077</v>
      </c>
      <c r="F2232">
        <v>6383.5</v>
      </c>
      <c r="G2232" t="s">
        <v>549</v>
      </c>
      <c r="H2232" t="s">
        <v>226</v>
      </c>
      <c r="I2232" t="s">
        <v>900</v>
      </c>
      <c r="J2232" s="143">
        <v>41548</v>
      </c>
      <c r="K2232" s="105">
        <v>1026.4924623115578</v>
      </c>
      <c r="L2232" t="s">
        <v>314</v>
      </c>
    </row>
    <row r="2233" spans="1:12" x14ac:dyDescent="0.2">
      <c r="A2233">
        <v>805</v>
      </c>
      <c r="B2233">
        <v>2013</v>
      </c>
      <c r="C2233">
        <v>5</v>
      </c>
      <c r="D2233">
        <v>121100178</v>
      </c>
      <c r="E2233">
        <v>12120077</v>
      </c>
      <c r="F2233">
        <v>24305.82</v>
      </c>
      <c r="G2233" t="s">
        <v>549</v>
      </c>
      <c r="H2233" t="s">
        <v>118</v>
      </c>
      <c r="I2233" t="s">
        <v>887</v>
      </c>
      <c r="J2233" s="143">
        <v>41395</v>
      </c>
      <c r="K2233" s="105">
        <v>3908.4735678391958</v>
      </c>
      <c r="L2233" t="s">
        <v>314</v>
      </c>
    </row>
    <row r="2234" spans="1:12" x14ac:dyDescent="0.2">
      <c r="A2234">
        <v>805</v>
      </c>
      <c r="B2234">
        <v>2013</v>
      </c>
      <c r="C2234">
        <v>10</v>
      </c>
      <c r="D2234">
        <v>121100182</v>
      </c>
      <c r="E2234">
        <v>12120077</v>
      </c>
      <c r="F2234">
        <v>2305.83</v>
      </c>
      <c r="G2234" t="s">
        <v>549</v>
      </c>
      <c r="H2234" t="s">
        <v>226</v>
      </c>
      <c r="I2234" t="s">
        <v>901</v>
      </c>
      <c r="J2234" s="143">
        <v>41548</v>
      </c>
      <c r="K2234" s="105">
        <v>370.7867336683417</v>
      </c>
      <c r="L2234" t="s">
        <v>314</v>
      </c>
    </row>
    <row r="2235" spans="1:12" x14ac:dyDescent="0.2">
      <c r="A2235">
        <v>805</v>
      </c>
      <c r="B2235">
        <v>2014</v>
      </c>
      <c r="C2235">
        <v>1</v>
      </c>
      <c r="D2235">
        <v>121100187</v>
      </c>
      <c r="E2235">
        <v>12120077</v>
      </c>
      <c r="F2235">
        <v>174.76</v>
      </c>
      <c r="G2235" t="s">
        <v>581</v>
      </c>
      <c r="H2235" t="s">
        <v>229</v>
      </c>
      <c r="I2235" t="s">
        <v>931</v>
      </c>
      <c r="J2235" s="143">
        <v>41640</v>
      </c>
      <c r="K2235" s="105">
        <v>28.102110552763818</v>
      </c>
      <c r="L2235" t="s">
        <v>314</v>
      </c>
    </row>
    <row r="2236" spans="1:12" x14ac:dyDescent="0.2">
      <c r="A2236">
        <v>805</v>
      </c>
      <c r="B2236">
        <v>2014</v>
      </c>
      <c r="C2236">
        <v>4</v>
      </c>
      <c r="D2236">
        <v>121100187</v>
      </c>
      <c r="E2236">
        <v>12120000</v>
      </c>
      <c r="F2236">
        <v>2077</v>
      </c>
      <c r="G2236" t="s">
        <v>581</v>
      </c>
      <c r="H2236" t="s">
        <v>229</v>
      </c>
      <c r="I2236" t="s">
        <v>931</v>
      </c>
      <c r="J2236" s="143">
        <v>41730</v>
      </c>
      <c r="K2236" s="105">
        <v>333.9899497487437</v>
      </c>
      <c r="L2236" t="s">
        <v>314</v>
      </c>
    </row>
    <row r="2237" spans="1:12" x14ac:dyDescent="0.2">
      <c r="A2237">
        <v>805</v>
      </c>
      <c r="B2237">
        <v>2013</v>
      </c>
      <c r="C2237">
        <v>11</v>
      </c>
      <c r="D2237">
        <v>121100188</v>
      </c>
      <c r="E2237">
        <v>12120131</v>
      </c>
      <c r="F2237">
        <v>3047.6</v>
      </c>
      <c r="G2237" t="s">
        <v>549</v>
      </c>
      <c r="H2237" t="s">
        <v>229</v>
      </c>
      <c r="I2237" t="s">
        <v>912</v>
      </c>
      <c r="J2237" s="143">
        <v>41579</v>
      </c>
      <c r="K2237" s="105">
        <v>490.06633165829146</v>
      </c>
      <c r="L2237" t="s">
        <v>314</v>
      </c>
    </row>
    <row r="2238" spans="1:12" x14ac:dyDescent="0.2">
      <c r="A2238">
        <v>805</v>
      </c>
      <c r="B2238">
        <v>2013</v>
      </c>
      <c r="C2238">
        <v>9</v>
      </c>
      <c r="D2238">
        <v>121100196</v>
      </c>
      <c r="E2238">
        <v>12120001</v>
      </c>
      <c r="F2238">
        <v>630</v>
      </c>
      <c r="G2238" t="s">
        <v>549</v>
      </c>
      <c r="H2238" t="s">
        <v>170</v>
      </c>
      <c r="I2238" t="s">
        <v>892</v>
      </c>
      <c r="J2238" s="143">
        <v>41518</v>
      </c>
      <c r="K2238" s="105">
        <v>101.30653266331659</v>
      </c>
      <c r="L2238" t="s">
        <v>314</v>
      </c>
    </row>
    <row r="2239" spans="1:12" x14ac:dyDescent="0.2">
      <c r="A2239">
        <v>805</v>
      </c>
      <c r="B2239">
        <v>2013</v>
      </c>
      <c r="C2239">
        <v>5</v>
      </c>
      <c r="D2239">
        <v>121100198</v>
      </c>
      <c r="E2239">
        <v>12120077</v>
      </c>
      <c r="F2239">
        <v>8169.91</v>
      </c>
      <c r="G2239" t="s">
        <v>549</v>
      </c>
      <c r="H2239" t="s">
        <v>211</v>
      </c>
      <c r="I2239" t="s">
        <v>888</v>
      </c>
      <c r="J2239" s="143">
        <v>41395</v>
      </c>
      <c r="K2239" s="105">
        <v>1313.7543718592965</v>
      </c>
      <c r="L2239" t="s">
        <v>314</v>
      </c>
    </row>
    <row r="2240" spans="1:12" x14ac:dyDescent="0.2">
      <c r="A2240">
        <v>805</v>
      </c>
      <c r="B2240">
        <v>2014</v>
      </c>
      <c r="C2240">
        <v>1</v>
      </c>
      <c r="D2240">
        <v>121100200</v>
      </c>
      <c r="E2240">
        <v>12120006</v>
      </c>
      <c r="F2240">
        <v>3030.19</v>
      </c>
      <c r="G2240" t="s">
        <v>549</v>
      </c>
      <c r="H2240" t="s">
        <v>226</v>
      </c>
      <c r="I2240" t="s">
        <v>932</v>
      </c>
      <c r="J2240" s="143">
        <v>41640</v>
      </c>
      <c r="K2240" s="105">
        <v>487.26673366834171</v>
      </c>
      <c r="L2240" t="s">
        <v>314</v>
      </c>
    </row>
    <row r="2241" spans="1:12" x14ac:dyDescent="0.2">
      <c r="A2241">
        <v>805</v>
      </c>
      <c r="B2241">
        <v>2014</v>
      </c>
      <c r="C2241">
        <v>5</v>
      </c>
      <c r="D2241">
        <v>145101226</v>
      </c>
      <c r="E2241">
        <v>14520041</v>
      </c>
      <c r="F2241" s="103">
        <v>1396.04</v>
      </c>
      <c r="G2241" t="s">
        <v>592</v>
      </c>
      <c r="H2241" t="s">
        <v>205</v>
      </c>
      <c r="I2241" t="s">
        <v>1941</v>
      </c>
      <c r="J2241" s="143">
        <v>41760</v>
      </c>
      <c r="K2241" s="105">
        <f>Table4[[#This Row],[Reg. CPB incl. Outlays]]*0.8</f>
        <v>1116.8320000000001</v>
      </c>
      <c r="L2241" t="s">
        <v>48</v>
      </c>
    </row>
    <row r="2242" spans="1:12" x14ac:dyDescent="0.2">
      <c r="A2242">
        <v>805</v>
      </c>
      <c r="B2242">
        <v>2014</v>
      </c>
      <c r="C2242">
        <v>1</v>
      </c>
      <c r="D2242">
        <v>121100201</v>
      </c>
      <c r="E2242">
        <v>12120006</v>
      </c>
      <c r="F2242">
        <v>1245.2</v>
      </c>
      <c r="G2242" t="s">
        <v>549</v>
      </c>
      <c r="H2242" t="s">
        <v>229</v>
      </c>
      <c r="I2242" t="s">
        <v>933</v>
      </c>
      <c r="J2242" s="143">
        <v>41640</v>
      </c>
      <c r="K2242" s="105">
        <v>200.23316582914575</v>
      </c>
      <c r="L2242" t="s">
        <v>314</v>
      </c>
    </row>
    <row r="2243" spans="1:12" x14ac:dyDescent="0.2">
      <c r="A2243">
        <v>805</v>
      </c>
      <c r="B2243">
        <v>2014</v>
      </c>
      <c r="C2243">
        <v>3</v>
      </c>
      <c r="D2243">
        <v>121100201</v>
      </c>
      <c r="E2243">
        <v>12120018</v>
      </c>
      <c r="F2243">
        <v>2358.4899999999998</v>
      </c>
      <c r="G2243" t="s">
        <v>549</v>
      </c>
      <c r="H2243" t="s">
        <v>229</v>
      </c>
      <c r="I2243" t="s">
        <v>933</v>
      </c>
      <c r="J2243" s="143">
        <v>41699</v>
      </c>
      <c r="K2243" s="105">
        <v>379.25467336683414</v>
      </c>
      <c r="L2243" t="s">
        <v>314</v>
      </c>
    </row>
    <row r="2244" spans="1:12" x14ac:dyDescent="0.2">
      <c r="A2244">
        <v>805</v>
      </c>
      <c r="B2244">
        <v>2014</v>
      </c>
      <c r="C2244">
        <v>1</v>
      </c>
      <c r="D2244">
        <v>121100217</v>
      </c>
      <c r="E2244">
        <v>12120077</v>
      </c>
      <c r="F2244">
        <v>10098.4</v>
      </c>
      <c r="G2244" t="s">
        <v>549</v>
      </c>
      <c r="H2244" t="s">
        <v>226</v>
      </c>
      <c r="I2244" t="s">
        <v>934</v>
      </c>
      <c r="J2244" s="143">
        <v>41640</v>
      </c>
      <c r="K2244" s="105">
        <v>1623.8633165829144</v>
      </c>
      <c r="L2244" t="s">
        <v>314</v>
      </c>
    </row>
    <row r="2245" spans="1:12" x14ac:dyDescent="0.2">
      <c r="A2245">
        <v>805</v>
      </c>
      <c r="B2245">
        <v>2013</v>
      </c>
      <c r="C2245">
        <v>12</v>
      </c>
      <c r="D2245">
        <v>121100222</v>
      </c>
      <c r="E2245">
        <v>12120011</v>
      </c>
      <c r="F2245">
        <v>1629</v>
      </c>
      <c r="G2245" t="s">
        <v>549</v>
      </c>
      <c r="H2245" t="s">
        <v>226</v>
      </c>
      <c r="I2245" t="s">
        <v>917</v>
      </c>
      <c r="J2245" s="143">
        <v>41609</v>
      </c>
      <c r="K2245" s="105">
        <v>261.9497487437186</v>
      </c>
      <c r="L2245" t="s">
        <v>314</v>
      </c>
    </row>
    <row r="2246" spans="1:12" x14ac:dyDescent="0.2">
      <c r="A2246">
        <v>805</v>
      </c>
      <c r="B2246">
        <v>2014</v>
      </c>
      <c r="C2246">
        <v>1</v>
      </c>
      <c r="D2246">
        <v>121100222</v>
      </c>
      <c r="E2246">
        <v>12120006</v>
      </c>
      <c r="F2246">
        <v>4085.76</v>
      </c>
      <c r="G2246" t="s">
        <v>549</v>
      </c>
      <c r="H2246" t="s">
        <v>226</v>
      </c>
      <c r="I2246" t="s">
        <v>917</v>
      </c>
      <c r="J2246" s="143">
        <v>41640</v>
      </c>
      <c r="K2246" s="105">
        <v>657.00663316582916</v>
      </c>
      <c r="L2246" t="s">
        <v>314</v>
      </c>
    </row>
    <row r="2247" spans="1:12" x14ac:dyDescent="0.2">
      <c r="A2247">
        <v>805</v>
      </c>
      <c r="B2247">
        <v>2013</v>
      </c>
      <c r="C2247">
        <v>11</v>
      </c>
      <c r="D2247">
        <v>121100230</v>
      </c>
      <c r="E2247">
        <v>12120083</v>
      </c>
      <c r="F2247">
        <v>3588.35</v>
      </c>
      <c r="G2247" t="s">
        <v>549</v>
      </c>
      <c r="H2247" t="s">
        <v>227</v>
      </c>
      <c r="I2247" t="s">
        <v>913</v>
      </c>
      <c r="J2247" s="143">
        <v>41579</v>
      </c>
      <c r="K2247" s="105">
        <v>577.02110552763816</v>
      </c>
      <c r="L2247" t="s">
        <v>314</v>
      </c>
    </row>
    <row r="2248" spans="1:12" x14ac:dyDescent="0.2">
      <c r="A2248">
        <v>805</v>
      </c>
      <c r="B2248">
        <v>2014</v>
      </c>
      <c r="C2248">
        <v>1</v>
      </c>
      <c r="D2248">
        <v>121100230</v>
      </c>
      <c r="E2248">
        <v>12120077</v>
      </c>
      <c r="F2248">
        <v>6819.87</v>
      </c>
      <c r="G2248" t="s">
        <v>549</v>
      </c>
      <c r="H2248" t="s">
        <v>227</v>
      </c>
      <c r="I2248" t="s">
        <v>913</v>
      </c>
      <c r="J2248" s="143">
        <v>41640</v>
      </c>
      <c r="K2248" s="105">
        <v>1096.6625125628141</v>
      </c>
      <c r="L2248" t="s">
        <v>314</v>
      </c>
    </row>
    <row r="2249" spans="1:12" x14ac:dyDescent="0.2">
      <c r="A2249">
        <v>805</v>
      </c>
      <c r="B2249">
        <v>2013</v>
      </c>
      <c r="C2249">
        <v>9</v>
      </c>
      <c r="D2249">
        <v>121100237</v>
      </c>
      <c r="E2249">
        <v>12120001</v>
      </c>
      <c r="F2249">
        <v>1200</v>
      </c>
      <c r="G2249" t="s">
        <v>549</v>
      </c>
      <c r="H2249" t="s">
        <v>170</v>
      </c>
      <c r="I2249" t="s">
        <v>893</v>
      </c>
      <c r="J2249" s="143">
        <v>41518</v>
      </c>
      <c r="K2249" s="105">
        <v>192.96482412060303</v>
      </c>
      <c r="L2249" t="s">
        <v>314</v>
      </c>
    </row>
    <row r="2250" spans="1:12" x14ac:dyDescent="0.2">
      <c r="A2250">
        <v>805</v>
      </c>
      <c r="B2250">
        <v>2013</v>
      </c>
      <c r="C2250">
        <v>8</v>
      </c>
      <c r="D2250">
        <v>121100265</v>
      </c>
      <c r="E2250">
        <v>12120006</v>
      </c>
      <c r="F2250">
        <v>4072.45</v>
      </c>
      <c r="G2250" t="s">
        <v>592</v>
      </c>
      <c r="H2250" t="s">
        <v>118</v>
      </c>
      <c r="I2250" t="s">
        <v>889</v>
      </c>
      <c r="J2250" s="143">
        <v>41487</v>
      </c>
      <c r="K2250" s="105">
        <v>654.86633165829141</v>
      </c>
      <c r="L2250" t="s">
        <v>314</v>
      </c>
    </row>
    <row r="2251" spans="1:12" x14ac:dyDescent="0.2">
      <c r="A2251">
        <v>805</v>
      </c>
      <c r="B2251">
        <v>2013</v>
      </c>
      <c r="C2251">
        <v>10</v>
      </c>
      <c r="D2251">
        <v>121100266</v>
      </c>
      <c r="E2251">
        <v>12120077</v>
      </c>
      <c r="F2251">
        <v>5708.74</v>
      </c>
      <c r="G2251" t="s">
        <v>549</v>
      </c>
      <c r="H2251" t="s">
        <v>239</v>
      </c>
      <c r="I2251" t="s">
        <v>902</v>
      </c>
      <c r="J2251" s="143">
        <v>41548</v>
      </c>
      <c r="K2251" s="105">
        <v>917.98834170854263</v>
      </c>
      <c r="L2251" t="s">
        <v>314</v>
      </c>
    </row>
    <row r="2252" spans="1:12" x14ac:dyDescent="0.2">
      <c r="A2252">
        <v>805</v>
      </c>
      <c r="B2252">
        <v>2013</v>
      </c>
      <c r="C2252">
        <v>12</v>
      </c>
      <c r="D2252">
        <v>121100266</v>
      </c>
      <c r="E2252">
        <v>12120077</v>
      </c>
      <c r="F2252">
        <v>8912.6299999999992</v>
      </c>
      <c r="G2252" t="s">
        <v>549</v>
      </c>
      <c r="H2252" t="s">
        <v>239</v>
      </c>
      <c r="I2252" t="s">
        <v>902</v>
      </c>
      <c r="J2252" s="143">
        <v>41609</v>
      </c>
      <c r="K2252" s="105">
        <v>1433.1867336683415</v>
      </c>
      <c r="L2252" t="s">
        <v>314</v>
      </c>
    </row>
    <row r="2253" spans="1:12" x14ac:dyDescent="0.2">
      <c r="A2253">
        <v>805</v>
      </c>
      <c r="B2253">
        <v>2014</v>
      </c>
      <c r="C2253">
        <v>1</v>
      </c>
      <c r="D2253">
        <v>121100268</v>
      </c>
      <c r="E2253">
        <v>12120006</v>
      </c>
      <c r="F2253">
        <v>1989.36</v>
      </c>
      <c r="G2253" t="s">
        <v>592</v>
      </c>
      <c r="H2253" t="s">
        <v>287</v>
      </c>
      <c r="I2253" t="s">
        <v>935</v>
      </c>
      <c r="J2253" s="143">
        <v>41640</v>
      </c>
      <c r="K2253" s="105">
        <v>319.89708542713566</v>
      </c>
      <c r="L2253" t="s">
        <v>314</v>
      </c>
    </row>
    <row r="2254" spans="1:12" x14ac:dyDescent="0.2">
      <c r="A2254">
        <v>805</v>
      </c>
      <c r="B2254">
        <v>2014</v>
      </c>
      <c r="C2254">
        <v>3</v>
      </c>
      <c r="D2254">
        <v>121100268</v>
      </c>
      <c r="E2254">
        <v>12120018</v>
      </c>
      <c r="F2254">
        <v>2830.19</v>
      </c>
      <c r="G2254" t="s">
        <v>592</v>
      </c>
      <c r="H2254" t="s">
        <v>287</v>
      </c>
      <c r="I2254" t="s">
        <v>935</v>
      </c>
      <c r="J2254" s="143">
        <v>41699</v>
      </c>
      <c r="K2254" s="105">
        <v>455.10592964824122</v>
      </c>
      <c r="L2254" t="s">
        <v>314</v>
      </c>
    </row>
    <row r="2255" spans="1:12" x14ac:dyDescent="0.2">
      <c r="A2255">
        <v>805</v>
      </c>
      <c r="B2255">
        <v>2013</v>
      </c>
      <c r="C2255">
        <v>11</v>
      </c>
      <c r="D2255">
        <v>121100276</v>
      </c>
      <c r="E2255">
        <v>12120127</v>
      </c>
      <c r="F2255">
        <v>13356</v>
      </c>
      <c r="G2255" t="s">
        <v>549</v>
      </c>
      <c r="H2255" t="s">
        <v>120</v>
      </c>
      <c r="I2255" t="s">
        <v>914</v>
      </c>
      <c r="J2255" s="143">
        <v>41579</v>
      </c>
      <c r="K2255" s="105">
        <v>2147.6984924623116</v>
      </c>
      <c r="L2255" t="s">
        <v>314</v>
      </c>
    </row>
    <row r="2256" spans="1:12" x14ac:dyDescent="0.2">
      <c r="A2256">
        <v>805</v>
      </c>
      <c r="B2256">
        <v>2013</v>
      </c>
      <c r="C2256">
        <v>10</v>
      </c>
      <c r="D2256">
        <v>121100280</v>
      </c>
      <c r="E2256">
        <v>12120077</v>
      </c>
      <c r="F2256">
        <v>7281.55</v>
      </c>
      <c r="G2256" t="s">
        <v>549</v>
      </c>
      <c r="H2256" t="s">
        <v>227</v>
      </c>
      <c r="I2256" t="s">
        <v>903</v>
      </c>
      <c r="J2256" s="143">
        <v>41548</v>
      </c>
      <c r="K2256" s="105">
        <v>1170.9025125628141</v>
      </c>
      <c r="L2256" t="s">
        <v>314</v>
      </c>
    </row>
    <row r="2257" spans="1:12" x14ac:dyDescent="0.2">
      <c r="A2257">
        <v>805</v>
      </c>
      <c r="B2257">
        <v>2014</v>
      </c>
      <c r="C2257">
        <v>1</v>
      </c>
      <c r="D2257">
        <v>121100295</v>
      </c>
      <c r="E2257">
        <v>12120077</v>
      </c>
      <c r="F2257">
        <v>2718.4</v>
      </c>
      <c r="G2257" t="s">
        <v>549</v>
      </c>
      <c r="H2257" t="s">
        <v>229</v>
      </c>
      <c r="I2257" t="s">
        <v>936</v>
      </c>
      <c r="J2257" s="143">
        <v>41640</v>
      </c>
      <c r="K2257" s="105">
        <v>437.12964824120604</v>
      </c>
      <c r="L2257" t="s">
        <v>314</v>
      </c>
    </row>
    <row r="2258" spans="1:12" x14ac:dyDescent="0.2">
      <c r="A2258">
        <v>805</v>
      </c>
      <c r="B2258">
        <v>2013</v>
      </c>
      <c r="C2258">
        <v>9</v>
      </c>
      <c r="D2258">
        <v>121100301</v>
      </c>
      <c r="E2258">
        <v>12120013</v>
      </c>
      <c r="F2258">
        <v>2500</v>
      </c>
      <c r="G2258" t="s">
        <v>549</v>
      </c>
      <c r="H2258" t="s">
        <v>211</v>
      </c>
      <c r="I2258" t="s">
        <v>894</v>
      </c>
      <c r="J2258" s="143">
        <v>41518</v>
      </c>
      <c r="K2258" s="105">
        <v>402.0100502512563</v>
      </c>
      <c r="L2258" t="s">
        <v>314</v>
      </c>
    </row>
    <row r="2259" spans="1:12" x14ac:dyDescent="0.2">
      <c r="A2259">
        <v>805</v>
      </c>
      <c r="B2259">
        <v>2014</v>
      </c>
      <c r="C2259">
        <v>3</v>
      </c>
      <c r="D2259">
        <v>121100304</v>
      </c>
      <c r="E2259">
        <v>12120018</v>
      </c>
      <c r="F2259">
        <v>3528.3</v>
      </c>
      <c r="G2259" t="s">
        <v>549</v>
      </c>
      <c r="H2259" t="s">
        <v>301</v>
      </c>
      <c r="I2259" t="s">
        <v>959</v>
      </c>
      <c r="J2259" s="143">
        <v>41699</v>
      </c>
      <c r="K2259" s="105">
        <v>567.36482412060309</v>
      </c>
      <c r="L2259" t="s">
        <v>314</v>
      </c>
    </row>
    <row r="2260" spans="1:12" x14ac:dyDescent="0.2">
      <c r="A2260">
        <v>805</v>
      </c>
      <c r="B2260">
        <v>2013</v>
      </c>
      <c r="C2260">
        <v>10</v>
      </c>
      <c r="D2260">
        <v>121100305</v>
      </c>
      <c r="E2260">
        <v>12120077</v>
      </c>
      <c r="F2260">
        <v>1572.82</v>
      </c>
      <c r="G2260" t="s">
        <v>549</v>
      </c>
      <c r="H2260" t="s">
        <v>227</v>
      </c>
      <c r="I2260" t="s">
        <v>904</v>
      </c>
      <c r="J2260" s="143">
        <v>41548</v>
      </c>
      <c r="K2260" s="105">
        <v>252.91577889447234</v>
      </c>
      <c r="L2260" t="s">
        <v>314</v>
      </c>
    </row>
    <row r="2261" spans="1:12" x14ac:dyDescent="0.2">
      <c r="A2261">
        <v>805</v>
      </c>
      <c r="B2261">
        <v>2014</v>
      </c>
      <c r="C2261">
        <v>1</v>
      </c>
      <c r="D2261">
        <v>121100305</v>
      </c>
      <c r="E2261">
        <v>12120006</v>
      </c>
      <c r="F2261">
        <v>400.86</v>
      </c>
      <c r="G2261" t="s">
        <v>549</v>
      </c>
      <c r="H2261" t="s">
        <v>227</v>
      </c>
      <c r="I2261" t="s">
        <v>904</v>
      </c>
      <c r="J2261" s="143">
        <v>41640</v>
      </c>
      <c r="K2261" s="105">
        <v>64.459899497487442</v>
      </c>
      <c r="L2261" t="s">
        <v>314</v>
      </c>
    </row>
    <row r="2262" spans="1:12" x14ac:dyDescent="0.2">
      <c r="A2262">
        <v>805</v>
      </c>
      <c r="B2262">
        <v>2014</v>
      </c>
      <c r="C2262">
        <v>1</v>
      </c>
      <c r="D2262">
        <v>121100309</v>
      </c>
      <c r="E2262">
        <v>12120077</v>
      </c>
      <c r="F2262">
        <v>8758.92</v>
      </c>
      <c r="G2262" t="s">
        <v>549</v>
      </c>
      <c r="H2262" t="s">
        <v>227</v>
      </c>
      <c r="I2262" t="s">
        <v>937</v>
      </c>
      <c r="J2262" s="143">
        <v>41640</v>
      </c>
      <c r="K2262" s="105">
        <v>1408.4695477386936</v>
      </c>
      <c r="L2262" t="s">
        <v>314</v>
      </c>
    </row>
    <row r="2263" spans="1:12" x14ac:dyDescent="0.2">
      <c r="A2263">
        <v>805</v>
      </c>
      <c r="B2263">
        <v>2014</v>
      </c>
      <c r="C2263">
        <v>3</v>
      </c>
      <c r="D2263">
        <v>121100309</v>
      </c>
      <c r="E2263">
        <v>12120018</v>
      </c>
      <c r="F2263">
        <v>2830.19</v>
      </c>
      <c r="G2263" t="s">
        <v>549</v>
      </c>
      <c r="H2263" t="s">
        <v>227</v>
      </c>
      <c r="I2263" t="s">
        <v>937</v>
      </c>
      <c r="J2263" s="143">
        <v>41699</v>
      </c>
      <c r="K2263" s="105">
        <v>455.10592964824122</v>
      </c>
      <c r="L2263" t="s">
        <v>314</v>
      </c>
    </row>
    <row r="2264" spans="1:12" x14ac:dyDescent="0.2">
      <c r="A2264">
        <v>805</v>
      </c>
      <c r="B2264">
        <v>2014</v>
      </c>
      <c r="C2264">
        <v>4</v>
      </c>
      <c r="D2264">
        <v>121100309</v>
      </c>
      <c r="E2264">
        <v>12120028</v>
      </c>
      <c r="F2264">
        <v>1833.65</v>
      </c>
      <c r="G2264" t="s">
        <v>549</v>
      </c>
      <c r="H2264" t="s">
        <v>227</v>
      </c>
      <c r="I2264" t="s">
        <v>937</v>
      </c>
      <c r="J2264" s="143">
        <v>41730</v>
      </c>
      <c r="K2264" s="105">
        <v>294.85829145728644</v>
      </c>
      <c r="L2264" t="s">
        <v>314</v>
      </c>
    </row>
    <row r="2265" spans="1:12" x14ac:dyDescent="0.2">
      <c r="A2265">
        <v>805</v>
      </c>
      <c r="B2265">
        <v>2014</v>
      </c>
      <c r="C2265">
        <v>5</v>
      </c>
      <c r="D2265">
        <v>145101227</v>
      </c>
      <c r="E2265">
        <v>14520041</v>
      </c>
      <c r="F2265" s="103">
        <v>1165.17</v>
      </c>
      <c r="G2265" t="s">
        <v>592</v>
      </c>
      <c r="H2265" t="s">
        <v>205</v>
      </c>
      <c r="I2265" t="s">
        <v>1965</v>
      </c>
      <c r="J2265" s="143">
        <v>41760</v>
      </c>
      <c r="K2265" s="105">
        <f>Table4[[#This Row],[Reg. CPB incl. Outlays]]*0.8</f>
        <v>932.13600000000008</v>
      </c>
      <c r="L2265" t="s">
        <v>48</v>
      </c>
    </row>
    <row r="2266" spans="1:12" x14ac:dyDescent="0.2">
      <c r="A2266">
        <v>805</v>
      </c>
      <c r="B2266">
        <v>2013</v>
      </c>
      <c r="C2266">
        <v>9</v>
      </c>
      <c r="D2266">
        <v>121100310</v>
      </c>
      <c r="E2266">
        <v>12120102</v>
      </c>
      <c r="F2266">
        <v>42147.199999999997</v>
      </c>
      <c r="G2266" t="s">
        <v>549</v>
      </c>
      <c r="H2266" t="s">
        <v>258</v>
      </c>
      <c r="I2266" t="s">
        <v>895</v>
      </c>
      <c r="J2266" s="143">
        <v>41518</v>
      </c>
      <c r="K2266" s="105">
        <v>6777.4391959798986</v>
      </c>
      <c r="L2266" t="s">
        <v>314</v>
      </c>
    </row>
    <row r="2267" spans="1:12" x14ac:dyDescent="0.2">
      <c r="A2267">
        <v>805</v>
      </c>
      <c r="B2267">
        <v>2013</v>
      </c>
      <c r="C2267">
        <v>11</v>
      </c>
      <c r="D2267">
        <v>121100310</v>
      </c>
      <c r="E2267">
        <v>12120102</v>
      </c>
      <c r="F2267">
        <v>45633.599999999999</v>
      </c>
      <c r="G2267" t="s">
        <v>549</v>
      </c>
      <c r="H2267" t="s">
        <v>258</v>
      </c>
      <c r="I2267" t="s">
        <v>895</v>
      </c>
      <c r="J2267" s="143">
        <v>41579</v>
      </c>
      <c r="K2267" s="105">
        <v>7338.0663316582913</v>
      </c>
      <c r="L2267" t="s">
        <v>314</v>
      </c>
    </row>
    <row r="2268" spans="1:12" x14ac:dyDescent="0.2">
      <c r="A2268">
        <v>805</v>
      </c>
      <c r="B2268">
        <v>2013</v>
      </c>
      <c r="C2268">
        <v>9</v>
      </c>
      <c r="D2268">
        <v>121100311</v>
      </c>
      <c r="E2268">
        <v>12120041</v>
      </c>
      <c r="F2268">
        <v>3836.7</v>
      </c>
      <c r="G2268" t="s">
        <v>581</v>
      </c>
      <c r="H2268" t="s">
        <v>226</v>
      </c>
      <c r="I2268" t="s">
        <v>896</v>
      </c>
      <c r="J2268" s="143">
        <v>41518</v>
      </c>
      <c r="K2268" s="105">
        <v>616.95678391959791</v>
      </c>
      <c r="L2268" t="s">
        <v>314</v>
      </c>
    </row>
    <row r="2269" spans="1:12" x14ac:dyDescent="0.2">
      <c r="A2269">
        <v>805</v>
      </c>
      <c r="B2269">
        <v>2013</v>
      </c>
      <c r="C2269">
        <v>9</v>
      </c>
      <c r="D2269">
        <v>121100320</v>
      </c>
      <c r="E2269">
        <v>12120006</v>
      </c>
      <c r="F2269">
        <v>4773.59</v>
      </c>
      <c r="G2269" t="s">
        <v>529</v>
      </c>
      <c r="H2269" t="s">
        <v>226</v>
      </c>
      <c r="I2269" t="s">
        <v>897</v>
      </c>
      <c r="J2269" s="143">
        <v>41518</v>
      </c>
      <c r="K2269" s="105">
        <v>767.61246231155781</v>
      </c>
      <c r="L2269" t="s">
        <v>314</v>
      </c>
    </row>
    <row r="2270" spans="1:12" x14ac:dyDescent="0.2">
      <c r="A2270">
        <v>805</v>
      </c>
      <c r="B2270">
        <v>2014</v>
      </c>
      <c r="C2270">
        <v>4</v>
      </c>
      <c r="D2270">
        <v>121100320</v>
      </c>
      <c r="E2270">
        <v>12120028</v>
      </c>
      <c r="F2270">
        <v>10638.72</v>
      </c>
      <c r="G2270" t="s">
        <v>529</v>
      </c>
      <c r="H2270" t="s">
        <v>226</v>
      </c>
      <c r="I2270" t="s">
        <v>897</v>
      </c>
      <c r="J2270" s="143">
        <v>41730</v>
      </c>
      <c r="K2270" s="105">
        <v>1710.748944723618</v>
      </c>
      <c r="L2270" t="s">
        <v>314</v>
      </c>
    </row>
    <row r="2271" spans="1:12" x14ac:dyDescent="0.2">
      <c r="A2271">
        <v>805</v>
      </c>
      <c r="B2271">
        <v>2013</v>
      </c>
      <c r="C2271">
        <v>12</v>
      </c>
      <c r="D2271">
        <v>121100331</v>
      </c>
      <c r="E2271">
        <v>12120003</v>
      </c>
      <c r="F2271">
        <v>9283.02</v>
      </c>
      <c r="G2271" t="s">
        <v>549</v>
      </c>
      <c r="H2271" t="s">
        <v>119</v>
      </c>
      <c r="I2271" t="s">
        <v>918</v>
      </c>
      <c r="J2271" s="143">
        <v>41609</v>
      </c>
      <c r="K2271" s="105">
        <v>1492.7469346733669</v>
      </c>
      <c r="L2271" t="s">
        <v>314</v>
      </c>
    </row>
    <row r="2272" spans="1:12" x14ac:dyDescent="0.2">
      <c r="A2272">
        <v>805</v>
      </c>
      <c r="B2272">
        <v>2013</v>
      </c>
      <c r="C2272">
        <v>9</v>
      </c>
      <c r="D2272">
        <v>121100344</v>
      </c>
      <c r="E2272">
        <v>12120013</v>
      </c>
      <c r="F2272">
        <v>2000</v>
      </c>
      <c r="G2272" t="s">
        <v>549</v>
      </c>
      <c r="H2272" t="s">
        <v>211</v>
      </c>
      <c r="I2272" t="s">
        <v>898</v>
      </c>
      <c r="J2272" s="143">
        <v>41518</v>
      </c>
      <c r="K2272" s="105">
        <v>321.60804020100505</v>
      </c>
      <c r="L2272" t="s">
        <v>314</v>
      </c>
    </row>
    <row r="2273" spans="1:12" x14ac:dyDescent="0.2">
      <c r="A2273">
        <v>805</v>
      </c>
      <c r="B2273">
        <v>2014</v>
      </c>
      <c r="C2273">
        <v>4</v>
      </c>
      <c r="D2273">
        <v>121100344</v>
      </c>
      <c r="E2273">
        <v>12120077</v>
      </c>
      <c r="F2273">
        <v>24271.85</v>
      </c>
      <c r="G2273" t="s">
        <v>549</v>
      </c>
      <c r="H2273" t="s">
        <v>211</v>
      </c>
      <c r="I2273" t="s">
        <v>898</v>
      </c>
      <c r="J2273" s="143">
        <v>41730</v>
      </c>
      <c r="K2273" s="105">
        <v>3903.0110552763817</v>
      </c>
      <c r="L2273" t="s">
        <v>314</v>
      </c>
    </row>
    <row r="2274" spans="1:12" x14ac:dyDescent="0.2">
      <c r="A2274">
        <v>805</v>
      </c>
      <c r="B2274">
        <v>2013</v>
      </c>
      <c r="C2274">
        <v>10</v>
      </c>
      <c r="D2274">
        <v>121100346</v>
      </c>
      <c r="E2274">
        <v>12120077</v>
      </c>
      <c r="F2274">
        <v>1864.08</v>
      </c>
      <c r="G2274" t="s">
        <v>549</v>
      </c>
      <c r="H2274" t="s">
        <v>226</v>
      </c>
      <c r="I2274" t="s">
        <v>905</v>
      </c>
      <c r="J2274" s="143">
        <v>41548</v>
      </c>
      <c r="K2274" s="105">
        <v>299.75155778894469</v>
      </c>
      <c r="L2274" t="s">
        <v>314</v>
      </c>
    </row>
    <row r="2275" spans="1:12" x14ac:dyDescent="0.2">
      <c r="A2275">
        <v>805</v>
      </c>
      <c r="B2275">
        <v>2013</v>
      </c>
      <c r="C2275">
        <v>12</v>
      </c>
      <c r="D2275">
        <v>121100356</v>
      </c>
      <c r="E2275">
        <v>12120003</v>
      </c>
      <c r="F2275">
        <v>580.19000000000005</v>
      </c>
      <c r="G2275" t="s">
        <v>549</v>
      </c>
      <c r="H2275" t="s">
        <v>120</v>
      </c>
      <c r="I2275" t="s">
        <v>919</v>
      </c>
      <c r="J2275" s="143">
        <v>41609</v>
      </c>
      <c r="K2275" s="105">
        <v>93.296884422110566</v>
      </c>
      <c r="L2275" t="s">
        <v>314</v>
      </c>
    </row>
    <row r="2276" spans="1:12" x14ac:dyDescent="0.2">
      <c r="A2276">
        <v>805</v>
      </c>
      <c r="B2276">
        <v>2014</v>
      </c>
      <c r="C2276">
        <v>3</v>
      </c>
      <c r="D2276">
        <v>121100358</v>
      </c>
      <c r="E2276">
        <v>12120018</v>
      </c>
      <c r="F2276">
        <v>2358.4899999999998</v>
      </c>
      <c r="G2276" t="s">
        <v>549</v>
      </c>
      <c r="H2276" t="s">
        <v>230</v>
      </c>
      <c r="I2276" t="s">
        <v>960</v>
      </c>
      <c r="J2276" s="143">
        <v>41699</v>
      </c>
      <c r="K2276" s="105">
        <v>379.25467336683414</v>
      </c>
      <c r="L2276" t="s">
        <v>314</v>
      </c>
    </row>
    <row r="2277" spans="1:12" x14ac:dyDescent="0.2">
      <c r="A2277">
        <v>805</v>
      </c>
      <c r="B2277">
        <v>2014</v>
      </c>
      <c r="C2277">
        <v>1</v>
      </c>
      <c r="D2277">
        <v>121100363</v>
      </c>
      <c r="E2277">
        <v>12120077</v>
      </c>
      <c r="F2277">
        <v>3194.12</v>
      </c>
      <c r="G2277" t="s">
        <v>549</v>
      </c>
      <c r="H2277" t="s">
        <v>227</v>
      </c>
      <c r="I2277" t="s">
        <v>938</v>
      </c>
      <c r="J2277" s="143">
        <v>41640</v>
      </c>
      <c r="K2277" s="105">
        <v>513.62733668341707</v>
      </c>
      <c r="L2277" t="s">
        <v>314</v>
      </c>
    </row>
    <row r="2278" spans="1:12" x14ac:dyDescent="0.2">
      <c r="A2278">
        <v>805</v>
      </c>
      <c r="B2278">
        <v>2013</v>
      </c>
      <c r="C2278">
        <v>10</v>
      </c>
      <c r="D2278">
        <v>121100364</v>
      </c>
      <c r="E2278">
        <v>12120077</v>
      </c>
      <c r="F2278">
        <v>2766.98</v>
      </c>
      <c r="G2278" t="s">
        <v>549</v>
      </c>
      <c r="H2278" t="s">
        <v>226</v>
      </c>
      <c r="I2278" t="s">
        <v>906</v>
      </c>
      <c r="J2278" s="143">
        <v>41548</v>
      </c>
      <c r="K2278" s="105">
        <v>444.94150753768844</v>
      </c>
      <c r="L2278" t="s">
        <v>314</v>
      </c>
    </row>
    <row r="2279" spans="1:12" x14ac:dyDescent="0.2">
      <c r="A2279">
        <v>805</v>
      </c>
      <c r="B2279">
        <v>2013</v>
      </c>
      <c r="C2279">
        <v>12</v>
      </c>
      <c r="D2279">
        <v>121100365</v>
      </c>
      <c r="E2279">
        <v>12120083</v>
      </c>
      <c r="F2279">
        <v>6788.35</v>
      </c>
      <c r="G2279" t="s">
        <v>549</v>
      </c>
      <c r="H2279" t="s">
        <v>118</v>
      </c>
      <c r="I2279" t="s">
        <v>920</v>
      </c>
      <c r="J2279" s="143">
        <v>41609</v>
      </c>
      <c r="K2279" s="105">
        <v>1091.5939698492464</v>
      </c>
      <c r="L2279" t="s">
        <v>314</v>
      </c>
    </row>
    <row r="2280" spans="1:12" x14ac:dyDescent="0.2">
      <c r="A2280">
        <v>805</v>
      </c>
      <c r="B2280">
        <v>2014</v>
      </c>
      <c r="C2280">
        <v>2</v>
      </c>
      <c r="D2280">
        <v>121100366</v>
      </c>
      <c r="E2280">
        <v>12120171</v>
      </c>
      <c r="F2280">
        <v>1757.46</v>
      </c>
      <c r="G2280" t="s">
        <v>581</v>
      </c>
      <c r="H2280" t="s">
        <v>249</v>
      </c>
      <c r="I2280" t="s">
        <v>948</v>
      </c>
      <c r="J2280" s="143">
        <v>41671</v>
      </c>
      <c r="K2280" s="105">
        <v>282.60663316582912</v>
      </c>
      <c r="L2280" t="s">
        <v>314</v>
      </c>
    </row>
    <row r="2281" spans="1:12" x14ac:dyDescent="0.2">
      <c r="A2281">
        <v>805</v>
      </c>
      <c r="B2281">
        <v>2013</v>
      </c>
      <c r="C2281">
        <v>10</v>
      </c>
      <c r="D2281">
        <v>121100367</v>
      </c>
      <c r="E2281">
        <v>12120077</v>
      </c>
      <c r="F2281">
        <v>1456.31</v>
      </c>
      <c r="G2281" t="s">
        <v>549</v>
      </c>
      <c r="H2281" t="s">
        <v>118</v>
      </c>
      <c r="I2281" t="s">
        <v>907</v>
      </c>
      <c r="J2281" s="143">
        <v>41548</v>
      </c>
      <c r="K2281" s="105">
        <v>234.18050251256281</v>
      </c>
      <c r="L2281" t="s">
        <v>314</v>
      </c>
    </row>
    <row r="2282" spans="1:12" x14ac:dyDescent="0.2">
      <c r="A2282">
        <v>805</v>
      </c>
      <c r="B2282">
        <v>2014</v>
      </c>
      <c r="C2282">
        <v>1</v>
      </c>
      <c r="D2282">
        <v>121100369</v>
      </c>
      <c r="E2282">
        <v>12120006</v>
      </c>
      <c r="F2282">
        <v>566</v>
      </c>
      <c r="G2282" t="s">
        <v>549</v>
      </c>
      <c r="H2282" t="s">
        <v>227</v>
      </c>
      <c r="I2282" t="s">
        <v>939</v>
      </c>
      <c r="J2282" s="143">
        <v>41640</v>
      </c>
      <c r="K2282" s="105">
        <v>91.015075376884425</v>
      </c>
      <c r="L2282" t="s">
        <v>314</v>
      </c>
    </row>
    <row r="2283" spans="1:12" x14ac:dyDescent="0.2">
      <c r="A2283">
        <v>805</v>
      </c>
      <c r="B2283">
        <v>2014</v>
      </c>
      <c r="C2283">
        <v>1</v>
      </c>
      <c r="D2283">
        <v>121100369</v>
      </c>
      <c r="E2283">
        <v>12120077</v>
      </c>
      <c r="F2283">
        <v>6892.68</v>
      </c>
      <c r="G2283" t="s">
        <v>549</v>
      </c>
      <c r="H2283" t="s">
        <v>227</v>
      </c>
      <c r="I2283" t="s">
        <v>939</v>
      </c>
      <c r="J2283" s="143">
        <v>41640</v>
      </c>
      <c r="K2283" s="105">
        <v>1108.3706532663316</v>
      </c>
      <c r="L2283" t="s">
        <v>314</v>
      </c>
    </row>
    <row r="2284" spans="1:12" x14ac:dyDescent="0.2">
      <c r="A2284">
        <v>805</v>
      </c>
      <c r="B2284">
        <v>2014</v>
      </c>
      <c r="C2284">
        <v>3</v>
      </c>
      <c r="D2284">
        <v>121100369</v>
      </c>
      <c r="E2284">
        <v>12120006</v>
      </c>
      <c r="F2284">
        <v>566.04</v>
      </c>
      <c r="G2284" t="s">
        <v>549</v>
      </c>
      <c r="H2284" t="s">
        <v>227</v>
      </c>
      <c r="I2284" t="s">
        <v>939</v>
      </c>
      <c r="J2284" s="143">
        <v>41699</v>
      </c>
      <c r="K2284" s="105">
        <v>91.021507537688436</v>
      </c>
      <c r="L2284" t="s">
        <v>314</v>
      </c>
    </row>
    <row r="2285" spans="1:12" x14ac:dyDescent="0.2">
      <c r="A2285">
        <v>805</v>
      </c>
      <c r="B2285">
        <v>2013</v>
      </c>
      <c r="C2285">
        <v>10</v>
      </c>
      <c r="D2285">
        <v>121100371</v>
      </c>
      <c r="E2285">
        <v>12120077</v>
      </c>
      <c r="F2285">
        <v>1427.18</v>
      </c>
      <c r="G2285" t="s">
        <v>549</v>
      </c>
      <c r="H2285" t="s">
        <v>118</v>
      </c>
      <c r="I2285" t="s">
        <v>908</v>
      </c>
      <c r="J2285" s="143">
        <v>41548</v>
      </c>
      <c r="K2285" s="105">
        <v>229.49628140703518</v>
      </c>
      <c r="L2285" t="s">
        <v>314</v>
      </c>
    </row>
    <row r="2286" spans="1:12" x14ac:dyDescent="0.2">
      <c r="A2286">
        <v>805</v>
      </c>
      <c r="B2286">
        <v>2013</v>
      </c>
      <c r="C2286">
        <v>11</v>
      </c>
      <c r="D2286">
        <v>121100372</v>
      </c>
      <c r="E2286">
        <v>12120127</v>
      </c>
      <c r="F2286">
        <v>4867</v>
      </c>
      <c r="G2286" t="s">
        <v>549</v>
      </c>
      <c r="H2286" t="s">
        <v>250</v>
      </c>
      <c r="I2286" t="s">
        <v>915</v>
      </c>
      <c r="J2286" s="143">
        <v>41579</v>
      </c>
      <c r="K2286" s="105">
        <v>782.6331658291457</v>
      </c>
      <c r="L2286" t="s">
        <v>314</v>
      </c>
    </row>
    <row r="2287" spans="1:12" x14ac:dyDescent="0.2">
      <c r="A2287">
        <v>805</v>
      </c>
      <c r="B2287">
        <v>2013</v>
      </c>
      <c r="C2287">
        <v>12</v>
      </c>
      <c r="D2287">
        <v>121100372</v>
      </c>
      <c r="E2287">
        <v>12120003</v>
      </c>
      <c r="F2287">
        <v>551.89</v>
      </c>
      <c r="G2287" t="s">
        <v>549</v>
      </c>
      <c r="H2287" t="s">
        <v>250</v>
      </c>
      <c r="I2287" t="s">
        <v>915</v>
      </c>
      <c r="J2287" s="143">
        <v>41609</v>
      </c>
      <c r="K2287" s="105">
        <v>88.746130653266334</v>
      </c>
      <c r="L2287" t="s">
        <v>314</v>
      </c>
    </row>
    <row r="2288" spans="1:12" x14ac:dyDescent="0.2">
      <c r="A2288">
        <v>805</v>
      </c>
      <c r="B2288">
        <v>2013</v>
      </c>
      <c r="C2288">
        <v>9</v>
      </c>
      <c r="D2288">
        <v>121100373</v>
      </c>
      <c r="E2288">
        <v>12120041</v>
      </c>
      <c r="F2288">
        <v>345.2</v>
      </c>
      <c r="G2288" t="s">
        <v>599</v>
      </c>
      <c r="H2288" t="s">
        <v>118</v>
      </c>
      <c r="I2288" t="s">
        <v>899</v>
      </c>
      <c r="J2288" s="143">
        <v>41518</v>
      </c>
      <c r="K2288" s="105">
        <v>55.509547738693463</v>
      </c>
      <c r="L2288" t="s">
        <v>314</v>
      </c>
    </row>
    <row r="2289" spans="1:12" x14ac:dyDescent="0.2">
      <c r="A2289">
        <v>805</v>
      </c>
      <c r="B2289">
        <v>2013</v>
      </c>
      <c r="C2289">
        <v>10</v>
      </c>
      <c r="D2289">
        <v>121100373</v>
      </c>
      <c r="E2289">
        <v>12120041</v>
      </c>
      <c r="F2289">
        <v>5.51</v>
      </c>
      <c r="G2289" t="s">
        <v>599</v>
      </c>
      <c r="H2289" t="s">
        <v>118</v>
      </c>
      <c r="I2289" t="s">
        <v>899</v>
      </c>
      <c r="J2289" s="143">
        <v>41548</v>
      </c>
      <c r="K2289" s="105">
        <v>0.88603015075376879</v>
      </c>
      <c r="L2289" t="s">
        <v>314</v>
      </c>
    </row>
    <row r="2290" spans="1:12" x14ac:dyDescent="0.2">
      <c r="A2290">
        <v>805</v>
      </c>
      <c r="B2290">
        <v>2013</v>
      </c>
      <c r="C2290">
        <v>10</v>
      </c>
      <c r="D2290">
        <v>121100378</v>
      </c>
      <c r="E2290">
        <v>12120077</v>
      </c>
      <c r="F2290">
        <v>6669.9</v>
      </c>
      <c r="G2290" t="s">
        <v>549</v>
      </c>
      <c r="H2290" t="s">
        <v>250</v>
      </c>
      <c r="I2290" t="s">
        <v>909</v>
      </c>
      <c r="J2290" s="143">
        <v>41548</v>
      </c>
      <c r="K2290" s="105">
        <v>1072.5467336683416</v>
      </c>
      <c r="L2290" t="s">
        <v>314</v>
      </c>
    </row>
    <row r="2291" spans="1:12" x14ac:dyDescent="0.2">
      <c r="A2291">
        <v>805</v>
      </c>
      <c r="B2291">
        <v>2013</v>
      </c>
      <c r="C2291">
        <v>12</v>
      </c>
      <c r="D2291">
        <v>121100378</v>
      </c>
      <c r="E2291">
        <v>12120003</v>
      </c>
      <c r="F2291">
        <v>1556.6</v>
      </c>
      <c r="G2291" t="s">
        <v>549</v>
      </c>
      <c r="H2291" t="s">
        <v>250</v>
      </c>
      <c r="I2291" t="s">
        <v>909</v>
      </c>
      <c r="J2291" s="143">
        <v>41609</v>
      </c>
      <c r="K2291" s="105">
        <v>250.30753768844221</v>
      </c>
      <c r="L2291" t="s">
        <v>314</v>
      </c>
    </row>
    <row r="2292" spans="1:12" x14ac:dyDescent="0.2">
      <c r="A2292">
        <v>805</v>
      </c>
      <c r="B2292">
        <v>2014</v>
      </c>
      <c r="C2292">
        <v>4</v>
      </c>
      <c r="D2292">
        <v>121100378</v>
      </c>
      <c r="E2292">
        <v>12120083</v>
      </c>
      <c r="F2292">
        <v>4427.18</v>
      </c>
      <c r="G2292" t="s">
        <v>549</v>
      </c>
      <c r="H2292" t="s">
        <v>250</v>
      </c>
      <c r="I2292" t="s">
        <v>909</v>
      </c>
      <c r="J2292" s="143">
        <v>41730</v>
      </c>
      <c r="K2292" s="105">
        <v>711.90834170854271</v>
      </c>
      <c r="L2292" t="s">
        <v>314</v>
      </c>
    </row>
    <row r="2293" spans="1:12" x14ac:dyDescent="0.2">
      <c r="A2293">
        <v>805</v>
      </c>
      <c r="B2293">
        <v>2014</v>
      </c>
      <c r="C2293">
        <v>1</v>
      </c>
      <c r="D2293">
        <v>121100380</v>
      </c>
      <c r="E2293">
        <v>12120077</v>
      </c>
      <c r="F2293">
        <v>3133.12</v>
      </c>
      <c r="G2293" t="s">
        <v>549</v>
      </c>
      <c r="H2293" t="s">
        <v>228</v>
      </c>
      <c r="I2293" t="s">
        <v>940</v>
      </c>
      <c r="J2293" s="143">
        <v>41640</v>
      </c>
      <c r="K2293" s="105">
        <v>503.81829145728642</v>
      </c>
      <c r="L2293" t="s">
        <v>314</v>
      </c>
    </row>
    <row r="2294" spans="1:12" x14ac:dyDescent="0.2">
      <c r="A2294">
        <v>805</v>
      </c>
      <c r="B2294">
        <v>2014</v>
      </c>
      <c r="C2294">
        <v>1</v>
      </c>
      <c r="D2294">
        <v>121100381</v>
      </c>
      <c r="E2294">
        <v>12120077</v>
      </c>
      <c r="F2294">
        <v>213.62</v>
      </c>
      <c r="G2294" t="s">
        <v>549</v>
      </c>
      <c r="H2294" t="s">
        <v>226</v>
      </c>
      <c r="I2294" t="s">
        <v>941</v>
      </c>
      <c r="J2294" s="143">
        <v>41640</v>
      </c>
      <c r="K2294" s="105">
        <v>34.350954773869347</v>
      </c>
      <c r="L2294" t="s">
        <v>314</v>
      </c>
    </row>
    <row r="2295" spans="1:12" x14ac:dyDescent="0.2">
      <c r="A2295">
        <v>805</v>
      </c>
      <c r="B2295">
        <v>2013</v>
      </c>
      <c r="C2295">
        <v>10</v>
      </c>
      <c r="D2295">
        <v>121100382</v>
      </c>
      <c r="E2295">
        <v>12120077</v>
      </c>
      <c r="F2295">
        <v>1728.16</v>
      </c>
      <c r="G2295" t="s">
        <v>549</v>
      </c>
      <c r="H2295" t="s">
        <v>250</v>
      </c>
      <c r="I2295" t="s">
        <v>910</v>
      </c>
      <c r="J2295" s="143">
        <v>41548</v>
      </c>
      <c r="K2295" s="105">
        <v>277.89507537688445</v>
      </c>
      <c r="L2295" t="s">
        <v>314</v>
      </c>
    </row>
    <row r="2296" spans="1:12" x14ac:dyDescent="0.2">
      <c r="A2296">
        <v>805</v>
      </c>
      <c r="B2296">
        <v>2013</v>
      </c>
      <c r="C2296">
        <v>12</v>
      </c>
      <c r="D2296">
        <v>121100382</v>
      </c>
      <c r="E2296">
        <v>12120083</v>
      </c>
      <c r="F2296">
        <v>436.89</v>
      </c>
      <c r="G2296" t="s">
        <v>549</v>
      </c>
      <c r="H2296" t="s">
        <v>250</v>
      </c>
      <c r="I2296" t="s">
        <v>910</v>
      </c>
      <c r="J2296" s="143">
        <v>41609</v>
      </c>
      <c r="K2296" s="105">
        <v>70.253668341708547</v>
      </c>
      <c r="L2296" t="s">
        <v>314</v>
      </c>
    </row>
    <row r="2297" spans="1:12" x14ac:dyDescent="0.2">
      <c r="A2297">
        <v>805</v>
      </c>
      <c r="B2297">
        <v>2014</v>
      </c>
      <c r="C2297">
        <v>1</v>
      </c>
      <c r="D2297">
        <v>121100382</v>
      </c>
      <c r="E2297">
        <v>12120006</v>
      </c>
      <c r="F2297">
        <v>481.1</v>
      </c>
      <c r="G2297" t="s">
        <v>549</v>
      </c>
      <c r="H2297" t="s">
        <v>250</v>
      </c>
      <c r="I2297" t="s">
        <v>910</v>
      </c>
      <c r="J2297" s="143">
        <v>41640</v>
      </c>
      <c r="K2297" s="105">
        <v>77.36281407035176</v>
      </c>
      <c r="L2297" t="s">
        <v>314</v>
      </c>
    </row>
    <row r="2298" spans="1:12" x14ac:dyDescent="0.2">
      <c r="A2298">
        <v>805</v>
      </c>
      <c r="B2298">
        <v>2014</v>
      </c>
      <c r="C2298">
        <v>2</v>
      </c>
      <c r="D2298">
        <v>121100382</v>
      </c>
      <c r="E2298">
        <v>12120003</v>
      </c>
      <c r="F2298">
        <v>415.09</v>
      </c>
      <c r="G2298" t="s">
        <v>549</v>
      </c>
      <c r="H2298" t="s">
        <v>250</v>
      </c>
      <c r="I2298" t="s">
        <v>910</v>
      </c>
      <c r="J2298" s="143">
        <v>41671</v>
      </c>
      <c r="K2298" s="105">
        <v>66.748140703517578</v>
      </c>
      <c r="L2298" t="s">
        <v>314</v>
      </c>
    </row>
    <row r="2299" spans="1:12" x14ac:dyDescent="0.2">
      <c r="A2299">
        <v>805</v>
      </c>
      <c r="B2299">
        <v>2014</v>
      </c>
      <c r="C2299">
        <v>4</v>
      </c>
      <c r="D2299">
        <v>121100383</v>
      </c>
      <c r="E2299">
        <v>12120009</v>
      </c>
      <c r="F2299">
        <v>2266.06</v>
      </c>
      <c r="G2299" t="s">
        <v>583</v>
      </c>
      <c r="H2299" t="s">
        <v>259</v>
      </c>
      <c r="I2299" t="s">
        <v>975</v>
      </c>
      <c r="J2299" s="143">
        <v>41730</v>
      </c>
      <c r="K2299" s="105">
        <v>364.39155778894474</v>
      </c>
      <c r="L2299" t="s">
        <v>314</v>
      </c>
    </row>
    <row r="2300" spans="1:12" x14ac:dyDescent="0.2">
      <c r="A2300">
        <v>805</v>
      </c>
      <c r="B2300">
        <v>2014</v>
      </c>
      <c r="C2300">
        <v>4</v>
      </c>
      <c r="D2300">
        <v>121100383</v>
      </c>
      <c r="E2300">
        <v>12120028</v>
      </c>
      <c r="F2300">
        <v>4197.1499999999996</v>
      </c>
      <c r="G2300" t="s">
        <v>583</v>
      </c>
      <c r="H2300" t="s">
        <v>259</v>
      </c>
      <c r="I2300" t="s">
        <v>975</v>
      </c>
      <c r="J2300" s="143">
        <v>41730</v>
      </c>
      <c r="K2300" s="105">
        <v>674.91859296482403</v>
      </c>
      <c r="L2300" t="s">
        <v>314</v>
      </c>
    </row>
    <row r="2301" spans="1:12" x14ac:dyDescent="0.2">
      <c r="A2301">
        <v>805</v>
      </c>
      <c r="B2301">
        <v>2014</v>
      </c>
      <c r="C2301">
        <v>1</v>
      </c>
      <c r="D2301">
        <v>121100386</v>
      </c>
      <c r="E2301">
        <v>12120077</v>
      </c>
      <c r="F2301">
        <v>5495.86</v>
      </c>
      <c r="G2301" t="s">
        <v>549</v>
      </c>
      <c r="H2301" t="s">
        <v>227</v>
      </c>
      <c r="I2301" t="s">
        <v>942</v>
      </c>
      <c r="J2301" s="143">
        <v>41640</v>
      </c>
      <c r="K2301" s="105">
        <v>883.75638190954771</v>
      </c>
      <c r="L2301" t="s">
        <v>314</v>
      </c>
    </row>
    <row r="2302" spans="1:12" x14ac:dyDescent="0.2">
      <c r="A2302">
        <v>805</v>
      </c>
      <c r="B2302">
        <v>2014</v>
      </c>
      <c r="C2302">
        <v>5</v>
      </c>
      <c r="D2302">
        <v>145101239</v>
      </c>
      <c r="E2302">
        <v>14520045</v>
      </c>
      <c r="F2302">
        <v>456.89</v>
      </c>
      <c r="G2302" t="s">
        <v>549</v>
      </c>
      <c r="H2302" t="s">
        <v>254</v>
      </c>
      <c r="I2302" t="s">
        <v>1966</v>
      </c>
      <c r="J2302" s="143">
        <v>41760</v>
      </c>
      <c r="K2302" s="105">
        <f>Table4[[#This Row],[Reg. CPB incl. Outlays]]*0.8</f>
        <v>365.512</v>
      </c>
      <c r="L2302" t="s">
        <v>48</v>
      </c>
    </row>
    <row r="2303" spans="1:12" x14ac:dyDescent="0.2">
      <c r="A2303">
        <v>805</v>
      </c>
      <c r="B2303">
        <v>2014</v>
      </c>
      <c r="C2303">
        <v>3</v>
      </c>
      <c r="D2303">
        <v>121100395</v>
      </c>
      <c r="E2303">
        <v>12120028</v>
      </c>
      <c r="F2303">
        <v>3344.66</v>
      </c>
      <c r="G2303" t="s">
        <v>599</v>
      </c>
      <c r="H2303" t="s">
        <v>226</v>
      </c>
      <c r="I2303" t="s">
        <v>961</v>
      </c>
      <c r="J2303" s="143">
        <v>41699</v>
      </c>
      <c r="K2303" s="105">
        <v>537.83477386934669</v>
      </c>
      <c r="L2303" t="s">
        <v>314</v>
      </c>
    </row>
    <row r="2304" spans="1:12" x14ac:dyDescent="0.2">
      <c r="A2304">
        <v>805</v>
      </c>
      <c r="B2304">
        <v>2014</v>
      </c>
      <c r="C2304">
        <v>3</v>
      </c>
      <c r="D2304">
        <v>121100403</v>
      </c>
      <c r="E2304">
        <v>12120006</v>
      </c>
      <c r="F2304">
        <v>8396.23</v>
      </c>
      <c r="G2304" t="s">
        <v>549</v>
      </c>
      <c r="H2304" t="s">
        <v>226</v>
      </c>
      <c r="I2304" t="s">
        <v>962</v>
      </c>
      <c r="J2304" s="143">
        <v>41699</v>
      </c>
      <c r="K2304" s="105">
        <v>1350.1475376884421</v>
      </c>
      <c r="L2304" t="s">
        <v>314</v>
      </c>
    </row>
    <row r="2305" spans="1:12" x14ac:dyDescent="0.2">
      <c r="A2305">
        <v>805</v>
      </c>
      <c r="B2305">
        <v>2014</v>
      </c>
      <c r="C2305">
        <v>4</v>
      </c>
      <c r="D2305">
        <v>121100403</v>
      </c>
      <c r="E2305">
        <v>12120077</v>
      </c>
      <c r="F2305">
        <v>3184.47</v>
      </c>
      <c r="G2305" t="s">
        <v>549</v>
      </c>
      <c r="H2305" t="s">
        <v>226</v>
      </c>
      <c r="I2305" t="s">
        <v>962</v>
      </c>
      <c r="J2305" s="143">
        <v>41730</v>
      </c>
      <c r="K2305" s="105">
        <v>512.07557788944723</v>
      </c>
      <c r="L2305" t="s">
        <v>314</v>
      </c>
    </row>
    <row r="2306" spans="1:12" x14ac:dyDescent="0.2">
      <c r="A2306">
        <v>805</v>
      </c>
      <c r="B2306">
        <v>2014</v>
      </c>
      <c r="C2306">
        <v>5</v>
      </c>
      <c r="D2306">
        <v>145101242</v>
      </c>
      <c r="E2306">
        <v>14520046</v>
      </c>
      <c r="F2306" s="103">
        <v>4217.4799999999996</v>
      </c>
      <c r="G2306" t="s">
        <v>648</v>
      </c>
      <c r="H2306" t="s">
        <v>205</v>
      </c>
      <c r="I2306" t="s">
        <v>1884</v>
      </c>
      <c r="J2306" s="143">
        <v>41760</v>
      </c>
      <c r="K2306" s="105">
        <f>Table4[[#This Row],[Reg. CPB incl. Outlays]]*0.8</f>
        <v>3373.9839999999999</v>
      </c>
      <c r="L2306" t="s">
        <v>48</v>
      </c>
    </row>
    <row r="2307" spans="1:12" x14ac:dyDescent="0.2">
      <c r="A2307">
        <v>805</v>
      </c>
      <c r="B2307">
        <v>2014</v>
      </c>
      <c r="C2307">
        <v>1</v>
      </c>
      <c r="D2307">
        <v>121100442</v>
      </c>
      <c r="E2307">
        <v>12120145</v>
      </c>
      <c r="F2307">
        <v>2246.65</v>
      </c>
      <c r="G2307" t="s">
        <v>592</v>
      </c>
      <c r="H2307" t="s">
        <v>265</v>
      </c>
      <c r="I2307" t="s">
        <v>943</v>
      </c>
      <c r="J2307" s="143">
        <v>41640</v>
      </c>
      <c r="K2307" s="105">
        <v>361.27035175879399</v>
      </c>
      <c r="L2307" t="s">
        <v>314</v>
      </c>
    </row>
    <row r="2308" spans="1:12" x14ac:dyDescent="0.2">
      <c r="A2308">
        <v>805</v>
      </c>
      <c r="B2308">
        <v>2014</v>
      </c>
      <c r="C2308">
        <v>3</v>
      </c>
      <c r="D2308">
        <v>121100443</v>
      </c>
      <c r="E2308">
        <v>12120173</v>
      </c>
      <c r="F2308">
        <v>17577</v>
      </c>
      <c r="G2308" t="s">
        <v>648</v>
      </c>
      <c r="H2308" t="s">
        <v>265</v>
      </c>
      <c r="I2308" t="s">
        <v>963</v>
      </c>
      <c r="J2308" s="143">
        <v>41699</v>
      </c>
      <c r="K2308" s="105">
        <v>2826.4522613065328</v>
      </c>
      <c r="L2308" t="s">
        <v>314</v>
      </c>
    </row>
    <row r="2309" spans="1:12" x14ac:dyDescent="0.2">
      <c r="A2309">
        <v>805</v>
      </c>
      <c r="B2309">
        <v>2013</v>
      </c>
      <c r="C2309">
        <v>10</v>
      </c>
      <c r="D2309">
        <v>121100449</v>
      </c>
      <c r="E2309">
        <v>12120000</v>
      </c>
      <c r="F2309">
        <v>2872.64</v>
      </c>
      <c r="G2309" t="s">
        <v>650</v>
      </c>
      <c r="H2309" t="s">
        <v>265</v>
      </c>
      <c r="I2309" t="s">
        <v>911</v>
      </c>
      <c r="J2309" s="143">
        <v>41548</v>
      </c>
      <c r="K2309" s="105">
        <v>461.93206030150753</v>
      </c>
      <c r="L2309" t="s">
        <v>314</v>
      </c>
    </row>
    <row r="2310" spans="1:12" x14ac:dyDescent="0.2">
      <c r="A2310">
        <v>805</v>
      </c>
      <c r="B2310">
        <v>2013</v>
      </c>
      <c r="C2310">
        <v>11</v>
      </c>
      <c r="D2310">
        <v>121100451</v>
      </c>
      <c r="E2310">
        <v>12120127</v>
      </c>
      <c r="F2310">
        <v>1469</v>
      </c>
      <c r="G2310" t="s">
        <v>549</v>
      </c>
      <c r="H2310" t="s">
        <v>250</v>
      </c>
      <c r="I2310" t="s">
        <v>916</v>
      </c>
      <c r="J2310" s="143">
        <v>41579</v>
      </c>
      <c r="K2310" s="105">
        <v>236.2211055276382</v>
      </c>
      <c r="L2310" t="s">
        <v>314</v>
      </c>
    </row>
    <row r="2311" spans="1:12" x14ac:dyDescent="0.2">
      <c r="A2311">
        <v>805</v>
      </c>
      <c r="B2311">
        <v>2014</v>
      </c>
      <c r="C2311">
        <v>4</v>
      </c>
      <c r="D2311">
        <v>121100454</v>
      </c>
      <c r="E2311">
        <v>12120003</v>
      </c>
      <c r="F2311">
        <v>707.55</v>
      </c>
      <c r="G2311" t="s">
        <v>549</v>
      </c>
      <c r="H2311" t="s">
        <v>250</v>
      </c>
      <c r="I2311" t="s">
        <v>976</v>
      </c>
      <c r="J2311" s="143">
        <v>41730</v>
      </c>
      <c r="K2311" s="105">
        <v>113.77688442211054</v>
      </c>
      <c r="L2311" t="s">
        <v>314</v>
      </c>
    </row>
    <row r="2312" spans="1:12" x14ac:dyDescent="0.2">
      <c r="A2312">
        <v>805</v>
      </c>
      <c r="B2312">
        <v>2014</v>
      </c>
      <c r="C2312">
        <v>4</v>
      </c>
      <c r="D2312">
        <v>121100458</v>
      </c>
      <c r="E2312">
        <v>12120077</v>
      </c>
      <c r="F2312">
        <v>1485.44</v>
      </c>
      <c r="G2312" t="s">
        <v>549</v>
      </c>
      <c r="H2312" t="s">
        <v>229</v>
      </c>
      <c r="I2312" t="s">
        <v>977</v>
      </c>
      <c r="J2312" s="143">
        <v>41730</v>
      </c>
      <c r="K2312" s="105">
        <v>238.86472361809047</v>
      </c>
      <c r="L2312" t="s">
        <v>314</v>
      </c>
    </row>
    <row r="2313" spans="1:12" x14ac:dyDescent="0.2">
      <c r="A2313">
        <v>805</v>
      </c>
      <c r="B2313">
        <v>2013</v>
      </c>
      <c r="C2313">
        <v>12</v>
      </c>
      <c r="D2313">
        <v>121100459</v>
      </c>
      <c r="E2313">
        <v>12120077</v>
      </c>
      <c r="F2313">
        <v>4470.87</v>
      </c>
      <c r="G2313" t="s">
        <v>549</v>
      </c>
      <c r="H2313" t="s">
        <v>118</v>
      </c>
      <c r="I2313" t="s">
        <v>921</v>
      </c>
      <c r="J2313" s="143">
        <v>41609</v>
      </c>
      <c r="K2313" s="105">
        <v>718.93386934673367</v>
      </c>
      <c r="L2313" t="s">
        <v>314</v>
      </c>
    </row>
    <row r="2314" spans="1:12" x14ac:dyDescent="0.2">
      <c r="A2314">
        <v>805</v>
      </c>
      <c r="B2314">
        <v>2013</v>
      </c>
      <c r="C2314">
        <v>12</v>
      </c>
      <c r="D2314">
        <v>121100460</v>
      </c>
      <c r="E2314">
        <v>12120077</v>
      </c>
      <c r="F2314">
        <v>8839.81</v>
      </c>
      <c r="G2314" t="s">
        <v>549</v>
      </c>
      <c r="H2314" t="s">
        <v>211</v>
      </c>
      <c r="I2314" t="s">
        <v>922</v>
      </c>
      <c r="J2314" s="143">
        <v>41609</v>
      </c>
      <c r="K2314" s="105">
        <v>1421.4769849246231</v>
      </c>
      <c r="L2314" t="s">
        <v>314</v>
      </c>
    </row>
    <row r="2315" spans="1:12" x14ac:dyDescent="0.2">
      <c r="A2315">
        <v>805</v>
      </c>
      <c r="B2315">
        <v>2014</v>
      </c>
      <c r="C2315">
        <v>3</v>
      </c>
      <c r="D2315">
        <v>121100460</v>
      </c>
      <c r="E2315">
        <v>12120003</v>
      </c>
      <c r="F2315">
        <v>353.77</v>
      </c>
      <c r="G2315" t="s">
        <v>549</v>
      </c>
      <c r="H2315" t="s">
        <v>211</v>
      </c>
      <c r="I2315" t="s">
        <v>922</v>
      </c>
      <c r="J2315" s="143">
        <v>41699</v>
      </c>
      <c r="K2315" s="105">
        <v>56.887638190954767</v>
      </c>
      <c r="L2315" t="s">
        <v>314</v>
      </c>
    </row>
    <row r="2316" spans="1:12" x14ac:dyDescent="0.2">
      <c r="A2316">
        <v>805</v>
      </c>
      <c r="B2316">
        <v>2014</v>
      </c>
      <c r="C2316">
        <v>3</v>
      </c>
      <c r="D2316">
        <v>121100460</v>
      </c>
      <c r="E2316">
        <v>12120040</v>
      </c>
      <c r="F2316">
        <v>2000</v>
      </c>
      <c r="G2316" t="s">
        <v>549</v>
      </c>
      <c r="H2316" t="s">
        <v>211</v>
      </c>
      <c r="I2316" t="s">
        <v>922</v>
      </c>
      <c r="J2316" s="143">
        <v>41699</v>
      </c>
      <c r="K2316" s="105">
        <v>321.60804020100505</v>
      </c>
      <c r="L2316" t="s">
        <v>314</v>
      </c>
    </row>
    <row r="2317" spans="1:12" x14ac:dyDescent="0.2">
      <c r="A2317">
        <v>805</v>
      </c>
      <c r="B2317">
        <v>2013</v>
      </c>
      <c r="C2317">
        <v>12</v>
      </c>
      <c r="D2317">
        <v>121100462</v>
      </c>
      <c r="E2317">
        <v>12120077</v>
      </c>
      <c r="F2317">
        <v>1004.85</v>
      </c>
      <c r="G2317" t="s">
        <v>549</v>
      </c>
      <c r="H2317" t="s">
        <v>250</v>
      </c>
      <c r="I2317" t="s">
        <v>923</v>
      </c>
      <c r="J2317" s="143">
        <v>41609</v>
      </c>
      <c r="K2317" s="105">
        <v>161.58391959798996</v>
      </c>
      <c r="L2317" t="s">
        <v>314</v>
      </c>
    </row>
    <row r="2318" spans="1:12" x14ac:dyDescent="0.2">
      <c r="A2318">
        <v>805</v>
      </c>
      <c r="B2318">
        <v>2014</v>
      </c>
      <c r="C2318">
        <v>4</v>
      </c>
      <c r="D2318">
        <v>121100463</v>
      </c>
      <c r="E2318">
        <v>12120003</v>
      </c>
      <c r="F2318">
        <v>5547.17</v>
      </c>
      <c r="G2318" t="s">
        <v>549</v>
      </c>
      <c r="H2318" t="s">
        <v>119</v>
      </c>
      <c r="I2318" t="s">
        <v>978</v>
      </c>
      <c r="J2318" s="143">
        <v>41730</v>
      </c>
      <c r="K2318" s="105">
        <v>892.00723618090456</v>
      </c>
      <c r="L2318" t="s">
        <v>314</v>
      </c>
    </row>
    <row r="2319" spans="1:12" x14ac:dyDescent="0.2">
      <c r="A2319">
        <v>805</v>
      </c>
      <c r="B2319">
        <v>2014</v>
      </c>
      <c r="C2319">
        <v>4</v>
      </c>
      <c r="D2319">
        <v>121100472</v>
      </c>
      <c r="E2319">
        <v>12120003</v>
      </c>
      <c r="F2319">
        <v>526.41999999999996</v>
      </c>
      <c r="G2319" t="s">
        <v>549</v>
      </c>
      <c r="H2319" t="s">
        <v>227</v>
      </c>
      <c r="I2319" t="s">
        <v>979</v>
      </c>
      <c r="J2319" s="143">
        <v>41730</v>
      </c>
      <c r="K2319" s="105">
        <v>84.650452261306526</v>
      </c>
      <c r="L2319" t="s">
        <v>314</v>
      </c>
    </row>
    <row r="2320" spans="1:12" x14ac:dyDescent="0.2">
      <c r="A2320">
        <v>805</v>
      </c>
      <c r="B2320">
        <v>2014</v>
      </c>
      <c r="C2320">
        <v>1</v>
      </c>
      <c r="D2320">
        <v>121100474</v>
      </c>
      <c r="E2320">
        <v>12120083</v>
      </c>
      <c r="F2320">
        <v>2446.6</v>
      </c>
      <c r="G2320" t="s">
        <v>549</v>
      </c>
      <c r="H2320" t="s">
        <v>229</v>
      </c>
      <c r="I2320" t="s">
        <v>944</v>
      </c>
      <c r="J2320" s="143">
        <v>41640</v>
      </c>
      <c r="K2320" s="105">
        <v>393.4231155778894</v>
      </c>
      <c r="L2320" t="s">
        <v>314</v>
      </c>
    </row>
    <row r="2321" spans="1:12" x14ac:dyDescent="0.2">
      <c r="A2321">
        <v>805</v>
      </c>
      <c r="B2321">
        <v>2014</v>
      </c>
      <c r="C2321">
        <v>4</v>
      </c>
      <c r="D2321">
        <v>121100474</v>
      </c>
      <c r="E2321">
        <v>12120077</v>
      </c>
      <c r="F2321">
        <v>2524.27</v>
      </c>
      <c r="G2321" t="s">
        <v>549</v>
      </c>
      <c r="H2321" t="s">
        <v>229</v>
      </c>
      <c r="I2321" t="s">
        <v>944</v>
      </c>
      <c r="J2321" s="143">
        <v>41730</v>
      </c>
      <c r="K2321" s="105">
        <v>405.91276381909546</v>
      </c>
      <c r="L2321" t="s">
        <v>314</v>
      </c>
    </row>
    <row r="2322" spans="1:12" x14ac:dyDescent="0.2">
      <c r="A2322">
        <v>805</v>
      </c>
      <c r="B2322">
        <v>2014</v>
      </c>
      <c r="C2322">
        <v>3</v>
      </c>
      <c r="D2322">
        <v>121100477</v>
      </c>
      <c r="E2322">
        <v>12120018</v>
      </c>
      <c r="F2322">
        <v>2358.4899999999998</v>
      </c>
      <c r="G2322" t="s">
        <v>549</v>
      </c>
      <c r="H2322" t="s">
        <v>287</v>
      </c>
      <c r="I2322" t="s">
        <v>964</v>
      </c>
      <c r="J2322" s="143">
        <v>41699</v>
      </c>
      <c r="K2322" s="105">
        <v>379.25467336683414</v>
      </c>
      <c r="L2322" t="s">
        <v>314</v>
      </c>
    </row>
    <row r="2323" spans="1:12" x14ac:dyDescent="0.2">
      <c r="A2323">
        <v>805</v>
      </c>
      <c r="B2323">
        <v>2013</v>
      </c>
      <c r="C2323">
        <v>12</v>
      </c>
      <c r="D2323">
        <v>121100495</v>
      </c>
      <c r="E2323">
        <v>12120006</v>
      </c>
      <c r="F2323">
        <v>1796.23</v>
      </c>
      <c r="G2323" t="s">
        <v>592</v>
      </c>
      <c r="H2323" t="s">
        <v>118</v>
      </c>
      <c r="I2323" t="s">
        <v>924</v>
      </c>
      <c r="J2323" s="143">
        <v>41609</v>
      </c>
      <c r="K2323" s="105">
        <v>288.84100502512564</v>
      </c>
      <c r="L2323" t="s">
        <v>314</v>
      </c>
    </row>
    <row r="2324" spans="1:12" x14ac:dyDescent="0.2">
      <c r="A2324">
        <v>805</v>
      </c>
      <c r="B2324">
        <v>2014</v>
      </c>
      <c r="C2324">
        <v>1</v>
      </c>
      <c r="D2324">
        <v>121100498</v>
      </c>
      <c r="E2324">
        <v>12120024</v>
      </c>
      <c r="F2324">
        <v>2958.4</v>
      </c>
      <c r="G2324" t="s">
        <v>945</v>
      </c>
      <c r="H2324" t="s">
        <v>118</v>
      </c>
      <c r="I2324" t="s">
        <v>946</v>
      </c>
      <c r="J2324" s="143">
        <v>41640</v>
      </c>
      <c r="K2324" s="105">
        <v>475.72261306532664</v>
      </c>
      <c r="L2324" t="s">
        <v>314</v>
      </c>
    </row>
    <row r="2325" spans="1:12" x14ac:dyDescent="0.2">
      <c r="A2325">
        <v>805</v>
      </c>
      <c r="B2325">
        <v>2014</v>
      </c>
      <c r="C2325">
        <v>5</v>
      </c>
      <c r="D2325">
        <v>145101295</v>
      </c>
      <c r="E2325">
        <v>14520068</v>
      </c>
      <c r="F2325">
        <v>90.63</v>
      </c>
      <c r="G2325" t="s">
        <v>597</v>
      </c>
      <c r="H2325" t="s">
        <v>108</v>
      </c>
      <c r="I2325" t="s">
        <v>2095</v>
      </c>
      <c r="J2325" s="143">
        <v>41760</v>
      </c>
      <c r="K2325" s="105">
        <f>Table4[[#This Row],[Reg. CPB incl. Outlays]]*0.8</f>
        <v>72.504000000000005</v>
      </c>
      <c r="L2325" t="s">
        <v>48</v>
      </c>
    </row>
    <row r="2326" spans="1:12" x14ac:dyDescent="0.2">
      <c r="A2326">
        <v>805</v>
      </c>
      <c r="B2326">
        <v>2013</v>
      </c>
      <c r="C2326">
        <v>12</v>
      </c>
      <c r="D2326">
        <v>121100503</v>
      </c>
      <c r="E2326">
        <v>12120155</v>
      </c>
      <c r="F2326">
        <v>1817.37</v>
      </c>
      <c r="G2326" t="s">
        <v>592</v>
      </c>
      <c r="H2326" t="s">
        <v>118</v>
      </c>
      <c r="I2326" t="s">
        <v>925</v>
      </c>
      <c r="J2326" s="143">
        <v>41609</v>
      </c>
      <c r="K2326" s="105">
        <v>292.24040201005022</v>
      </c>
      <c r="L2326" t="s">
        <v>314</v>
      </c>
    </row>
    <row r="2327" spans="1:12" x14ac:dyDescent="0.2">
      <c r="A2327">
        <v>805</v>
      </c>
      <c r="B2327">
        <v>2014</v>
      </c>
      <c r="C2327">
        <v>3</v>
      </c>
      <c r="D2327">
        <v>121100516</v>
      </c>
      <c r="E2327">
        <v>12120144</v>
      </c>
      <c r="F2327">
        <v>4705.84</v>
      </c>
      <c r="G2327" t="s">
        <v>549</v>
      </c>
      <c r="H2327" t="s">
        <v>229</v>
      </c>
      <c r="I2327" t="s">
        <v>965</v>
      </c>
      <c r="J2327" s="143">
        <v>41699</v>
      </c>
      <c r="K2327" s="105">
        <v>756.71798994974881</v>
      </c>
      <c r="L2327" t="s">
        <v>314</v>
      </c>
    </row>
    <row r="2328" spans="1:12" x14ac:dyDescent="0.2">
      <c r="A2328">
        <v>805</v>
      </c>
      <c r="B2328">
        <v>2014</v>
      </c>
      <c r="C2328">
        <v>4</v>
      </c>
      <c r="D2328">
        <v>121100516</v>
      </c>
      <c r="E2328">
        <v>12120077</v>
      </c>
      <c r="F2328">
        <v>3116.5</v>
      </c>
      <c r="G2328" t="s">
        <v>549</v>
      </c>
      <c r="H2328" t="s">
        <v>229</v>
      </c>
      <c r="I2328" t="s">
        <v>965</v>
      </c>
      <c r="J2328" s="143">
        <v>41730</v>
      </c>
      <c r="K2328" s="105">
        <v>501.1457286432161</v>
      </c>
      <c r="L2328" t="s">
        <v>314</v>
      </c>
    </row>
    <row r="2329" spans="1:12" x14ac:dyDescent="0.2">
      <c r="A2329">
        <v>805</v>
      </c>
      <c r="B2329">
        <v>2014</v>
      </c>
      <c r="C2329">
        <v>3</v>
      </c>
      <c r="D2329">
        <v>121100519</v>
      </c>
      <c r="E2329">
        <v>12120018</v>
      </c>
      <c r="F2329">
        <v>3773.59</v>
      </c>
      <c r="G2329" t="s">
        <v>549</v>
      </c>
      <c r="H2329" t="s">
        <v>230</v>
      </c>
      <c r="I2329" t="s">
        <v>966</v>
      </c>
      <c r="J2329" s="143">
        <v>41699</v>
      </c>
      <c r="K2329" s="105">
        <v>606.80844221105531</v>
      </c>
      <c r="L2329" t="s">
        <v>314</v>
      </c>
    </row>
    <row r="2330" spans="1:12" x14ac:dyDescent="0.2">
      <c r="A2330">
        <v>805</v>
      </c>
      <c r="B2330">
        <v>2014</v>
      </c>
      <c r="C2330">
        <v>4</v>
      </c>
      <c r="D2330">
        <v>121100524</v>
      </c>
      <c r="E2330">
        <v>12120077</v>
      </c>
      <c r="F2330">
        <v>543.69000000000005</v>
      </c>
      <c r="G2330" t="s">
        <v>549</v>
      </c>
      <c r="H2330" t="s">
        <v>227</v>
      </c>
      <c r="I2330" t="s">
        <v>980</v>
      </c>
      <c r="J2330" s="143">
        <v>41730</v>
      </c>
      <c r="K2330" s="105">
        <v>87.427537688442214</v>
      </c>
      <c r="L2330" t="s">
        <v>314</v>
      </c>
    </row>
    <row r="2331" spans="1:12" x14ac:dyDescent="0.2">
      <c r="A2331">
        <v>805</v>
      </c>
      <c r="B2331">
        <v>2014</v>
      </c>
      <c r="C2331">
        <v>4</v>
      </c>
      <c r="D2331">
        <v>121100529</v>
      </c>
      <c r="E2331">
        <v>12120077</v>
      </c>
      <c r="F2331">
        <v>1654.37</v>
      </c>
      <c r="G2331" t="s">
        <v>549</v>
      </c>
      <c r="H2331" t="s">
        <v>226</v>
      </c>
      <c r="I2331" t="s">
        <v>981</v>
      </c>
      <c r="J2331" s="143">
        <v>41730</v>
      </c>
      <c r="K2331" s="105">
        <v>266.02934673366832</v>
      </c>
      <c r="L2331" t="s">
        <v>314</v>
      </c>
    </row>
    <row r="2332" spans="1:12" x14ac:dyDescent="0.2">
      <c r="A2332">
        <v>805</v>
      </c>
      <c r="B2332">
        <v>2014</v>
      </c>
      <c r="C2332">
        <v>3</v>
      </c>
      <c r="D2332">
        <v>121100532</v>
      </c>
      <c r="E2332">
        <v>12120127</v>
      </c>
      <c r="F2332">
        <v>296.8</v>
      </c>
      <c r="G2332" t="s">
        <v>549</v>
      </c>
      <c r="H2332" t="s">
        <v>250</v>
      </c>
      <c r="I2332" t="s">
        <v>967</v>
      </c>
      <c r="J2332" s="143">
        <v>41699</v>
      </c>
      <c r="K2332" s="105">
        <v>47.726633165829149</v>
      </c>
      <c r="L2332" t="s">
        <v>314</v>
      </c>
    </row>
    <row r="2333" spans="1:12" x14ac:dyDescent="0.2">
      <c r="A2333">
        <v>805</v>
      </c>
      <c r="B2333">
        <v>2014</v>
      </c>
      <c r="C2333">
        <v>2</v>
      </c>
      <c r="D2333">
        <v>121100535</v>
      </c>
      <c r="E2333">
        <v>12120003</v>
      </c>
      <c r="F2333">
        <v>3169.81</v>
      </c>
      <c r="G2333" t="s">
        <v>549</v>
      </c>
      <c r="H2333" t="s">
        <v>169</v>
      </c>
      <c r="I2333" t="s">
        <v>949</v>
      </c>
      <c r="J2333" s="143">
        <v>41671</v>
      </c>
      <c r="K2333" s="105">
        <v>509.71819095477389</v>
      </c>
      <c r="L2333" t="s">
        <v>314</v>
      </c>
    </row>
    <row r="2334" spans="1:12" x14ac:dyDescent="0.2">
      <c r="A2334">
        <v>805</v>
      </c>
      <c r="B2334">
        <v>2014</v>
      </c>
      <c r="C2334">
        <v>5</v>
      </c>
      <c r="D2334">
        <v>145101524</v>
      </c>
      <c r="E2334">
        <v>14520014</v>
      </c>
      <c r="F2334">
        <v>330.58</v>
      </c>
      <c r="G2334" t="s">
        <v>604</v>
      </c>
      <c r="H2334" t="s">
        <v>251</v>
      </c>
      <c r="I2334" t="s">
        <v>2096</v>
      </c>
      <c r="J2334" s="143">
        <v>41760</v>
      </c>
      <c r="K2334" s="105">
        <f>Table4[[#This Row],[Reg. CPB incl. Outlays]]*0.8</f>
        <v>264.464</v>
      </c>
      <c r="L2334" t="s">
        <v>48</v>
      </c>
    </row>
    <row r="2335" spans="1:12" x14ac:dyDescent="0.2">
      <c r="A2335">
        <v>805</v>
      </c>
      <c r="B2335">
        <v>2014</v>
      </c>
      <c r="C2335">
        <v>5</v>
      </c>
      <c r="D2335">
        <v>145101524</v>
      </c>
      <c r="E2335">
        <v>14520046</v>
      </c>
      <c r="F2335" s="103">
        <v>1958.11</v>
      </c>
      <c r="G2335" t="s">
        <v>604</v>
      </c>
      <c r="H2335" t="s">
        <v>251</v>
      </c>
      <c r="I2335" t="s">
        <v>2096</v>
      </c>
      <c r="J2335" s="143">
        <v>41760</v>
      </c>
      <c r="K2335" s="105">
        <f>Table4[[#This Row],[Reg. CPB incl. Outlays]]*0.8</f>
        <v>1566.4880000000001</v>
      </c>
      <c r="L2335" t="s">
        <v>48</v>
      </c>
    </row>
    <row r="2336" spans="1:12" x14ac:dyDescent="0.2">
      <c r="A2336">
        <v>805</v>
      </c>
      <c r="B2336">
        <v>2014</v>
      </c>
      <c r="C2336">
        <v>4</v>
      </c>
      <c r="D2336">
        <v>121100539</v>
      </c>
      <c r="E2336">
        <v>12120077</v>
      </c>
      <c r="F2336">
        <v>815.53</v>
      </c>
      <c r="G2336" t="s">
        <v>549</v>
      </c>
      <c r="H2336" t="s">
        <v>226</v>
      </c>
      <c r="I2336" t="s">
        <v>982</v>
      </c>
      <c r="J2336" s="143">
        <v>41730</v>
      </c>
      <c r="K2336" s="105">
        <v>131.14050251256282</v>
      </c>
      <c r="L2336" t="s">
        <v>314</v>
      </c>
    </row>
    <row r="2337" spans="1:12" x14ac:dyDescent="0.2">
      <c r="A2337">
        <v>805</v>
      </c>
      <c r="B2337">
        <v>2014</v>
      </c>
      <c r="C2337">
        <v>3</v>
      </c>
      <c r="D2337">
        <v>121100544</v>
      </c>
      <c r="E2337">
        <v>12120017</v>
      </c>
      <c r="F2337">
        <v>4300</v>
      </c>
      <c r="G2337" t="s">
        <v>549</v>
      </c>
      <c r="H2337" t="s">
        <v>250</v>
      </c>
      <c r="I2337" t="s">
        <v>968</v>
      </c>
      <c r="J2337" s="143">
        <v>41699</v>
      </c>
      <c r="K2337" s="105">
        <v>691.4572864321608</v>
      </c>
      <c r="L2337" t="s">
        <v>314</v>
      </c>
    </row>
    <row r="2338" spans="1:12" x14ac:dyDescent="0.2">
      <c r="A2338">
        <v>805</v>
      </c>
      <c r="B2338">
        <v>2014</v>
      </c>
      <c r="C2338">
        <v>3</v>
      </c>
      <c r="D2338">
        <v>121100544</v>
      </c>
      <c r="E2338">
        <v>12120127</v>
      </c>
      <c r="F2338">
        <v>6121.5</v>
      </c>
      <c r="G2338" t="s">
        <v>549</v>
      </c>
      <c r="H2338" t="s">
        <v>250</v>
      </c>
      <c r="I2338" t="s">
        <v>968</v>
      </c>
      <c r="J2338" s="143">
        <v>41699</v>
      </c>
      <c r="K2338" s="105">
        <v>984.3618090452261</v>
      </c>
      <c r="L2338" t="s">
        <v>314</v>
      </c>
    </row>
    <row r="2339" spans="1:12" x14ac:dyDescent="0.2">
      <c r="A2339">
        <v>805</v>
      </c>
      <c r="B2339">
        <v>2014</v>
      </c>
      <c r="C2339">
        <v>4</v>
      </c>
      <c r="D2339">
        <v>121100545</v>
      </c>
      <c r="E2339">
        <v>12120077</v>
      </c>
      <c r="F2339">
        <v>902.91</v>
      </c>
      <c r="G2339" t="s">
        <v>549</v>
      </c>
      <c r="H2339" t="s">
        <v>226</v>
      </c>
      <c r="I2339" t="s">
        <v>983</v>
      </c>
      <c r="J2339" s="143">
        <v>41730</v>
      </c>
      <c r="K2339" s="105">
        <v>145.19155778894472</v>
      </c>
      <c r="L2339" t="s">
        <v>314</v>
      </c>
    </row>
    <row r="2340" spans="1:12" x14ac:dyDescent="0.2">
      <c r="A2340">
        <v>805</v>
      </c>
      <c r="B2340">
        <v>2014</v>
      </c>
      <c r="C2340">
        <v>2</v>
      </c>
      <c r="D2340">
        <v>121100546</v>
      </c>
      <c r="E2340">
        <v>12120003</v>
      </c>
      <c r="F2340">
        <v>373.58</v>
      </c>
      <c r="G2340" t="s">
        <v>549</v>
      </c>
      <c r="H2340" t="s">
        <v>226</v>
      </c>
      <c r="I2340" t="s">
        <v>950</v>
      </c>
      <c r="J2340" s="143">
        <v>41671</v>
      </c>
      <c r="K2340" s="105">
        <v>60.073165829145729</v>
      </c>
      <c r="L2340" t="s">
        <v>314</v>
      </c>
    </row>
    <row r="2341" spans="1:12" x14ac:dyDescent="0.2">
      <c r="A2341">
        <v>805</v>
      </c>
      <c r="B2341">
        <v>2014</v>
      </c>
      <c r="C2341">
        <v>3</v>
      </c>
      <c r="D2341">
        <v>121100546</v>
      </c>
      <c r="E2341">
        <v>12120144</v>
      </c>
      <c r="F2341">
        <v>1315.2</v>
      </c>
      <c r="G2341" t="s">
        <v>549</v>
      </c>
      <c r="H2341" t="s">
        <v>226</v>
      </c>
      <c r="I2341" t="s">
        <v>950</v>
      </c>
      <c r="J2341" s="143">
        <v>41699</v>
      </c>
      <c r="K2341" s="105">
        <v>211.48944723618092</v>
      </c>
      <c r="L2341" t="s">
        <v>314</v>
      </c>
    </row>
    <row r="2342" spans="1:12" x14ac:dyDescent="0.2">
      <c r="A2342">
        <v>805</v>
      </c>
      <c r="B2342">
        <v>2014</v>
      </c>
      <c r="C2342">
        <v>5</v>
      </c>
      <c r="D2342">
        <v>145101550</v>
      </c>
      <c r="E2342">
        <v>14520001</v>
      </c>
      <c r="F2342" s="103">
        <v>1027</v>
      </c>
      <c r="G2342" t="s">
        <v>604</v>
      </c>
      <c r="H2342" t="s">
        <v>160</v>
      </c>
      <c r="I2342" t="s">
        <v>2026</v>
      </c>
      <c r="J2342" s="143">
        <v>41760</v>
      </c>
      <c r="K2342" s="105">
        <f>Table4[[#This Row],[Reg. CPB incl. Outlays]]*0.8</f>
        <v>821.6</v>
      </c>
      <c r="L2342" t="s">
        <v>48</v>
      </c>
    </row>
    <row r="2343" spans="1:12" x14ac:dyDescent="0.2">
      <c r="A2343">
        <v>805</v>
      </c>
      <c r="B2343">
        <v>2014</v>
      </c>
      <c r="C2343">
        <v>5</v>
      </c>
      <c r="D2343">
        <v>145101550</v>
      </c>
      <c r="E2343">
        <v>14520068</v>
      </c>
      <c r="F2343" s="103">
        <v>1547.66</v>
      </c>
      <c r="G2343" t="s">
        <v>604</v>
      </c>
      <c r="H2343" t="s">
        <v>160</v>
      </c>
      <c r="I2343" t="s">
        <v>2026</v>
      </c>
      <c r="J2343" s="143">
        <v>41760</v>
      </c>
      <c r="K2343" s="105">
        <f>Table4[[#This Row],[Reg. CPB incl. Outlays]]*0.8</f>
        <v>1238.1280000000002</v>
      </c>
      <c r="L2343" t="s">
        <v>48</v>
      </c>
    </row>
    <row r="2344" spans="1:12" x14ac:dyDescent="0.2">
      <c r="A2344">
        <v>805</v>
      </c>
      <c r="B2344">
        <v>2014</v>
      </c>
      <c r="C2344">
        <v>2</v>
      </c>
      <c r="D2344">
        <v>121100547</v>
      </c>
      <c r="E2344">
        <v>12120077</v>
      </c>
      <c r="F2344">
        <v>16179.61</v>
      </c>
      <c r="G2344" t="s">
        <v>549</v>
      </c>
      <c r="H2344" t="s">
        <v>239</v>
      </c>
      <c r="I2344" t="s">
        <v>951</v>
      </c>
      <c r="J2344" s="143">
        <v>41671</v>
      </c>
      <c r="K2344" s="105">
        <v>2601.7463316582916</v>
      </c>
      <c r="L2344" t="s">
        <v>314</v>
      </c>
    </row>
    <row r="2345" spans="1:12" x14ac:dyDescent="0.2">
      <c r="A2345">
        <v>805</v>
      </c>
      <c r="B2345">
        <v>2014</v>
      </c>
      <c r="C2345">
        <v>4</v>
      </c>
      <c r="D2345">
        <v>121100547</v>
      </c>
      <c r="E2345">
        <v>12120077</v>
      </c>
      <c r="F2345">
        <v>22470.87</v>
      </c>
      <c r="G2345" t="s">
        <v>549</v>
      </c>
      <c r="H2345" t="s">
        <v>239</v>
      </c>
      <c r="I2345" t="s">
        <v>951</v>
      </c>
      <c r="J2345" s="143">
        <v>41730</v>
      </c>
      <c r="K2345" s="105">
        <v>3613.4062311557786</v>
      </c>
      <c r="L2345" t="s">
        <v>314</v>
      </c>
    </row>
    <row r="2346" spans="1:12" x14ac:dyDescent="0.2">
      <c r="A2346">
        <v>805</v>
      </c>
      <c r="B2346">
        <v>2014</v>
      </c>
      <c r="C2346">
        <v>5</v>
      </c>
      <c r="D2346">
        <v>145101556</v>
      </c>
      <c r="E2346">
        <v>14520070</v>
      </c>
      <c r="F2346" s="103">
        <v>3447.79</v>
      </c>
      <c r="G2346" t="s">
        <v>604</v>
      </c>
      <c r="H2346" t="s">
        <v>110</v>
      </c>
      <c r="I2346" t="s">
        <v>2097</v>
      </c>
      <c r="J2346" s="143">
        <v>41760</v>
      </c>
      <c r="K2346" s="105">
        <f>Table4[[#This Row],[Reg. CPB incl. Outlays]]*0.8</f>
        <v>2758.232</v>
      </c>
      <c r="L2346" t="s">
        <v>48</v>
      </c>
    </row>
    <row r="2347" spans="1:12" x14ac:dyDescent="0.2">
      <c r="A2347">
        <v>805</v>
      </c>
      <c r="B2347">
        <v>2014</v>
      </c>
      <c r="C2347">
        <v>5</v>
      </c>
      <c r="D2347">
        <v>145101611</v>
      </c>
      <c r="E2347">
        <v>14520046</v>
      </c>
      <c r="F2347">
        <v>778.22</v>
      </c>
      <c r="G2347" t="s">
        <v>529</v>
      </c>
      <c r="H2347" t="s">
        <v>230</v>
      </c>
      <c r="I2347" t="s">
        <v>2098</v>
      </c>
      <c r="J2347" s="143">
        <v>41760</v>
      </c>
      <c r="K2347" s="105">
        <f>Table4[[#This Row],[Reg. CPB incl. Outlays]]*0.8</f>
        <v>622.57600000000002</v>
      </c>
      <c r="L2347" t="s">
        <v>48</v>
      </c>
    </row>
    <row r="2348" spans="1:12" x14ac:dyDescent="0.2">
      <c r="A2348">
        <v>805</v>
      </c>
      <c r="B2348">
        <v>2014</v>
      </c>
      <c r="C2348">
        <v>4</v>
      </c>
      <c r="D2348">
        <v>121100551</v>
      </c>
      <c r="E2348">
        <v>12120083</v>
      </c>
      <c r="F2348">
        <v>5588.74</v>
      </c>
      <c r="G2348" t="s">
        <v>549</v>
      </c>
      <c r="H2348" t="s">
        <v>227</v>
      </c>
      <c r="I2348" t="s">
        <v>984</v>
      </c>
      <c r="J2348" s="143">
        <v>41730</v>
      </c>
      <c r="K2348" s="105">
        <v>898.69185929648233</v>
      </c>
      <c r="L2348" t="s">
        <v>314</v>
      </c>
    </row>
    <row r="2349" spans="1:12" x14ac:dyDescent="0.2">
      <c r="A2349">
        <v>805</v>
      </c>
      <c r="B2349">
        <v>2014</v>
      </c>
      <c r="C2349">
        <v>4</v>
      </c>
      <c r="D2349">
        <v>121100551</v>
      </c>
      <c r="E2349">
        <v>12120144</v>
      </c>
      <c r="F2349">
        <v>6765</v>
      </c>
      <c r="G2349" t="s">
        <v>549</v>
      </c>
      <c r="H2349" t="s">
        <v>227</v>
      </c>
      <c r="I2349" t="s">
        <v>984</v>
      </c>
      <c r="J2349" s="143">
        <v>41730</v>
      </c>
      <c r="K2349" s="105">
        <v>1087.8391959798994</v>
      </c>
      <c r="L2349" t="s">
        <v>314</v>
      </c>
    </row>
    <row r="2350" spans="1:12" x14ac:dyDescent="0.2">
      <c r="A2350">
        <v>805</v>
      </c>
      <c r="B2350">
        <v>2014</v>
      </c>
      <c r="C2350">
        <v>2</v>
      </c>
      <c r="D2350">
        <v>121100552</v>
      </c>
      <c r="E2350">
        <v>12120003</v>
      </c>
      <c r="F2350">
        <v>551.89</v>
      </c>
      <c r="G2350" t="s">
        <v>549</v>
      </c>
      <c r="H2350" t="s">
        <v>227</v>
      </c>
      <c r="I2350" t="s">
        <v>952</v>
      </c>
      <c r="J2350" s="143">
        <v>41671</v>
      </c>
      <c r="K2350" s="105">
        <v>88.746130653266334</v>
      </c>
      <c r="L2350" t="s">
        <v>314</v>
      </c>
    </row>
    <row r="2351" spans="1:12" x14ac:dyDescent="0.2">
      <c r="A2351">
        <v>805</v>
      </c>
      <c r="B2351">
        <v>2014</v>
      </c>
      <c r="C2351">
        <v>2</v>
      </c>
      <c r="D2351">
        <v>121100552</v>
      </c>
      <c r="E2351">
        <v>12120077</v>
      </c>
      <c r="F2351">
        <v>2233.0100000000002</v>
      </c>
      <c r="G2351" t="s">
        <v>549</v>
      </c>
      <c r="H2351" t="s">
        <v>227</v>
      </c>
      <c r="I2351" t="s">
        <v>952</v>
      </c>
      <c r="J2351" s="143">
        <v>41671</v>
      </c>
      <c r="K2351" s="105">
        <v>359.07698492462316</v>
      </c>
      <c r="L2351" t="s">
        <v>314</v>
      </c>
    </row>
    <row r="2352" spans="1:12" x14ac:dyDescent="0.2">
      <c r="A2352">
        <v>805</v>
      </c>
      <c r="B2352">
        <v>2014</v>
      </c>
      <c r="C2352">
        <v>3</v>
      </c>
      <c r="D2352">
        <v>121100554</v>
      </c>
      <c r="E2352">
        <v>12120028</v>
      </c>
      <c r="F2352">
        <v>1807.74</v>
      </c>
      <c r="G2352" t="s">
        <v>599</v>
      </c>
      <c r="H2352" t="s">
        <v>227</v>
      </c>
      <c r="I2352" t="s">
        <v>969</v>
      </c>
      <c r="J2352" s="143">
        <v>41699</v>
      </c>
      <c r="K2352" s="105">
        <v>290.69185929648239</v>
      </c>
      <c r="L2352" t="s">
        <v>314</v>
      </c>
    </row>
    <row r="2353" spans="1:12" x14ac:dyDescent="0.2">
      <c r="A2353">
        <v>805</v>
      </c>
      <c r="B2353">
        <v>2014</v>
      </c>
      <c r="C2353">
        <v>2</v>
      </c>
      <c r="D2353">
        <v>121100555</v>
      </c>
      <c r="E2353">
        <v>12120009</v>
      </c>
      <c r="F2353">
        <v>1864.15</v>
      </c>
      <c r="G2353" t="s">
        <v>583</v>
      </c>
      <c r="H2353" t="s">
        <v>227</v>
      </c>
      <c r="I2353" t="s">
        <v>953</v>
      </c>
      <c r="J2353" s="143">
        <v>41671</v>
      </c>
      <c r="K2353" s="105">
        <v>299.76281407035179</v>
      </c>
      <c r="L2353" t="s">
        <v>314</v>
      </c>
    </row>
    <row r="2354" spans="1:12" x14ac:dyDescent="0.2">
      <c r="A2354">
        <v>805</v>
      </c>
      <c r="B2354">
        <v>2014</v>
      </c>
      <c r="C2354">
        <v>2</v>
      </c>
      <c r="D2354">
        <v>121100562</v>
      </c>
      <c r="E2354">
        <v>12120003</v>
      </c>
      <c r="F2354">
        <v>3976.42</v>
      </c>
      <c r="G2354" t="s">
        <v>549</v>
      </c>
      <c r="H2354" t="s">
        <v>276</v>
      </c>
      <c r="I2354" t="s">
        <v>954</v>
      </c>
      <c r="J2354" s="143">
        <v>41671</v>
      </c>
      <c r="K2354" s="105">
        <v>639.42432160804026</v>
      </c>
      <c r="L2354" t="s">
        <v>314</v>
      </c>
    </row>
    <row r="2355" spans="1:12" x14ac:dyDescent="0.2">
      <c r="A2355">
        <v>805</v>
      </c>
      <c r="B2355">
        <v>2014</v>
      </c>
      <c r="C2355">
        <v>2</v>
      </c>
      <c r="D2355">
        <v>121100567</v>
      </c>
      <c r="E2355">
        <v>12120003</v>
      </c>
      <c r="F2355">
        <v>1386.8</v>
      </c>
      <c r="G2355" t="s">
        <v>549</v>
      </c>
      <c r="H2355" t="s">
        <v>288</v>
      </c>
      <c r="I2355" t="s">
        <v>955</v>
      </c>
      <c r="J2355" s="143">
        <v>41671</v>
      </c>
      <c r="K2355" s="105">
        <v>223.00301507537688</v>
      </c>
      <c r="L2355" t="s">
        <v>314</v>
      </c>
    </row>
    <row r="2356" spans="1:12" x14ac:dyDescent="0.2">
      <c r="A2356">
        <v>805</v>
      </c>
      <c r="B2356">
        <v>2014</v>
      </c>
      <c r="C2356">
        <v>2</v>
      </c>
      <c r="D2356">
        <v>121100568</v>
      </c>
      <c r="E2356">
        <v>12120003</v>
      </c>
      <c r="F2356">
        <v>3339.62</v>
      </c>
      <c r="G2356" t="s">
        <v>549</v>
      </c>
      <c r="H2356" t="s">
        <v>211</v>
      </c>
      <c r="I2356" t="s">
        <v>956</v>
      </c>
      <c r="J2356" s="143">
        <v>41671</v>
      </c>
      <c r="K2356" s="105">
        <v>537.02432160804017</v>
      </c>
      <c r="L2356" t="s">
        <v>314</v>
      </c>
    </row>
    <row r="2357" spans="1:12" x14ac:dyDescent="0.2">
      <c r="A2357">
        <v>805</v>
      </c>
      <c r="B2357">
        <v>2014</v>
      </c>
      <c r="C2357">
        <v>3</v>
      </c>
      <c r="D2357">
        <v>121100568</v>
      </c>
      <c r="E2357">
        <v>12120040</v>
      </c>
      <c r="F2357">
        <v>2000</v>
      </c>
      <c r="G2357" t="s">
        <v>549</v>
      </c>
      <c r="H2357" t="s">
        <v>211</v>
      </c>
      <c r="I2357" t="s">
        <v>956</v>
      </c>
      <c r="J2357" s="143">
        <v>41699</v>
      </c>
      <c r="K2357" s="105">
        <v>321.60804020100505</v>
      </c>
      <c r="L2357" t="s">
        <v>314</v>
      </c>
    </row>
    <row r="2358" spans="1:12" x14ac:dyDescent="0.2">
      <c r="A2358">
        <v>805</v>
      </c>
      <c r="B2358">
        <v>2014</v>
      </c>
      <c r="C2358">
        <v>4</v>
      </c>
      <c r="D2358">
        <v>121100568</v>
      </c>
      <c r="E2358">
        <v>12120077</v>
      </c>
      <c r="F2358">
        <v>8970.8700000000008</v>
      </c>
      <c r="G2358" t="s">
        <v>549</v>
      </c>
      <c r="H2358" t="s">
        <v>211</v>
      </c>
      <c r="I2358" t="s">
        <v>956</v>
      </c>
      <c r="J2358" s="143">
        <v>41730</v>
      </c>
      <c r="K2358" s="105">
        <v>1442.5519597989951</v>
      </c>
      <c r="L2358" t="s">
        <v>314</v>
      </c>
    </row>
    <row r="2359" spans="1:12" x14ac:dyDescent="0.2">
      <c r="A2359">
        <v>805</v>
      </c>
      <c r="B2359">
        <v>2014</v>
      </c>
      <c r="C2359">
        <v>2</v>
      </c>
      <c r="D2359">
        <v>121100571</v>
      </c>
      <c r="E2359">
        <v>12120077</v>
      </c>
      <c r="F2359">
        <v>407.77</v>
      </c>
      <c r="G2359" t="s">
        <v>549</v>
      </c>
      <c r="H2359" t="s">
        <v>229</v>
      </c>
      <c r="I2359" t="s">
        <v>957</v>
      </c>
      <c r="J2359" s="143">
        <v>41671</v>
      </c>
      <c r="K2359" s="105">
        <v>65.571055276381912</v>
      </c>
      <c r="L2359" t="s">
        <v>314</v>
      </c>
    </row>
    <row r="2360" spans="1:12" x14ac:dyDescent="0.2">
      <c r="A2360">
        <v>805</v>
      </c>
      <c r="B2360">
        <v>2014</v>
      </c>
      <c r="C2360">
        <v>4</v>
      </c>
      <c r="D2360">
        <v>121100573</v>
      </c>
      <c r="E2360">
        <v>12120003</v>
      </c>
      <c r="F2360">
        <v>1910.38</v>
      </c>
      <c r="G2360" t="s">
        <v>549</v>
      </c>
      <c r="H2360" t="s">
        <v>227</v>
      </c>
      <c r="I2360" t="s">
        <v>985</v>
      </c>
      <c r="J2360" s="143">
        <v>41730</v>
      </c>
      <c r="K2360" s="105">
        <v>307.19678391959803</v>
      </c>
      <c r="L2360" t="s">
        <v>314</v>
      </c>
    </row>
    <row r="2361" spans="1:12" x14ac:dyDescent="0.2">
      <c r="A2361">
        <v>805</v>
      </c>
      <c r="B2361">
        <v>2014</v>
      </c>
      <c r="C2361">
        <v>4</v>
      </c>
      <c r="D2361">
        <v>121100573</v>
      </c>
      <c r="E2361">
        <v>12120144</v>
      </c>
      <c r="F2361">
        <v>3758.21</v>
      </c>
      <c r="G2361" t="s">
        <v>549</v>
      </c>
      <c r="H2361" t="s">
        <v>227</v>
      </c>
      <c r="I2361" t="s">
        <v>985</v>
      </c>
      <c r="J2361" s="143">
        <v>41730</v>
      </c>
      <c r="K2361" s="105">
        <v>604.33527638190958</v>
      </c>
      <c r="L2361" t="s">
        <v>314</v>
      </c>
    </row>
    <row r="2362" spans="1:12" x14ac:dyDescent="0.2">
      <c r="A2362">
        <v>805</v>
      </c>
      <c r="B2362">
        <v>2014</v>
      </c>
      <c r="C2362">
        <v>2</v>
      </c>
      <c r="D2362">
        <v>121100575</v>
      </c>
      <c r="E2362">
        <v>12120003</v>
      </c>
      <c r="F2362">
        <v>1400.94</v>
      </c>
      <c r="G2362" t="s">
        <v>549</v>
      </c>
      <c r="H2362" t="s">
        <v>119</v>
      </c>
      <c r="I2362" t="s">
        <v>958</v>
      </c>
      <c r="J2362" s="143">
        <v>41671</v>
      </c>
      <c r="K2362" s="105">
        <v>225.27678391959799</v>
      </c>
      <c r="L2362" t="s">
        <v>314</v>
      </c>
    </row>
    <row r="2363" spans="1:12" x14ac:dyDescent="0.2">
      <c r="A2363">
        <v>805</v>
      </c>
      <c r="B2363">
        <v>2014</v>
      </c>
      <c r="C2363">
        <v>2</v>
      </c>
      <c r="D2363">
        <v>121100575</v>
      </c>
      <c r="E2363">
        <v>12120077</v>
      </c>
      <c r="F2363">
        <v>834.95</v>
      </c>
      <c r="G2363" t="s">
        <v>549</v>
      </c>
      <c r="H2363" t="s">
        <v>119</v>
      </c>
      <c r="I2363" t="s">
        <v>958</v>
      </c>
      <c r="J2363" s="143">
        <v>41671</v>
      </c>
      <c r="K2363" s="105">
        <v>134.26331658291457</v>
      </c>
      <c r="L2363" t="s">
        <v>314</v>
      </c>
    </row>
    <row r="2364" spans="1:12" x14ac:dyDescent="0.2">
      <c r="A2364">
        <v>805</v>
      </c>
      <c r="B2364">
        <v>2014</v>
      </c>
      <c r="C2364">
        <v>3</v>
      </c>
      <c r="D2364">
        <v>121100577</v>
      </c>
      <c r="E2364">
        <v>12120003</v>
      </c>
      <c r="F2364">
        <v>3348.12</v>
      </c>
      <c r="G2364" t="s">
        <v>549</v>
      </c>
      <c r="H2364" t="s">
        <v>229</v>
      </c>
      <c r="I2364" t="s">
        <v>970</v>
      </c>
      <c r="J2364" s="143">
        <v>41699</v>
      </c>
      <c r="K2364" s="105">
        <v>538.39115577889447</v>
      </c>
      <c r="L2364" t="s">
        <v>314</v>
      </c>
    </row>
    <row r="2365" spans="1:12" x14ac:dyDescent="0.2">
      <c r="A2365">
        <v>805</v>
      </c>
      <c r="B2365">
        <v>2014</v>
      </c>
      <c r="C2365">
        <v>4</v>
      </c>
      <c r="D2365">
        <v>121100579</v>
      </c>
      <c r="E2365">
        <v>12120007</v>
      </c>
      <c r="F2365">
        <v>4505.3100000000004</v>
      </c>
      <c r="G2365" t="s">
        <v>599</v>
      </c>
      <c r="H2365" t="s">
        <v>228</v>
      </c>
      <c r="I2365" t="s">
        <v>986</v>
      </c>
      <c r="J2365" s="143">
        <v>41730</v>
      </c>
      <c r="K2365" s="105">
        <v>724.47195979899504</v>
      </c>
      <c r="L2365" t="s">
        <v>314</v>
      </c>
    </row>
    <row r="2366" spans="1:12" x14ac:dyDescent="0.2">
      <c r="A2366">
        <v>805</v>
      </c>
      <c r="B2366">
        <v>2014</v>
      </c>
      <c r="C2366">
        <v>4</v>
      </c>
      <c r="D2366">
        <v>121100579</v>
      </c>
      <c r="E2366">
        <v>12120144</v>
      </c>
      <c r="F2366">
        <v>1440</v>
      </c>
      <c r="G2366" t="s">
        <v>599</v>
      </c>
      <c r="H2366" t="s">
        <v>228</v>
      </c>
      <c r="I2366" t="s">
        <v>986</v>
      </c>
      <c r="J2366" s="143">
        <v>41730</v>
      </c>
      <c r="K2366" s="105">
        <v>231.55778894472363</v>
      </c>
      <c r="L2366" t="s">
        <v>314</v>
      </c>
    </row>
    <row r="2367" spans="1:12" x14ac:dyDescent="0.2">
      <c r="A2367">
        <v>805</v>
      </c>
      <c r="B2367">
        <v>2014</v>
      </c>
      <c r="C2367">
        <v>5</v>
      </c>
      <c r="D2367">
        <v>145101676</v>
      </c>
      <c r="E2367">
        <v>14520027</v>
      </c>
      <c r="F2367" s="103">
        <v>1054.3699999999999</v>
      </c>
      <c r="G2367" t="s">
        <v>604</v>
      </c>
      <c r="H2367" t="s">
        <v>108</v>
      </c>
      <c r="I2367" t="s">
        <v>2035</v>
      </c>
      <c r="J2367" s="143">
        <v>41760</v>
      </c>
      <c r="K2367" s="105">
        <f>Table4[[#This Row],[Reg. CPB incl. Outlays]]*0.8</f>
        <v>843.49599999999998</v>
      </c>
      <c r="L2367" t="s">
        <v>48</v>
      </c>
    </row>
    <row r="2368" spans="1:12" x14ac:dyDescent="0.2">
      <c r="A2368">
        <v>805</v>
      </c>
      <c r="B2368">
        <v>2014</v>
      </c>
      <c r="C2368">
        <v>1</v>
      </c>
      <c r="D2368">
        <v>121100587</v>
      </c>
      <c r="E2368">
        <v>12120003</v>
      </c>
      <c r="F2368">
        <v>458.49</v>
      </c>
      <c r="G2368" t="s">
        <v>549</v>
      </c>
      <c r="H2368" t="s">
        <v>289</v>
      </c>
      <c r="I2368" t="s">
        <v>947</v>
      </c>
      <c r="J2368" s="143">
        <v>41640</v>
      </c>
      <c r="K2368" s="105">
        <v>73.727035175879394</v>
      </c>
      <c r="L2368" t="s">
        <v>314</v>
      </c>
    </row>
    <row r="2369" spans="1:12" x14ac:dyDescent="0.2">
      <c r="A2369">
        <v>805</v>
      </c>
      <c r="B2369">
        <v>2014</v>
      </c>
      <c r="C2369">
        <v>4</v>
      </c>
      <c r="D2369">
        <v>121100592</v>
      </c>
      <c r="E2369">
        <v>12120003</v>
      </c>
      <c r="F2369">
        <v>3362.26</v>
      </c>
      <c r="G2369" t="s">
        <v>549</v>
      </c>
      <c r="H2369" t="s">
        <v>226</v>
      </c>
      <c r="I2369" t="s">
        <v>987</v>
      </c>
      <c r="J2369" s="143">
        <v>41730</v>
      </c>
      <c r="K2369" s="105">
        <v>540.66492462311567</v>
      </c>
      <c r="L2369" t="s">
        <v>314</v>
      </c>
    </row>
    <row r="2370" spans="1:12" x14ac:dyDescent="0.2">
      <c r="A2370">
        <v>805</v>
      </c>
      <c r="B2370">
        <v>2014</v>
      </c>
      <c r="C2370">
        <v>3</v>
      </c>
      <c r="D2370">
        <v>121100604</v>
      </c>
      <c r="E2370">
        <v>12120003</v>
      </c>
      <c r="F2370">
        <v>2702.83</v>
      </c>
      <c r="G2370" t="s">
        <v>549</v>
      </c>
      <c r="H2370" t="s">
        <v>250</v>
      </c>
      <c r="I2370" t="s">
        <v>971</v>
      </c>
      <c r="J2370" s="143">
        <v>41699</v>
      </c>
      <c r="K2370" s="105">
        <v>434.6259296482412</v>
      </c>
      <c r="L2370" t="s">
        <v>314</v>
      </c>
    </row>
    <row r="2371" spans="1:12" x14ac:dyDescent="0.2">
      <c r="A2371">
        <v>805</v>
      </c>
      <c r="B2371">
        <v>2014</v>
      </c>
      <c r="C2371">
        <v>3</v>
      </c>
      <c r="D2371">
        <v>121100604</v>
      </c>
      <c r="E2371">
        <v>12120006</v>
      </c>
      <c r="F2371">
        <v>616</v>
      </c>
      <c r="G2371" t="s">
        <v>549</v>
      </c>
      <c r="H2371" t="s">
        <v>250</v>
      </c>
      <c r="I2371" t="s">
        <v>971</v>
      </c>
      <c r="J2371" s="143">
        <v>41699</v>
      </c>
      <c r="K2371" s="105">
        <v>99.05527638190955</v>
      </c>
      <c r="L2371" t="s">
        <v>314</v>
      </c>
    </row>
    <row r="2372" spans="1:12" x14ac:dyDescent="0.2">
      <c r="A2372">
        <v>805</v>
      </c>
      <c r="B2372">
        <v>2014</v>
      </c>
      <c r="C2372">
        <v>3</v>
      </c>
      <c r="D2372">
        <v>121100604</v>
      </c>
      <c r="E2372">
        <v>12120011</v>
      </c>
      <c r="F2372">
        <v>1902.55</v>
      </c>
      <c r="G2372" t="s">
        <v>549</v>
      </c>
      <c r="H2372" t="s">
        <v>250</v>
      </c>
      <c r="I2372" t="s">
        <v>971</v>
      </c>
      <c r="J2372" s="143">
        <v>41699</v>
      </c>
      <c r="K2372" s="105">
        <v>305.93768844221103</v>
      </c>
      <c r="L2372" t="s">
        <v>314</v>
      </c>
    </row>
    <row r="2373" spans="1:12" x14ac:dyDescent="0.2">
      <c r="A2373">
        <v>805</v>
      </c>
      <c r="B2373">
        <v>2014</v>
      </c>
      <c r="C2373">
        <v>3</v>
      </c>
      <c r="D2373">
        <v>121100604</v>
      </c>
      <c r="E2373">
        <v>12120144</v>
      </c>
      <c r="F2373">
        <v>18065.71</v>
      </c>
      <c r="G2373" t="s">
        <v>549</v>
      </c>
      <c r="H2373" t="s">
        <v>250</v>
      </c>
      <c r="I2373" t="s">
        <v>971</v>
      </c>
      <c r="J2373" s="143">
        <v>41699</v>
      </c>
      <c r="K2373" s="105">
        <v>2905.0387939698489</v>
      </c>
      <c r="L2373" t="s">
        <v>314</v>
      </c>
    </row>
    <row r="2374" spans="1:12" x14ac:dyDescent="0.2">
      <c r="A2374">
        <v>805</v>
      </c>
      <c r="B2374">
        <v>2014</v>
      </c>
      <c r="C2374">
        <v>3</v>
      </c>
      <c r="D2374">
        <v>121100604</v>
      </c>
      <c r="E2374">
        <v>12120176</v>
      </c>
      <c r="F2374">
        <v>4302.2299999999996</v>
      </c>
      <c r="G2374" t="s">
        <v>549</v>
      </c>
      <c r="H2374" t="s">
        <v>250</v>
      </c>
      <c r="I2374" t="s">
        <v>971</v>
      </c>
      <c r="J2374" s="143">
        <v>41699</v>
      </c>
      <c r="K2374" s="105">
        <v>691.81587939698488</v>
      </c>
      <c r="L2374" t="s">
        <v>314</v>
      </c>
    </row>
    <row r="2375" spans="1:12" x14ac:dyDescent="0.2">
      <c r="A2375">
        <v>805</v>
      </c>
      <c r="B2375">
        <v>2014</v>
      </c>
      <c r="C2375">
        <v>4</v>
      </c>
      <c r="D2375">
        <v>121100604</v>
      </c>
      <c r="E2375">
        <v>12120083</v>
      </c>
      <c r="F2375">
        <v>170.87</v>
      </c>
      <c r="G2375" t="s">
        <v>549</v>
      </c>
      <c r="H2375" t="s">
        <v>250</v>
      </c>
      <c r="I2375" t="s">
        <v>971</v>
      </c>
      <c r="J2375" s="143">
        <v>41730</v>
      </c>
      <c r="K2375" s="105">
        <v>27.476582914572866</v>
      </c>
      <c r="L2375" t="s">
        <v>314</v>
      </c>
    </row>
    <row r="2376" spans="1:12" x14ac:dyDescent="0.2">
      <c r="A2376">
        <v>805</v>
      </c>
      <c r="B2376">
        <v>2014</v>
      </c>
      <c r="C2376">
        <v>5</v>
      </c>
      <c r="D2376">
        <v>145101676</v>
      </c>
      <c r="E2376">
        <v>14520132</v>
      </c>
      <c r="F2376">
        <v>771.01</v>
      </c>
      <c r="G2376" t="s">
        <v>604</v>
      </c>
      <c r="H2376" t="s">
        <v>108</v>
      </c>
      <c r="I2376" t="s">
        <v>2035</v>
      </c>
      <c r="J2376" s="143">
        <v>41760</v>
      </c>
      <c r="K2376" s="105">
        <f>Table4[[#This Row],[Reg. CPB incl. Outlays]]*0.8</f>
        <v>616.80799999999999</v>
      </c>
      <c r="L2376" t="s">
        <v>48</v>
      </c>
    </row>
    <row r="2377" spans="1:12" x14ac:dyDescent="0.2">
      <c r="A2377">
        <v>805</v>
      </c>
      <c r="B2377">
        <v>2014</v>
      </c>
      <c r="C2377">
        <v>3</v>
      </c>
      <c r="D2377">
        <v>121100608</v>
      </c>
      <c r="E2377">
        <v>12120003</v>
      </c>
      <c r="F2377">
        <v>4117.92</v>
      </c>
      <c r="G2377" t="s">
        <v>549</v>
      </c>
      <c r="H2377" t="s">
        <v>119</v>
      </c>
      <c r="I2377" t="s">
        <v>972</v>
      </c>
      <c r="J2377" s="143">
        <v>41699</v>
      </c>
      <c r="K2377" s="105">
        <v>662.17809045226136</v>
      </c>
      <c r="L2377" t="s">
        <v>314</v>
      </c>
    </row>
    <row r="2378" spans="1:12" x14ac:dyDescent="0.2">
      <c r="A2378">
        <v>805</v>
      </c>
      <c r="B2378">
        <v>2014</v>
      </c>
      <c r="C2378">
        <v>5</v>
      </c>
      <c r="D2378">
        <v>145101687</v>
      </c>
      <c r="E2378">
        <v>14520001</v>
      </c>
      <c r="F2378">
        <v>144</v>
      </c>
      <c r="G2378" t="s">
        <v>604</v>
      </c>
      <c r="H2378" t="s">
        <v>110</v>
      </c>
      <c r="I2378" t="s">
        <v>2107</v>
      </c>
      <c r="J2378" s="143">
        <v>41760</v>
      </c>
      <c r="K2378" s="105">
        <f>Table4[[#This Row],[Reg. CPB incl. Outlays]]*0.8</f>
        <v>115.2</v>
      </c>
      <c r="L2378" t="s">
        <v>48</v>
      </c>
    </row>
    <row r="2379" spans="1:12" x14ac:dyDescent="0.2">
      <c r="A2379">
        <v>805</v>
      </c>
      <c r="B2379">
        <v>2014</v>
      </c>
      <c r="C2379">
        <v>5</v>
      </c>
      <c r="D2379">
        <v>145101712</v>
      </c>
      <c r="E2379">
        <v>14520001</v>
      </c>
      <c r="F2379">
        <v>240</v>
      </c>
      <c r="G2379" t="s">
        <v>604</v>
      </c>
      <c r="H2379" t="s">
        <v>108</v>
      </c>
      <c r="I2379" t="s">
        <v>2108</v>
      </c>
      <c r="J2379" s="143">
        <v>41760</v>
      </c>
      <c r="K2379" s="105">
        <f>Table4[[#This Row],[Reg. CPB incl. Outlays]]*0.8</f>
        <v>192</v>
      </c>
      <c r="L2379" t="s">
        <v>48</v>
      </c>
    </row>
    <row r="2380" spans="1:12" x14ac:dyDescent="0.2">
      <c r="A2380">
        <v>805</v>
      </c>
      <c r="B2380">
        <v>2014</v>
      </c>
      <c r="C2380">
        <v>5</v>
      </c>
      <c r="D2380">
        <v>145101715</v>
      </c>
      <c r="E2380">
        <v>14520001</v>
      </c>
      <c r="F2380">
        <v>427.5</v>
      </c>
      <c r="G2380" t="s">
        <v>604</v>
      </c>
      <c r="H2380" t="s">
        <v>108</v>
      </c>
      <c r="I2380" t="s">
        <v>2067</v>
      </c>
      <c r="J2380" s="143">
        <v>41760</v>
      </c>
      <c r="K2380" s="105">
        <f>Table4[[#This Row],[Reg. CPB incl. Outlays]]*0.8</f>
        <v>342</v>
      </c>
      <c r="L2380" t="s">
        <v>48</v>
      </c>
    </row>
    <row r="2381" spans="1:12" x14ac:dyDescent="0.2">
      <c r="A2381">
        <v>805</v>
      </c>
      <c r="B2381">
        <v>2014</v>
      </c>
      <c r="C2381">
        <v>4</v>
      </c>
      <c r="D2381">
        <v>121100645</v>
      </c>
      <c r="E2381">
        <v>12120003</v>
      </c>
      <c r="F2381">
        <v>1783.02</v>
      </c>
      <c r="G2381" t="s">
        <v>549</v>
      </c>
      <c r="H2381" t="s">
        <v>226</v>
      </c>
      <c r="I2381" t="s">
        <v>988</v>
      </c>
      <c r="J2381" s="143">
        <v>41730</v>
      </c>
      <c r="K2381" s="105">
        <v>286.71678391959802</v>
      </c>
      <c r="L2381" t="s">
        <v>314</v>
      </c>
    </row>
    <row r="2382" spans="1:12" x14ac:dyDescent="0.2">
      <c r="A2382">
        <v>805</v>
      </c>
      <c r="B2382">
        <v>2014</v>
      </c>
      <c r="C2382">
        <v>4</v>
      </c>
      <c r="D2382">
        <v>121100647</v>
      </c>
      <c r="E2382">
        <v>12120003</v>
      </c>
      <c r="F2382">
        <v>4279.25</v>
      </c>
      <c r="G2382" t="s">
        <v>549</v>
      </c>
      <c r="H2382" t="s">
        <v>287</v>
      </c>
      <c r="I2382" t="s">
        <v>989</v>
      </c>
      <c r="J2382" s="143">
        <v>41730</v>
      </c>
      <c r="K2382" s="105">
        <v>688.1206030150754</v>
      </c>
      <c r="L2382" t="s">
        <v>314</v>
      </c>
    </row>
    <row r="2383" spans="1:12" x14ac:dyDescent="0.2">
      <c r="A2383">
        <v>805</v>
      </c>
      <c r="B2383">
        <v>2014</v>
      </c>
      <c r="C2383">
        <v>5</v>
      </c>
      <c r="D2383">
        <v>145101718</v>
      </c>
      <c r="E2383">
        <v>14520133</v>
      </c>
      <c r="F2383">
        <v>702.91</v>
      </c>
      <c r="G2383" t="s">
        <v>583</v>
      </c>
      <c r="H2383" t="s">
        <v>108</v>
      </c>
      <c r="I2383" t="s">
        <v>2040</v>
      </c>
      <c r="J2383" s="143">
        <v>41760</v>
      </c>
      <c r="K2383" s="105">
        <f>Table4[[#This Row],[Reg. CPB incl. Outlays]]*0.8</f>
        <v>562.32799999999997</v>
      </c>
      <c r="L2383" t="s">
        <v>48</v>
      </c>
    </row>
    <row r="2384" spans="1:12" x14ac:dyDescent="0.2">
      <c r="A2384">
        <v>805</v>
      </c>
      <c r="B2384">
        <v>2014</v>
      </c>
      <c r="C2384">
        <v>4</v>
      </c>
      <c r="D2384">
        <v>121100657</v>
      </c>
      <c r="E2384">
        <v>12120003</v>
      </c>
      <c r="F2384">
        <v>42.45</v>
      </c>
      <c r="G2384" t="s">
        <v>549</v>
      </c>
      <c r="H2384" t="s">
        <v>118</v>
      </c>
      <c r="I2384" t="s">
        <v>990</v>
      </c>
      <c r="J2384" s="143">
        <v>41730</v>
      </c>
      <c r="K2384" s="105">
        <v>6.8261306532663317</v>
      </c>
      <c r="L2384" t="s">
        <v>314</v>
      </c>
    </row>
    <row r="2385" spans="1:12" x14ac:dyDescent="0.2">
      <c r="A2385">
        <v>805</v>
      </c>
      <c r="B2385">
        <v>2014</v>
      </c>
      <c r="C2385">
        <v>4</v>
      </c>
      <c r="D2385">
        <v>121100682</v>
      </c>
      <c r="E2385">
        <v>12120003</v>
      </c>
      <c r="F2385">
        <v>2108.4899999999998</v>
      </c>
      <c r="G2385" t="s">
        <v>549</v>
      </c>
      <c r="H2385" t="s">
        <v>229</v>
      </c>
      <c r="I2385" t="s">
        <v>991</v>
      </c>
      <c r="J2385" s="143">
        <v>41730</v>
      </c>
      <c r="K2385" s="105">
        <v>339.05366834170849</v>
      </c>
      <c r="L2385" t="s">
        <v>314</v>
      </c>
    </row>
    <row r="2386" spans="1:12" x14ac:dyDescent="0.2">
      <c r="A2386">
        <v>805</v>
      </c>
      <c r="B2386">
        <v>2014</v>
      </c>
      <c r="C2386">
        <v>5</v>
      </c>
      <c r="D2386">
        <v>145101730</v>
      </c>
      <c r="E2386">
        <v>14520017</v>
      </c>
      <c r="F2386" s="103">
        <v>1702.05</v>
      </c>
      <c r="G2386" t="s">
        <v>529</v>
      </c>
      <c r="H2386" t="s">
        <v>126</v>
      </c>
      <c r="I2386" t="s">
        <v>2124</v>
      </c>
      <c r="J2386" s="143">
        <v>41760</v>
      </c>
      <c r="K2386" s="105">
        <f>Table4[[#This Row],[Reg. CPB incl. Outlays]]*0.8</f>
        <v>1361.64</v>
      </c>
      <c r="L2386" t="s">
        <v>48</v>
      </c>
    </row>
    <row r="2387" spans="1:12" x14ac:dyDescent="0.2">
      <c r="A2387">
        <v>805</v>
      </c>
      <c r="B2387">
        <v>2014</v>
      </c>
      <c r="C2387">
        <v>5</v>
      </c>
      <c r="D2387">
        <v>145101757</v>
      </c>
      <c r="E2387">
        <v>14520041</v>
      </c>
      <c r="F2387">
        <v>267.99</v>
      </c>
      <c r="G2387" t="s">
        <v>648</v>
      </c>
      <c r="H2387" t="s">
        <v>126</v>
      </c>
      <c r="I2387" t="s">
        <v>2152</v>
      </c>
      <c r="J2387" s="143">
        <v>41760</v>
      </c>
      <c r="K2387" s="105">
        <f>Table4[[#This Row],[Reg. CPB incl. Outlays]]*0.8</f>
        <v>214.39200000000002</v>
      </c>
      <c r="L2387" t="s">
        <v>48</v>
      </c>
    </row>
    <row r="2388" spans="1:12" x14ac:dyDescent="0.2">
      <c r="A2388">
        <v>805</v>
      </c>
      <c r="B2388">
        <v>2014</v>
      </c>
      <c r="C2388">
        <v>5</v>
      </c>
      <c r="D2388">
        <v>145101761</v>
      </c>
      <c r="E2388">
        <v>14520068</v>
      </c>
      <c r="F2388">
        <v>251.04</v>
      </c>
      <c r="G2388" t="s">
        <v>597</v>
      </c>
      <c r="H2388" t="s">
        <v>126</v>
      </c>
      <c r="I2388" t="s">
        <v>2153</v>
      </c>
      <c r="J2388" s="143">
        <v>41760</v>
      </c>
      <c r="K2388" s="105">
        <f>Table4[[#This Row],[Reg. CPB incl. Outlays]]*0.8</f>
        <v>200.83199999999999</v>
      </c>
      <c r="L2388" t="s">
        <v>48</v>
      </c>
    </row>
    <row r="2389" spans="1:12" x14ac:dyDescent="0.2">
      <c r="A2389">
        <v>805</v>
      </c>
      <c r="B2389">
        <v>2014</v>
      </c>
      <c r="C2389">
        <v>5</v>
      </c>
      <c r="D2389">
        <v>145101762</v>
      </c>
      <c r="E2389">
        <v>14520045</v>
      </c>
      <c r="F2389">
        <v>471.96</v>
      </c>
      <c r="G2389" t="s">
        <v>549</v>
      </c>
      <c r="H2389" t="s">
        <v>126</v>
      </c>
      <c r="I2389" t="s">
        <v>2154</v>
      </c>
      <c r="J2389" s="143">
        <v>41760</v>
      </c>
      <c r="K2389" s="105">
        <f>Table4[[#This Row],[Reg. CPB incl. Outlays]]*0.8</f>
        <v>377.56799999999998</v>
      </c>
      <c r="L2389" t="s">
        <v>48</v>
      </c>
    </row>
    <row r="2390" spans="1:12" x14ac:dyDescent="0.2">
      <c r="A2390">
        <v>805</v>
      </c>
      <c r="B2390">
        <v>2013</v>
      </c>
      <c r="C2390">
        <v>1</v>
      </c>
      <c r="D2390">
        <v>145100026</v>
      </c>
      <c r="E2390">
        <v>14520001</v>
      </c>
      <c r="F2390">
        <v>1339.5</v>
      </c>
      <c r="G2390" t="s">
        <v>604</v>
      </c>
      <c r="H2390" t="s">
        <v>121</v>
      </c>
      <c r="I2390" t="s">
        <v>1754</v>
      </c>
      <c r="J2390" s="143">
        <v>41275</v>
      </c>
      <c r="K2390" s="105">
        <v>1071.6000000000001</v>
      </c>
      <c r="L2390" t="s">
        <v>48</v>
      </c>
    </row>
    <row r="2391" spans="1:12" x14ac:dyDescent="0.2">
      <c r="A2391">
        <v>805</v>
      </c>
      <c r="B2391">
        <v>2013</v>
      </c>
      <c r="C2391">
        <v>1</v>
      </c>
      <c r="D2391">
        <v>145100027</v>
      </c>
      <c r="E2391">
        <v>14520017</v>
      </c>
      <c r="F2391">
        <v>696.41</v>
      </c>
      <c r="G2391" t="s">
        <v>529</v>
      </c>
      <c r="H2391" t="s">
        <v>121</v>
      </c>
      <c r="I2391" t="s">
        <v>1755</v>
      </c>
      <c r="J2391" s="143">
        <v>41275</v>
      </c>
      <c r="K2391" s="105">
        <v>557.12800000000004</v>
      </c>
      <c r="L2391" t="s">
        <v>48</v>
      </c>
    </row>
    <row r="2392" spans="1:12" x14ac:dyDescent="0.2">
      <c r="A2392">
        <v>805</v>
      </c>
      <c r="B2392">
        <v>2013</v>
      </c>
      <c r="C2392">
        <v>4</v>
      </c>
      <c r="D2392">
        <v>145100028</v>
      </c>
      <c r="E2392">
        <v>14520031</v>
      </c>
      <c r="F2392">
        <v>1276.9100000000001</v>
      </c>
      <c r="G2392" t="s">
        <v>642</v>
      </c>
      <c r="H2392" t="s">
        <v>121</v>
      </c>
      <c r="I2392" t="s">
        <v>1802</v>
      </c>
      <c r="J2392" s="143">
        <v>41365</v>
      </c>
      <c r="K2392" s="105">
        <v>1021.5280000000001</v>
      </c>
      <c r="L2392" t="s">
        <v>48</v>
      </c>
    </row>
    <row r="2393" spans="1:12" x14ac:dyDescent="0.2">
      <c r="A2393">
        <v>805</v>
      </c>
      <c r="B2393">
        <v>2013</v>
      </c>
      <c r="C2393">
        <v>5</v>
      </c>
      <c r="D2393">
        <v>145100028</v>
      </c>
      <c r="E2393">
        <v>14520001</v>
      </c>
      <c r="F2393">
        <v>1251.9000000000001</v>
      </c>
      <c r="G2393" t="s">
        <v>642</v>
      </c>
      <c r="H2393" t="s">
        <v>121</v>
      </c>
      <c r="I2393" t="s">
        <v>1802</v>
      </c>
      <c r="J2393" s="143">
        <v>41395</v>
      </c>
      <c r="K2393" s="105">
        <v>1001.5200000000001</v>
      </c>
      <c r="L2393" t="s">
        <v>48</v>
      </c>
    </row>
    <row r="2394" spans="1:12" x14ac:dyDescent="0.2">
      <c r="A2394">
        <v>805</v>
      </c>
      <c r="B2394">
        <v>2013</v>
      </c>
      <c r="C2394">
        <v>1</v>
      </c>
      <c r="D2394">
        <v>145100029</v>
      </c>
      <c r="E2394">
        <v>14520042</v>
      </c>
      <c r="F2394">
        <v>670.81</v>
      </c>
      <c r="G2394" t="s">
        <v>599</v>
      </c>
      <c r="H2394" t="s">
        <v>121</v>
      </c>
      <c r="I2394" t="s">
        <v>1756</v>
      </c>
      <c r="J2394" s="143">
        <v>41275</v>
      </c>
      <c r="K2394" s="105">
        <v>536.64800000000002</v>
      </c>
      <c r="L2394" t="s">
        <v>48</v>
      </c>
    </row>
    <row r="2395" spans="1:12" x14ac:dyDescent="0.2">
      <c r="A2395">
        <v>805</v>
      </c>
      <c r="B2395">
        <v>2013</v>
      </c>
      <c r="C2395">
        <v>2</v>
      </c>
      <c r="D2395">
        <v>145100032</v>
      </c>
      <c r="E2395">
        <v>14520026</v>
      </c>
      <c r="F2395">
        <v>804.78</v>
      </c>
      <c r="G2395" t="s">
        <v>583</v>
      </c>
      <c r="H2395" t="s">
        <v>126</v>
      </c>
      <c r="I2395" t="s">
        <v>1765</v>
      </c>
      <c r="J2395" s="143">
        <v>41306</v>
      </c>
      <c r="K2395" s="105">
        <v>643.82400000000007</v>
      </c>
      <c r="L2395" t="s">
        <v>48</v>
      </c>
    </row>
    <row r="2396" spans="1:12" x14ac:dyDescent="0.2">
      <c r="A2396">
        <v>805</v>
      </c>
      <c r="B2396">
        <v>2013</v>
      </c>
      <c r="C2396">
        <v>2</v>
      </c>
      <c r="D2396">
        <v>145100052</v>
      </c>
      <c r="E2396">
        <v>14520013</v>
      </c>
      <c r="F2396">
        <v>2855.43</v>
      </c>
      <c r="G2396" t="s">
        <v>595</v>
      </c>
      <c r="H2396" t="s">
        <v>123</v>
      </c>
      <c r="I2396" t="s">
        <v>1766</v>
      </c>
      <c r="J2396" s="143">
        <v>41306</v>
      </c>
      <c r="K2396" s="105">
        <v>2284.3440000000001</v>
      </c>
      <c r="L2396" t="s">
        <v>48</v>
      </c>
    </row>
    <row r="2397" spans="1:12" x14ac:dyDescent="0.2">
      <c r="A2397">
        <v>805</v>
      </c>
      <c r="B2397">
        <v>2013</v>
      </c>
      <c r="C2397">
        <v>3</v>
      </c>
      <c r="D2397">
        <v>145100052</v>
      </c>
      <c r="E2397">
        <v>14520013</v>
      </c>
      <c r="F2397">
        <v>-2855.43</v>
      </c>
      <c r="G2397" t="s">
        <v>595</v>
      </c>
      <c r="H2397" t="s">
        <v>123</v>
      </c>
      <c r="I2397" t="s">
        <v>1766</v>
      </c>
      <c r="J2397" s="143">
        <v>41334</v>
      </c>
      <c r="K2397" s="105">
        <v>-2284.3440000000001</v>
      </c>
      <c r="L2397" t="s">
        <v>48</v>
      </c>
    </row>
    <row r="2398" spans="1:12" x14ac:dyDescent="0.2">
      <c r="A2398">
        <v>805</v>
      </c>
      <c r="B2398">
        <v>2013</v>
      </c>
      <c r="C2398">
        <v>3</v>
      </c>
      <c r="D2398">
        <v>145100052</v>
      </c>
      <c r="E2398">
        <v>14520068</v>
      </c>
      <c r="F2398">
        <v>618.61</v>
      </c>
      <c r="G2398" t="s">
        <v>595</v>
      </c>
      <c r="H2398" t="s">
        <v>123</v>
      </c>
      <c r="I2398" t="s">
        <v>1766</v>
      </c>
      <c r="J2398" s="143">
        <v>41334</v>
      </c>
      <c r="K2398" s="105">
        <v>494.88800000000003</v>
      </c>
      <c r="L2398" t="s">
        <v>48</v>
      </c>
    </row>
    <row r="2399" spans="1:12" x14ac:dyDescent="0.2">
      <c r="A2399">
        <v>805</v>
      </c>
      <c r="B2399">
        <v>2013</v>
      </c>
      <c r="C2399">
        <v>3</v>
      </c>
      <c r="D2399">
        <v>145100052</v>
      </c>
      <c r="E2399">
        <v>14520070</v>
      </c>
      <c r="F2399">
        <v>2137.17</v>
      </c>
      <c r="G2399" t="s">
        <v>595</v>
      </c>
      <c r="H2399" t="s">
        <v>123</v>
      </c>
      <c r="I2399" t="s">
        <v>1766</v>
      </c>
      <c r="J2399" s="143">
        <v>41334</v>
      </c>
      <c r="K2399" s="105">
        <v>1709.7360000000001</v>
      </c>
      <c r="L2399" t="s">
        <v>48</v>
      </c>
    </row>
    <row r="2400" spans="1:12" x14ac:dyDescent="0.2">
      <c r="A2400">
        <v>805</v>
      </c>
      <c r="B2400">
        <v>2013</v>
      </c>
      <c r="C2400">
        <v>5</v>
      </c>
      <c r="D2400">
        <v>145100052</v>
      </c>
      <c r="E2400">
        <v>14520051</v>
      </c>
      <c r="F2400">
        <v>3844.97</v>
      </c>
      <c r="G2400" t="s">
        <v>595</v>
      </c>
      <c r="H2400" t="s">
        <v>123</v>
      </c>
      <c r="I2400" t="s">
        <v>1766</v>
      </c>
      <c r="J2400" s="143">
        <v>41395</v>
      </c>
      <c r="K2400" s="105">
        <v>3075.9760000000001</v>
      </c>
      <c r="L2400" t="s">
        <v>48</v>
      </c>
    </row>
    <row r="2401" spans="1:12" x14ac:dyDescent="0.2">
      <c r="A2401">
        <v>805</v>
      </c>
      <c r="B2401">
        <v>2013</v>
      </c>
      <c r="C2401">
        <v>5</v>
      </c>
      <c r="D2401">
        <v>145100052</v>
      </c>
      <c r="E2401">
        <v>14520070</v>
      </c>
      <c r="F2401">
        <v>2495.59</v>
      </c>
      <c r="G2401" t="s">
        <v>595</v>
      </c>
      <c r="H2401" t="s">
        <v>123</v>
      </c>
      <c r="I2401" t="s">
        <v>1766</v>
      </c>
      <c r="J2401" s="143">
        <v>41395</v>
      </c>
      <c r="K2401" s="105">
        <v>1996.4720000000002</v>
      </c>
      <c r="L2401" t="s">
        <v>48</v>
      </c>
    </row>
    <row r="2402" spans="1:12" x14ac:dyDescent="0.2">
      <c r="A2402">
        <v>805</v>
      </c>
      <c r="B2402">
        <v>2013</v>
      </c>
      <c r="C2402">
        <v>5</v>
      </c>
      <c r="D2402">
        <v>145100052</v>
      </c>
      <c r="E2402">
        <v>14520084</v>
      </c>
      <c r="F2402">
        <v>3101.12</v>
      </c>
      <c r="G2402" t="s">
        <v>595</v>
      </c>
      <c r="H2402" t="s">
        <v>123</v>
      </c>
      <c r="I2402" t="s">
        <v>1766</v>
      </c>
      <c r="J2402" s="143">
        <v>41395</v>
      </c>
      <c r="K2402" s="105">
        <v>2480.8960000000002</v>
      </c>
      <c r="L2402" t="s">
        <v>48</v>
      </c>
    </row>
    <row r="2403" spans="1:12" x14ac:dyDescent="0.2">
      <c r="A2403">
        <v>805</v>
      </c>
      <c r="B2403">
        <v>2013</v>
      </c>
      <c r="C2403">
        <v>6</v>
      </c>
      <c r="D2403">
        <v>145100052</v>
      </c>
      <c r="E2403">
        <v>14520051</v>
      </c>
      <c r="F2403">
        <v>1311.73</v>
      </c>
      <c r="G2403" t="s">
        <v>595</v>
      </c>
      <c r="H2403" t="s">
        <v>123</v>
      </c>
      <c r="I2403" t="s">
        <v>1766</v>
      </c>
      <c r="J2403" s="143">
        <v>41426</v>
      </c>
      <c r="K2403" s="105">
        <v>1049.384</v>
      </c>
      <c r="L2403" t="s">
        <v>48</v>
      </c>
    </row>
    <row r="2404" spans="1:12" x14ac:dyDescent="0.2">
      <c r="A2404">
        <v>805</v>
      </c>
      <c r="B2404">
        <v>2013</v>
      </c>
      <c r="C2404">
        <v>6</v>
      </c>
      <c r="D2404">
        <v>145100052</v>
      </c>
      <c r="E2404">
        <v>14520070</v>
      </c>
      <c r="F2404">
        <v>5761.57</v>
      </c>
      <c r="G2404" t="s">
        <v>595</v>
      </c>
      <c r="H2404" t="s">
        <v>123</v>
      </c>
      <c r="I2404" t="s">
        <v>1766</v>
      </c>
      <c r="J2404" s="143">
        <v>41426</v>
      </c>
      <c r="K2404" s="105">
        <v>4609.2560000000003</v>
      </c>
      <c r="L2404" t="s">
        <v>48</v>
      </c>
    </row>
    <row r="2405" spans="1:12" x14ac:dyDescent="0.2">
      <c r="A2405">
        <v>805</v>
      </c>
      <c r="B2405">
        <v>2013</v>
      </c>
      <c r="C2405">
        <v>6</v>
      </c>
      <c r="D2405">
        <v>145100052</v>
      </c>
      <c r="E2405">
        <v>14520084</v>
      </c>
      <c r="F2405">
        <v>839.91</v>
      </c>
      <c r="G2405" t="s">
        <v>595</v>
      </c>
      <c r="H2405" t="s">
        <v>123</v>
      </c>
      <c r="I2405" t="s">
        <v>1766</v>
      </c>
      <c r="J2405" s="143">
        <v>41426</v>
      </c>
      <c r="K2405" s="105">
        <v>671.928</v>
      </c>
      <c r="L2405" t="s">
        <v>48</v>
      </c>
    </row>
    <row r="2406" spans="1:12" x14ac:dyDescent="0.2">
      <c r="A2406">
        <v>805</v>
      </c>
      <c r="B2406">
        <v>2013</v>
      </c>
      <c r="C2406">
        <v>7</v>
      </c>
      <c r="D2406">
        <v>145100052</v>
      </c>
      <c r="E2406">
        <v>14520070</v>
      </c>
      <c r="F2406">
        <v>2191.42</v>
      </c>
      <c r="G2406" t="s">
        <v>595</v>
      </c>
      <c r="H2406" t="s">
        <v>123</v>
      </c>
      <c r="I2406" t="s">
        <v>1766</v>
      </c>
      <c r="J2406" s="143">
        <v>41456</v>
      </c>
      <c r="K2406" s="105">
        <v>1753.1360000000002</v>
      </c>
      <c r="L2406" t="s">
        <v>48</v>
      </c>
    </row>
    <row r="2407" spans="1:12" x14ac:dyDescent="0.2">
      <c r="A2407">
        <v>805</v>
      </c>
      <c r="B2407">
        <v>2013</v>
      </c>
      <c r="C2407">
        <v>7</v>
      </c>
      <c r="D2407">
        <v>145100052</v>
      </c>
      <c r="E2407">
        <v>14520084</v>
      </c>
      <c r="F2407">
        <v>355.21</v>
      </c>
      <c r="G2407" t="s">
        <v>595</v>
      </c>
      <c r="H2407" t="s">
        <v>123</v>
      </c>
      <c r="I2407" t="s">
        <v>1766</v>
      </c>
      <c r="J2407" s="143">
        <v>41456</v>
      </c>
      <c r="K2407" s="105">
        <v>284.16800000000001</v>
      </c>
      <c r="L2407" t="s">
        <v>48</v>
      </c>
    </row>
    <row r="2408" spans="1:12" x14ac:dyDescent="0.2">
      <c r="A2408">
        <v>805</v>
      </c>
      <c r="B2408">
        <v>2013</v>
      </c>
      <c r="C2408">
        <v>8</v>
      </c>
      <c r="D2408">
        <v>145100052</v>
      </c>
      <c r="E2408">
        <v>14520051</v>
      </c>
      <c r="F2408">
        <v>1668.74</v>
      </c>
      <c r="G2408" t="s">
        <v>595</v>
      </c>
      <c r="H2408" t="s">
        <v>123</v>
      </c>
      <c r="I2408" t="s">
        <v>1766</v>
      </c>
      <c r="J2408" s="143">
        <v>41487</v>
      </c>
      <c r="K2408" s="105">
        <v>1334.9920000000002</v>
      </c>
      <c r="L2408" t="s">
        <v>48</v>
      </c>
    </row>
    <row r="2409" spans="1:12" x14ac:dyDescent="0.2">
      <c r="A2409">
        <v>805</v>
      </c>
      <c r="B2409">
        <v>2013</v>
      </c>
      <c r="C2409">
        <v>9</v>
      </c>
      <c r="D2409">
        <v>145100052</v>
      </c>
      <c r="E2409">
        <v>14520051</v>
      </c>
      <c r="F2409">
        <v>1469.06</v>
      </c>
      <c r="G2409" t="s">
        <v>595</v>
      </c>
      <c r="H2409" t="s">
        <v>123</v>
      </c>
      <c r="I2409" t="s">
        <v>1766</v>
      </c>
      <c r="J2409" s="143">
        <v>41518</v>
      </c>
      <c r="K2409" s="105">
        <v>1175.248</v>
      </c>
      <c r="L2409" t="s">
        <v>48</v>
      </c>
    </row>
    <row r="2410" spans="1:12" x14ac:dyDescent="0.2">
      <c r="A2410">
        <v>805</v>
      </c>
      <c r="B2410">
        <v>2013</v>
      </c>
      <c r="C2410">
        <v>9</v>
      </c>
      <c r="D2410">
        <v>145100052</v>
      </c>
      <c r="E2410">
        <v>14520068</v>
      </c>
      <c r="F2410">
        <v>274.89999999999998</v>
      </c>
      <c r="G2410" t="s">
        <v>595</v>
      </c>
      <c r="H2410" t="s">
        <v>123</v>
      </c>
      <c r="I2410" t="s">
        <v>1766</v>
      </c>
      <c r="J2410" s="143">
        <v>41518</v>
      </c>
      <c r="K2410" s="105">
        <v>219.92</v>
      </c>
      <c r="L2410" t="s">
        <v>48</v>
      </c>
    </row>
    <row r="2411" spans="1:12" x14ac:dyDescent="0.2">
      <c r="A2411">
        <v>805</v>
      </c>
      <c r="B2411">
        <v>2013</v>
      </c>
      <c r="C2411">
        <v>9</v>
      </c>
      <c r="D2411">
        <v>145100052</v>
      </c>
      <c r="E2411">
        <v>14520084</v>
      </c>
      <c r="F2411">
        <v>1093.7</v>
      </c>
      <c r="G2411" t="s">
        <v>595</v>
      </c>
      <c r="H2411" t="s">
        <v>123</v>
      </c>
      <c r="I2411" t="s">
        <v>1766</v>
      </c>
      <c r="J2411" s="143">
        <v>41518</v>
      </c>
      <c r="K2411" s="105">
        <v>874.96</v>
      </c>
      <c r="L2411" t="s">
        <v>48</v>
      </c>
    </row>
    <row r="2412" spans="1:12" x14ac:dyDescent="0.2">
      <c r="A2412">
        <v>805</v>
      </c>
      <c r="B2412">
        <v>2013</v>
      </c>
      <c r="C2412">
        <v>10</v>
      </c>
      <c r="D2412">
        <v>145100052</v>
      </c>
      <c r="E2412">
        <v>14520051</v>
      </c>
      <c r="F2412">
        <v>2944.16</v>
      </c>
      <c r="G2412" t="s">
        <v>595</v>
      </c>
      <c r="H2412" t="s">
        <v>123</v>
      </c>
      <c r="I2412" t="s">
        <v>1766</v>
      </c>
      <c r="J2412" s="143">
        <v>41548</v>
      </c>
      <c r="K2412" s="105">
        <v>2355.328</v>
      </c>
      <c r="L2412" t="s">
        <v>48</v>
      </c>
    </row>
    <row r="2413" spans="1:12" x14ac:dyDescent="0.2">
      <c r="A2413">
        <v>805</v>
      </c>
      <c r="B2413">
        <v>2013</v>
      </c>
      <c r="C2413">
        <v>10</v>
      </c>
      <c r="D2413">
        <v>145100052</v>
      </c>
      <c r="E2413">
        <v>14520069</v>
      </c>
      <c r="F2413">
        <v>288.33999999999997</v>
      </c>
      <c r="G2413" t="s">
        <v>595</v>
      </c>
      <c r="H2413" t="s">
        <v>123</v>
      </c>
      <c r="I2413" t="s">
        <v>1766</v>
      </c>
      <c r="J2413" s="143">
        <v>41548</v>
      </c>
      <c r="K2413" s="105">
        <v>230.672</v>
      </c>
      <c r="L2413" t="s">
        <v>48</v>
      </c>
    </row>
    <row r="2414" spans="1:12" x14ac:dyDescent="0.2">
      <c r="A2414">
        <v>805</v>
      </c>
      <c r="B2414">
        <v>2013</v>
      </c>
      <c r="C2414">
        <v>10</v>
      </c>
      <c r="D2414">
        <v>145100052</v>
      </c>
      <c r="E2414">
        <v>14520070</v>
      </c>
      <c r="F2414">
        <v>6866.29</v>
      </c>
      <c r="G2414" t="s">
        <v>595</v>
      </c>
      <c r="H2414" t="s">
        <v>123</v>
      </c>
      <c r="I2414" t="s">
        <v>1766</v>
      </c>
      <c r="J2414" s="143">
        <v>41548</v>
      </c>
      <c r="K2414" s="105">
        <v>5493.0320000000002</v>
      </c>
      <c r="L2414" t="s">
        <v>48</v>
      </c>
    </row>
    <row r="2415" spans="1:12" x14ac:dyDescent="0.2">
      <c r="A2415">
        <v>805</v>
      </c>
      <c r="B2415">
        <v>2013</v>
      </c>
      <c r="C2415">
        <v>10</v>
      </c>
      <c r="D2415">
        <v>145100052</v>
      </c>
      <c r="E2415">
        <v>14520084</v>
      </c>
      <c r="F2415">
        <v>513.14</v>
      </c>
      <c r="G2415" t="s">
        <v>595</v>
      </c>
      <c r="H2415" t="s">
        <v>123</v>
      </c>
      <c r="I2415" t="s">
        <v>1766</v>
      </c>
      <c r="J2415" s="143">
        <v>41548</v>
      </c>
      <c r="K2415" s="105">
        <v>410.512</v>
      </c>
      <c r="L2415" t="s">
        <v>48</v>
      </c>
    </row>
    <row r="2416" spans="1:12" x14ac:dyDescent="0.2">
      <c r="A2416">
        <v>805</v>
      </c>
      <c r="B2416">
        <v>2013</v>
      </c>
      <c r="C2416">
        <v>11</v>
      </c>
      <c r="D2416">
        <v>145100052</v>
      </c>
      <c r="E2416">
        <v>14520084</v>
      </c>
      <c r="F2416">
        <v>-244.35</v>
      </c>
      <c r="G2416" t="s">
        <v>595</v>
      </c>
      <c r="H2416" t="s">
        <v>123</v>
      </c>
      <c r="I2416" t="s">
        <v>1766</v>
      </c>
      <c r="J2416" s="143">
        <v>41579</v>
      </c>
      <c r="K2416" s="105">
        <v>-195.48000000000002</v>
      </c>
      <c r="L2416" t="s">
        <v>48</v>
      </c>
    </row>
    <row r="2417" spans="1:12" x14ac:dyDescent="0.2">
      <c r="A2417">
        <v>805</v>
      </c>
      <c r="B2417">
        <v>2013</v>
      </c>
      <c r="C2417">
        <v>11</v>
      </c>
      <c r="D2417">
        <v>145100052</v>
      </c>
      <c r="E2417">
        <v>14520109</v>
      </c>
      <c r="F2417">
        <v>2682.23</v>
      </c>
      <c r="G2417" t="s">
        <v>595</v>
      </c>
      <c r="H2417" t="s">
        <v>123</v>
      </c>
      <c r="I2417" t="s">
        <v>1766</v>
      </c>
      <c r="J2417" s="143">
        <v>41579</v>
      </c>
      <c r="K2417" s="105">
        <v>2145.7840000000001</v>
      </c>
      <c r="L2417" t="s">
        <v>48</v>
      </c>
    </row>
    <row r="2418" spans="1:12" x14ac:dyDescent="0.2">
      <c r="A2418">
        <v>805</v>
      </c>
      <c r="B2418">
        <v>2014</v>
      </c>
      <c r="C2418">
        <v>1</v>
      </c>
      <c r="D2418">
        <v>145100052</v>
      </c>
      <c r="E2418">
        <v>14520109</v>
      </c>
      <c r="F2418">
        <v>2581.9</v>
      </c>
      <c r="G2418" t="s">
        <v>595</v>
      </c>
      <c r="H2418" t="s">
        <v>123</v>
      </c>
      <c r="I2418" t="s">
        <v>1766</v>
      </c>
      <c r="J2418" s="143">
        <v>41640</v>
      </c>
      <c r="K2418" s="105">
        <v>2065.52</v>
      </c>
      <c r="L2418" t="s">
        <v>48</v>
      </c>
    </row>
    <row r="2419" spans="1:12" x14ac:dyDescent="0.2">
      <c r="A2419">
        <v>805</v>
      </c>
      <c r="B2419">
        <v>2013</v>
      </c>
      <c r="C2419">
        <v>1</v>
      </c>
      <c r="D2419">
        <v>145100075</v>
      </c>
      <c r="E2419">
        <v>14520033</v>
      </c>
      <c r="F2419">
        <v>3394.56</v>
      </c>
      <c r="G2419" t="s">
        <v>648</v>
      </c>
      <c r="H2419" t="s">
        <v>122</v>
      </c>
      <c r="I2419" t="s">
        <v>1757</v>
      </c>
      <c r="J2419" s="143">
        <v>41275</v>
      </c>
      <c r="K2419" s="105">
        <v>2715.6480000000001</v>
      </c>
      <c r="L2419" t="s">
        <v>48</v>
      </c>
    </row>
    <row r="2420" spans="1:12" x14ac:dyDescent="0.2">
      <c r="A2420">
        <v>805</v>
      </c>
      <c r="B2420">
        <v>2013</v>
      </c>
      <c r="C2420">
        <v>5</v>
      </c>
      <c r="D2420">
        <v>145100078</v>
      </c>
      <c r="E2420">
        <v>14520031</v>
      </c>
      <c r="F2420">
        <v>10897.71</v>
      </c>
      <c r="G2420" t="s">
        <v>595</v>
      </c>
      <c r="H2420" t="s">
        <v>122</v>
      </c>
      <c r="I2420" t="s">
        <v>1814</v>
      </c>
      <c r="J2420" s="143">
        <v>41395</v>
      </c>
      <c r="K2420" s="105">
        <v>8718.1679999999997</v>
      </c>
      <c r="L2420" t="s">
        <v>48</v>
      </c>
    </row>
    <row r="2421" spans="1:12" x14ac:dyDescent="0.2">
      <c r="A2421">
        <v>805</v>
      </c>
      <c r="B2421">
        <v>2013</v>
      </c>
      <c r="C2421">
        <v>1</v>
      </c>
      <c r="D2421">
        <v>145100079</v>
      </c>
      <c r="E2421">
        <v>14520024</v>
      </c>
      <c r="F2421">
        <v>2474.09</v>
      </c>
      <c r="G2421" t="s">
        <v>529</v>
      </c>
      <c r="H2421" t="s">
        <v>122</v>
      </c>
      <c r="I2421" t="s">
        <v>1758</v>
      </c>
      <c r="J2421" s="143">
        <v>41275</v>
      </c>
      <c r="K2421" s="105">
        <v>1979.2720000000002</v>
      </c>
      <c r="L2421" t="s">
        <v>48</v>
      </c>
    </row>
    <row r="2422" spans="1:12" x14ac:dyDescent="0.2">
      <c r="A2422">
        <v>805</v>
      </c>
      <c r="B2422">
        <v>2013</v>
      </c>
      <c r="C2422">
        <v>2</v>
      </c>
      <c r="D2422">
        <v>145100079</v>
      </c>
      <c r="E2422">
        <v>14520024</v>
      </c>
      <c r="F2422">
        <v>5012.1000000000004</v>
      </c>
      <c r="G2422" t="s">
        <v>529</v>
      </c>
      <c r="H2422" t="s">
        <v>122</v>
      </c>
      <c r="I2422" t="s">
        <v>1758</v>
      </c>
      <c r="J2422" s="143">
        <v>41306</v>
      </c>
      <c r="K2422" s="105">
        <v>4009.6800000000003</v>
      </c>
      <c r="L2422" t="s">
        <v>48</v>
      </c>
    </row>
    <row r="2423" spans="1:12" x14ac:dyDescent="0.2">
      <c r="A2423">
        <v>805</v>
      </c>
      <c r="B2423">
        <v>2013</v>
      </c>
      <c r="C2423">
        <v>1</v>
      </c>
      <c r="D2423">
        <v>145100115</v>
      </c>
      <c r="E2423">
        <v>14520013</v>
      </c>
      <c r="F2423">
        <v>2907.52</v>
      </c>
      <c r="G2423" t="s">
        <v>595</v>
      </c>
      <c r="H2423" t="s">
        <v>123</v>
      </c>
      <c r="I2423" t="s">
        <v>1759</v>
      </c>
      <c r="J2423" s="143">
        <v>41275</v>
      </c>
      <c r="K2423" s="105">
        <v>2326.0160000000001</v>
      </c>
      <c r="L2423" t="s">
        <v>48</v>
      </c>
    </row>
    <row r="2424" spans="1:12" x14ac:dyDescent="0.2">
      <c r="A2424">
        <v>805</v>
      </c>
      <c r="B2424">
        <v>2013</v>
      </c>
      <c r="C2424">
        <v>1</v>
      </c>
      <c r="D2424">
        <v>145100115</v>
      </c>
      <c r="E2424">
        <v>14520051</v>
      </c>
      <c r="F2424">
        <v>2367.79</v>
      </c>
      <c r="G2424" t="s">
        <v>595</v>
      </c>
      <c r="H2424" t="s">
        <v>123</v>
      </c>
      <c r="I2424" t="s">
        <v>1759</v>
      </c>
      <c r="J2424" s="143">
        <v>41275</v>
      </c>
      <c r="K2424" s="105">
        <v>1894.232</v>
      </c>
      <c r="L2424" t="s">
        <v>48</v>
      </c>
    </row>
    <row r="2425" spans="1:12" x14ac:dyDescent="0.2">
      <c r="A2425">
        <v>805</v>
      </c>
      <c r="B2425">
        <v>2013</v>
      </c>
      <c r="C2425">
        <v>3</v>
      </c>
      <c r="D2425">
        <v>145100115</v>
      </c>
      <c r="E2425">
        <v>14520013</v>
      </c>
      <c r="F2425">
        <v>-2907.52</v>
      </c>
      <c r="G2425" t="s">
        <v>595</v>
      </c>
      <c r="H2425" t="s">
        <v>123</v>
      </c>
      <c r="I2425" t="s">
        <v>1759</v>
      </c>
      <c r="J2425" s="143">
        <v>41334</v>
      </c>
      <c r="K2425" s="105">
        <v>-2326.0160000000001</v>
      </c>
      <c r="L2425" t="s">
        <v>48</v>
      </c>
    </row>
    <row r="2426" spans="1:12" x14ac:dyDescent="0.2">
      <c r="A2426">
        <v>805</v>
      </c>
      <c r="B2426">
        <v>2013</v>
      </c>
      <c r="C2426">
        <v>9</v>
      </c>
      <c r="D2426">
        <v>145100115</v>
      </c>
      <c r="E2426">
        <v>14520032</v>
      </c>
      <c r="F2426">
        <v>4398.38</v>
      </c>
      <c r="G2426" t="s">
        <v>595</v>
      </c>
      <c r="H2426" t="s">
        <v>123</v>
      </c>
      <c r="I2426" t="s">
        <v>1759</v>
      </c>
      <c r="J2426" s="143">
        <v>41518</v>
      </c>
      <c r="K2426" s="105">
        <v>3518.7040000000002</v>
      </c>
      <c r="L2426" t="s">
        <v>48</v>
      </c>
    </row>
    <row r="2427" spans="1:12" x14ac:dyDescent="0.2">
      <c r="A2427">
        <v>805</v>
      </c>
      <c r="B2427">
        <v>2013</v>
      </c>
      <c r="C2427">
        <v>5</v>
      </c>
      <c r="D2427">
        <v>145100143</v>
      </c>
      <c r="E2427">
        <v>14520031</v>
      </c>
      <c r="F2427">
        <v>5895.44</v>
      </c>
      <c r="G2427" t="s">
        <v>604</v>
      </c>
      <c r="H2427" t="s">
        <v>124</v>
      </c>
      <c r="I2427" t="s">
        <v>1815</v>
      </c>
      <c r="J2427" s="143">
        <v>41395</v>
      </c>
      <c r="K2427" s="105">
        <v>4716.3519999999999</v>
      </c>
      <c r="L2427" t="s">
        <v>48</v>
      </c>
    </row>
    <row r="2428" spans="1:12" x14ac:dyDescent="0.2">
      <c r="A2428">
        <v>805</v>
      </c>
      <c r="B2428">
        <v>2013</v>
      </c>
      <c r="C2428">
        <v>5</v>
      </c>
      <c r="D2428">
        <v>145100145</v>
      </c>
      <c r="E2428">
        <v>14520031</v>
      </c>
      <c r="F2428">
        <v>4168.5200000000004</v>
      </c>
      <c r="G2428" t="s">
        <v>597</v>
      </c>
      <c r="H2428" t="s">
        <v>124</v>
      </c>
      <c r="I2428" t="s">
        <v>1816</v>
      </c>
      <c r="J2428" s="143">
        <v>41395</v>
      </c>
      <c r="K2428" s="105">
        <v>3334.8160000000007</v>
      </c>
      <c r="L2428" t="s">
        <v>48</v>
      </c>
    </row>
    <row r="2429" spans="1:12" x14ac:dyDescent="0.2">
      <c r="A2429">
        <v>805</v>
      </c>
      <c r="B2429">
        <v>2013</v>
      </c>
      <c r="C2429">
        <v>5</v>
      </c>
      <c r="D2429">
        <v>145100147</v>
      </c>
      <c r="E2429">
        <v>14520031</v>
      </c>
      <c r="F2429">
        <v>2655.23</v>
      </c>
      <c r="G2429" t="s">
        <v>595</v>
      </c>
      <c r="H2429" t="s">
        <v>124</v>
      </c>
      <c r="I2429" t="s">
        <v>1817</v>
      </c>
      <c r="J2429" s="143">
        <v>41395</v>
      </c>
      <c r="K2429" s="105">
        <v>2124.1840000000002</v>
      </c>
      <c r="L2429" t="s">
        <v>48</v>
      </c>
    </row>
    <row r="2430" spans="1:12" x14ac:dyDescent="0.2">
      <c r="A2430">
        <v>805</v>
      </c>
      <c r="B2430">
        <v>2013</v>
      </c>
      <c r="C2430">
        <v>1</v>
      </c>
      <c r="D2430">
        <v>145100149</v>
      </c>
      <c r="E2430">
        <v>14520017</v>
      </c>
      <c r="F2430">
        <v>872.34</v>
      </c>
      <c r="G2430" t="s">
        <v>529</v>
      </c>
      <c r="H2430" t="s">
        <v>124</v>
      </c>
      <c r="I2430" t="s">
        <v>1760</v>
      </c>
      <c r="J2430" s="143">
        <v>41275</v>
      </c>
      <c r="K2430" s="105">
        <v>697.87200000000007</v>
      </c>
      <c r="L2430" t="s">
        <v>48</v>
      </c>
    </row>
    <row r="2431" spans="1:12" x14ac:dyDescent="0.2">
      <c r="A2431">
        <v>805</v>
      </c>
      <c r="B2431">
        <v>2013</v>
      </c>
      <c r="C2431">
        <v>5</v>
      </c>
      <c r="D2431">
        <v>145100149</v>
      </c>
      <c r="E2431">
        <v>14520031</v>
      </c>
      <c r="F2431">
        <v>5339.81</v>
      </c>
      <c r="G2431" t="s">
        <v>529</v>
      </c>
      <c r="H2431" t="s">
        <v>124</v>
      </c>
      <c r="I2431" t="s">
        <v>1760</v>
      </c>
      <c r="J2431" s="143">
        <v>41395</v>
      </c>
      <c r="K2431" s="105">
        <v>4271.8480000000009</v>
      </c>
      <c r="L2431" t="s">
        <v>48</v>
      </c>
    </row>
    <row r="2432" spans="1:12" x14ac:dyDescent="0.2">
      <c r="A2432">
        <v>805</v>
      </c>
      <c r="B2432">
        <v>2013</v>
      </c>
      <c r="C2432">
        <v>4</v>
      </c>
      <c r="D2432">
        <v>145100174</v>
      </c>
      <c r="E2432">
        <v>14520031</v>
      </c>
      <c r="F2432">
        <v>2080.9</v>
      </c>
      <c r="G2432" t="s">
        <v>604</v>
      </c>
      <c r="H2432" t="s">
        <v>212</v>
      </c>
      <c r="I2432" t="s">
        <v>1803</v>
      </c>
      <c r="J2432" s="143">
        <v>41365</v>
      </c>
      <c r="K2432" s="105">
        <v>1664.7200000000003</v>
      </c>
      <c r="L2432" t="s">
        <v>48</v>
      </c>
    </row>
    <row r="2433" spans="1:12" x14ac:dyDescent="0.2">
      <c r="A2433">
        <v>805</v>
      </c>
      <c r="B2433">
        <v>2013</v>
      </c>
      <c r="C2433">
        <v>9</v>
      </c>
      <c r="D2433">
        <v>145100177</v>
      </c>
      <c r="E2433">
        <v>14520060</v>
      </c>
      <c r="F2433">
        <v>241.07</v>
      </c>
      <c r="G2433" t="s">
        <v>583</v>
      </c>
      <c r="H2433" t="s">
        <v>212</v>
      </c>
      <c r="I2433" t="s">
        <v>1899</v>
      </c>
      <c r="J2433" s="143">
        <v>41518</v>
      </c>
      <c r="K2433" s="105">
        <v>192.85599999999999</v>
      </c>
      <c r="L2433" t="s">
        <v>48</v>
      </c>
    </row>
    <row r="2434" spans="1:12" x14ac:dyDescent="0.2">
      <c r="A2434">
        <v>805</v>
      </c>
      <c r="B2434">
        <v>2013</v>
      </c>
      <c r="C2434">
        <v>1</v>
      </c>
      <c r="D2434">
        <v>145100180</v>
      </c>
      <c r="E2434">
        <v>14520001</v>
      </c>
      <c r="F2434">
        <v>480</v>
      </c>
      <c r="G2434" t="s">
        <v>604</v>
      </c>
      <c r="H2434" t="s">
        <v>125</v>
      </c>
      <c r="I2434" t="s">
        <v>1761</v>
      </c>
      <c r="J2434" s="143">
        <v>41275</v>
      </c>
      <c r="K2434" s="105">
        <v>384</v>
      </c>
      <c r="L2434" t="s">
        <v>48</v>
      </c>
    </row>
    <row r="2435" spans="1:12" x14ac:dyDescent="0.2">
      <c r="A2435">
        <v>805</v>
      </c>
      <c r="B2435">
        <v>2013</v>
      </c>
      <c r="C2435">
        <v>1</v>
      </c>
      <c r="D2435">
        <v>145100184</v>
      </c>
      <c r="E2435">
        <v>14520001</v>
      </c>
      <c r="F2435">
        <v>457.5</v>
      </c>
      <c r="G2435" t="s">
        <v>604</v>
      </c>
      <c r="H2435" t="s">
        <v>126</v>
      </c>
      <c r="I2435" t="s">
        <v>1762</v>
      </c>
      <c r="J2435" s="143">
        <v>41275</v>
      </c>
      <c r="K2435" s="105">
        <v>366</v>
      </c>
      <c r="L2435" t="s">
        <v>48</v>
      </c>
    </row>
    <row r="2436" spans="1:12" x14ac:dyDescent="0.2">
      <c r="A2436">
        <v>805</v>
      </c>
      <c r="B2436">
        <v>2013</v>
      </c>
      <c r="C2436">
        <v>5</v>
      </c>
      <c r="D2436">
        <v>145100184</v>
      </c>
      <c r="E2436">
        <v>14520031</v>
      </c>
      <c r="F2436">
        <v>1211.26</v>
      </c>
      <c r="G2436" t="s">
        <v>604</v>
      </c>
      <c r="H2436" t="s">
        <v>126</v>
      </c>
      <c r="I2436" t="s">
        <v>1762</v>
      </c>
      <c r="J2436" s="143">
        <v>41395</v>
      </c>
      <c r="K2436" s="105">
        <v>969.00800000000004</v>
      </c>
      <c r="L2436" t="s">
        <v>48</v>
      </c>
    </row>
    <row r="2437" spans="1:12" x14ac:dyDescent="0.2">
      <c r="A2437">
        <v>805</v>
      </c>
      <c r="B2437">
        <v>2013</v>
      </c>
      <c r="C2437">
        <v>1</v>
      </c>
      <c r="D2437">
        <v>145100185</v>
      </c>
      <c r="E2437">
        <v>14520027</v>
      </c>
      <c r="F2437">
        <v>1471.92</v>
      </c>
      <c r="G2437" t="s">
        <v>597</v>
      </c>
      <c r="H2437" t="s">
        <v>126</v>
      </c>
      <c r="I2437" t="s">
        <v>1763</v>
      </c>
      <c r="J2437" s="143">
        <v>41275</v>
      </c>
      <c r="K2437" s="105">
        <v>1177.5360000000001</v>
      </c>
      <c r="L2437" t="s">
        <v>48</v>
      </c>
    </row>
    <row r="2438" spans="1:12" x14ac:dyDescent="0.2">
      <c r="A2438">
        <v>805</v>
      </c>
      <c r="B2438">
        <v>2013</v>
      </c>
      <c r="C2438">
        <v>5</v>
      </c>
      <c r="D2438">
        <v>145100185</v>
      </c>
      <c r="E2438">
        <v>14520031</v>
      </c>
      <c r="F2438">
        <v>936.37</v>
      </c>
      <c r="G2438" t="s">
        <v>597</v>
      </c>
      <c r="H2438" t="s">
        <v>126</v>
      </c>
      <c r="I2438" t="s">
        <v>1763</v>
      </c>
      <c r="J2438" s="143">
        <v>41395</v>
      </c>
      <c r="K2438" s="105">
        <v>749.096</v>
      </c>
      <c r="L2438" t="s">
        <v>48</v>
      </c>
    </row>
    <row r="2439" spans="1:12" x14ac:dyDescent="0.2">
      <c r="A2439">
        <v>805</v>
      </c>
      <c r="B2439">
        <v>2013</v>
      </c>
      <c r="C2439">
        <v>9</v>
      </c>
      <c r="D2439">
        <v>145100185</v>
      </c>
      <c r="E2439">
        <v>14520107</v>
      </c>
      <c r="F2439">
        <v>53.15</v>
      </c>
      <c r="G2439" t="s">
        <v>597</v>
      </c>
      <c r="H2439" t="s">
        <v>126</v>
      </c>
      <c r="I2439" t="s">
        <v>1763</v>
      </c>
      <c r="J2439" s="143">
        <v>41518</v>
      </c>
      <c r="K2439" s="105">
        <v>42.52</v>
      </c>
      <c r="L2439" t="s">
        <v>48</v>
      </c>
    </row>
    <row r="2440" spans="1:12" x14ac:dyDescent="0.2">
      <c r="A2440">
        <v>805</v>
      </c>
      <c r="B2440">
        <v>2013</v>
      </c>
      <c r="C2440">
        <v>3</v>
      </c>
      <c r="D2440">
        <v>145100213</v>
      </c>
      <c r="E2440">
        <v>14520001</v>
      </c>
      <c r="F2440">
        <v>182</v>
      </c>
      <c r="G2440" t="s">
        <v>604</v>
      </c>
      <c r="H2440" t="s">
        <v>160</v>
      </c>
      <c r="I2440" t="s">
        <v>1781</v>
      </c>
      <c r="J2440" s="143">
        <v>41334</v>
      </c>
      <c r="K2440" s="105">
        <v>145.6</v>
      </c>
      <c r="L2440" t="s">
        <v>48</v>
      </c>
    </row>
    <row r="2441" spans="1:12" x14ac:dyDescent="0.2">
      <c r="A2441">
        <v>805</v>
      </c>
      <c r="B2441">
        <v>2013</v>
      </c>
      <c r="C2441">
        <v>2</v>
      </c>
      <c r="D2441">
        <v>145100216</v>
      </c>
      <c r="E2441">
        <v>14520027</v>
      </c>
      <c r="F2441">
        <v>2606.3000000000002</v>
      </c>
      <c r="G2441" t="s">
        <v>642</v>
      </c>
      <c r="H2441" t="s">
        <v>171</v>
      </c>
      <c r="I2441" t="s">
        <v>1767</v>
      </c>
      <c r="J2441" s="143">
        <v>41306</v>
      </c>
      <c r="K2441" s="105">
        <v>2085.0400000000004</v>
      </c>
      <c r="L2441" t="s">
        <v>48</v>
      </c>
    </row>
    <row r="2442" spans="1:12" x14ac:dyDescent="0.2">
      <c r="A2442">
        <v>805</v>
      </c>
      <c r="B2442">
        <v>2013</v>
      </c>
      <c r="C2442">
        <v>2</v>
      </c>
      <c r="D2442">
        <v>145100217</v>
      </c>
      <c r="E2442">
        <v>14520027</v>
      </c>
      <c r="F2442">
        <v>2413.2399999999998</v>
      </c>
      <c r="G2442" t="s">
        <v>529</v>
      </c>
      <c r="H2442" t="s">
        <v>171</v>
      </c>
      <c r="I2442" t="s">
        <v>1768</v>
      </c>
      <c r="J2442" s="143">
        <v>41306</v>
      </c>
      <c r="K2442" s="105">
        <v>1930.5919999999999</v>
      </c>
      <c r="L2442" t="s">
        <v>48</v>
      </c>
    </row>
    <row r="2443" spans="1:12" x14ac:dyDescent="0.2">
      <c r="A2443">
        <v>805</v>
      </c>
      <c r="B2443">
        <v>2013</v>
      </c>
      <c r="C2443">
        <v>2</v>
      </c>
      <c r="D2443">
        <v>145100218</v>
      </c>
      <c r="E2443">
        <v>14520027</v>
      </c>
      <c r="F2443">
        <v>2338.98</v>
      </c>
      <c r="G2443" t="s">
        <v>650</v>
      </c>
      <c r="H2443" t="s">
        <v>171</v>
      </c>
      <c r="I2443" t="s">
        <v>1769</v>
      </c>
      <c r="J2443" s="143">
        <v>41306</v>
      </c>
      <c r="K2443" s="105">
        <v>1871.1840000000002</v>
      </c>
      <c r="L2443" t="s">
        <v>48</v>
      </c>
    </row>
    <row r="2444" spans="1:12" x14ac:dyDescent="0.2">
      <c r="A2444">
        <v>805</v>
      </c>
      <c r="B2444">
        <v>2013</v>
      </c>
      <c r="C2444">
        <v>3</v>
      </c>
      <c r="D2444">
        <v>145100218</v>
      </c>
      <c r="E2444">
        <v>14520021</v>
      </c>
      <c r="F2444">
        <v>39.880000000000003</v>
      </c>
      <c r="G2444" t="s">
        <v>650</v>
      </c>
      <c r="H2444" t="s">
        <v>171</v>
      </c>
      <c r="I2444" t="s">
        <v>1769</v>
      </c>
      <c r="J2444" s="143">
        <v>41334</v>
      </c>
      <c r="K2444" s="105">
        <v>31.904000000000003</v>
      </c>
      <c r="L2444" t="s">
        <v>48</v>
      </c>
    </row>
    <row r="2445" spans="1:12" x14ac:dyDescent="0.2">
      <c r="A2445">
        <v>805</v>
      </c>
      <c r="B2445">
        <v>2013</v>
      </c>
      <c r="C2445">
        <v>4</v>
      </c>
      <c r="D2445">
        <v>145100218</v>
      </c>
      <c r="E2445">
        <v>14520021</v>
      </c>
      <c r="F2445">
        <v>268.43</v>
      </c>
      <c r="G2445" t="s">
        <v>650</v>
      </c>
      <c r="H2445" t="s">
        <v>171</v>
      </c>
      <c r="I2445" t="s">
        <v>1769</v>
      </c>
      <c r="J2445" s="143">
        <v>41365</v>
      </c>
      <c r="K2445" s="105">
        <v>214.74400000000003</v>
      </c>
      <c r="L2445" t="s">
        <v>48</v>
      </c>
    </row>
    <row r="2446" spans="1:12" x14ac:dyDescent="0.2">
      <c r="A2446">
        <v>805</v>
      </c>
      <c r="B2446">
        <v>2013</v>
      </c>
      <c r="C2446">
        <v>5</v>
      </c>
      <c r="D2446">
        <v>145100218</v>
      </c>
      <c r="E2446">
        <v>14520021</v>
      </c>
      <c r="F2446">
        <v>-308.14</v>
      </c>
      <c r="G2446" t="s">
        <v>650</v>
      </c>
      <c r="H2446" t="s">
        <v>171</v>
      </c>
      <c r="I2446" t="s">
        <v>1769</v>
      </c>
      <c r="J2446" s="143">
        <v>41395</v>
      </c>
      <c r="K2446" s="105">
        <v>-246.512</v>
      </c>
      <c r="L2446" t="s">
        <v>48</v>
      </c>
    </row>
    <row r="2447" spans="1:12" x14ac:dyDescent="0.2">
      <c r="A2447">
        <v>805</v>
      </c>
      <c r="B2447">
        <v>2013</v>
      </c>
      <c r="C2447">
        <v>5</v>
      </c>
      <c r="D2447">
        <v>145100218</v>
      </c>
      <c r="E2447">
        <v>14520084</v>
      </c>
      <c r="F2447">
        <v>308.14</v>
      </c>
      <c r="G2447" t="s">
        <v>650</v>
      </c>
      <c r="H2447" t="s">
        <v>171</v>
      </c>
      <c r="I2447" t="s">
        <v>1769</v>
      </c>
      <c r="J2447" s="143">
        <v>41395</v>
      </c>
      <c r="K2447" s="105">
        <v>246.512</v>
      </c>
      <c r="L2447" t="s">
        <v>48</v>
      </c>
    </row>
    <row r="2448" spans="1:12" x14ac:dyDescent="0.2">
      <c r="A2448">
        <v>805</v>
      </c>
      <c r="B2448">
        <v>2013</v>
      </c>
      <c r="C2448">
        <v>3</v>
      </c>
      <c r="D2448">
        <v>145100219</v>
      </c>
      <c r="E2448">
        <v>14520001</v>
      </c>
      <c r="F2448">
        <v>288</v>
      </c>
      <c r="G2448" t="s">
        <v>604</v>
      </c>
      <c r="H2448" t="s">
        <v>171</v>
      </c>
      <c r="I2448" t="s">
        <v>1782</v>
      </c>
      <c r="J2448" s="143">
        <v>41334</v>
      </c>
      <c r="K2448" s="105">
        <v>230.4</v>
      </c>
      <c r="L2448" t="s">
        <v>48</v>
      </c>
    </row>
    <row r="2449" spans="1:12" x14ac:dyDescent="0.2">
      <c r="A2449">
        <v>805</v>
      </c>
      <c r="B2449">
        <v>2013</v>
      </c>
      <c r="C2449">
        <v>3</v>
      </c>
      <c r="D2449">
        <v>145100224</v>
      </c>
      <c r="E2449">
        <v>14520045</v>
      </c>
      <c r="F2449">
        <v>400.86</v>
      </c>
      <c r="G2449" t="s">
        <v>549</v>
      </c>
      <c r="H2449" t="s">
        <v>127</v>
      </c>
      <c r="I2449" t="s">
        <v>1783</v>
      </c>
      <c r="J2449" s="143">
        <v>41334</v>
      </c>
      <c r="K2449" s="105">
        <v>320.68800000000005</v>
      </c>
      <c r="L2449" t="s">
        <v>48</v>
      </c>
    </row>
    <row r="2450" spans="1:12" x14ac:dyDescent="0.2">
      <c r="A2450">
        <v>805</v>
      </c>
      <c r="B2450">
        <v>2013</v>
      </c>
      <c r="C2450">
        <v>5</v>
      </c>
      <c r="D2450">
        <v>145100224</v>
      </c>
      <c r="E2450">
        <v>14520046</v>
      </c>
      <c r="F2450">
        <v>2156.98</v>
      </c>
      <c r="G2450" t="s">
        <v>549</v>
      </c>
      <c r="H2450" t="s">
        <v>127</v>
      </c>
      <c r="I2450" t="s">
        <v>1783</v>
      </c>
      <c r="J2450" s="143">
        <v>41395</v>
      </c>
      <c r="K2450" s="105">
        <v>1725.5840000000001</v>
      </c>
      <c r="L2450" t="s">
        <v>48</v>
      </c>
    </row>
    <row r="2451" spans="1:12" x14ac:dyDescent="0.2">
      <c r="A2451">
        <v>805</v>
      </c>
      <c r="B2451">
        <v>2013</v>
      </c>
      <c r="C2451">
        <v>1</v>
      </c>
      <c r="D2451">
        <v>145100226</v>
      </c>
      <c r="E2451">
        <v>14520017</v>
      </c>
      <c r="F2451">
        <v>610.89</v>
      </c>
      <c r="G2451" t="s">
        <v>529</v>
      </c>
      <c r="H2451" t="s">
        <v>127</v>
      </c>
      <c r="I2451" t="s">
        <v>1764</v>
      </c>
      <c r="J2451" s="143">
        <v>41275</v>
      </c>
      <c r="K2451" s="105">
        <v>488.71199999999999</v>
      </c>
      <c r="L2451" t="s">
        <v>48</v>
      </c>
    </row>
    <row r="2452" spans="1:12" x14ac:dyDescent="0.2">
      <c r="A2452">
        <v>805</v>
      </c>
      <c r="B2452">
        <v>2013</v>
      </c>
      <c r="C2452">
        <v>2</v>
      </c>
      <c r="D2452">
        <v>145100227</v>
      </c>
      <c r="E2452">
        <v>14520036</v>
      </c>
      <c r="F2452">
        <v>1565.5</v>
      </c>
      <c r="G2452" t="s">
        <v>491</v>
      </c>
      <c r="H2452" t="s">
        <v>127</v>
      </c>
      <c r="I2452" t="s">
        <v>1770</v>
      </c>
      <c r="J2452" s="143">
        <v>41306</v>
      </c>
      <c r="K2452" s="105">
        <v>1252.4000000000001</v>
      </c>
      <c r="L2452" t="s">
        <v>48</v>
      </c>
    </row>
    <row r="2453" spans="1:12" x14ac:dyDescent="0.2">
      <c r="A2453">
        <v>805</v>
      </c>
      <c r="B2453">
        <v>2013</v>
      </c>
      <c r="C2453">
        <v>7</v>
      </c>
      <c r="D2453">
        <v>145100237</v>
      </c>
      <c r="E2453">
        <v>14520096</v>
      </c>
      <c r="F2453">
        <v>481.6</v>
      </c>
      <c r="G2453" t="s">
        <v>503</v>
      </c>
      <c r="H2453" t="s">
        <v>174</v>
      </c>
      <c r="I2453" t="s">
        <v>1864</v>
      </c>
      <c r="J2453" s="143">
        <v>41456</v>
      </c>
      <c r="K2453" s="105">
        <v>385.28000000000003</v>
      </c>
      <c r="L2453" t="s">
        <v>48</v>
      </c>
    </row>
    <row r="2454" spans="1:12" x14ac:dyDescent="0.2">
      <c r="A2454">
        <v>805</v>
      </c>
      <c r="B2454">
        <v>2013</v>
      </c>
      <c r="C2454">
        <v>5</v>
      </c>
      <c r="D2454">
        <v>145100238</v>
      </c>
      <c r="E2454">
        <v>14520034</v>
      </c>
      <c r="F2454">
        <v>405.5</v>
      </c>
      <c r="G2454" t="s">
        <v>1030</v>
      </c>
      <c r="H2454" t="s">
        <v>174</v>
      </c>
      <c r="I2454" t="s">
        <v>1818</v>
      </c>
      <c r="J2454" s="143">
        <v>41395</v>
      </c>
      <c r="K2454" s="105">
        <v>324.40000000000003</v>
      </c>
      <c r="L2454" t="s">
        <v>48</v>
      </c>
    </row>
    <row r="2455" spans="1:12" x14ac:dyDescent="0.2">
      <c r="A2455">
        <v>805</v>
      </c>
      <c r="B2455">
        <v>2013</v>
      </c>
      <c r="C2455">
        <v>5</v>
      </c>
      <c r="D2455">
        <v>145100241</v>
      </c>
      <c r="E2455">
        <v>14520085</v>
      </c>
      <c r="F2455">
        <v>693.56</v>
      </c>
      <c r="G2455" t="s">
        <v>625</v>
      </c>
      <c r="H2455" t="s">
        <v>174</v>
      </c>
      <c r="I2455" t="s">
        <v>1819</v>
      </c>
      <c r="J2455" s="143">
        <v>41395</v>
      </c>
      <c r="K2455" s="105">
        <v>554.84799999999996</v>
      </c>
      <c r="L2455" t="s">
        <v>48</v>
      </c>
    </row>
    <row r="2456" spans="1:12" x14ac:dyDescent="0.2">
      <c r="A2456">
        <v>805</v>
      </c>
      <c r="B2456">
        <v>2013</v>
      </c>
      <c r="C2456">
        <v>3</v>
      </c>
      <c r="D2456">
        <v>145100245</v>
      </c>
      <c r="E2456">
        <v>14520001</v>
      </c>
      <c r="F2456">
        <v>382.5</v>
      </c>
      <c r="G2456" t="s">
        <v>604</v>
      </c>
      <c r="H2456" t="s">
        <v>199</v>
      </c>
      <c r="I2456" t="s">
        <v>1784</v>
      </c>
      <c r="J2456" s="143">
        <v>41334</v>
      </c>
      <c r="K2456" s="105">
        <v>306</v>
      </c>
      <c r="L2456" t="s">
        <v>48</v>
      </c>
    </row>
    <row r="2457" spans="1:12" x14ac:dyDescent="0.2">
      <c r="A2457">
        <v>805</v>
      </c>
      <c r="B2457">
        <v>2013</v>
      </c>
      <c r="C2457">
        <v>4</v>
      </c>
      <c r="D2457">
        <v>145100245</v>
      </c>
      <c r="E2457">
        <v>14520001</v>
      </c>
      <c r="F2457">
        <v>1155.5999999999999</v>
      </c>
      <c r="G2457" t="s">
        <v>604</v>
      </c>
      <c r="H2457" t="s">
        <v>199</v>
      </c>
      <c r="I2457" t="s">
        <v>1784</v>
      </c>
      <c r="J2457" s="143">
        <v>41365</v>
      </c>
      <c r="K2457" s="105">
        <v>924.48</v>
      </c>
      <c r="L2457" t="s">
        <v>48</v>
      </c>
    </row>
    <row r="2458" spans="1:12" x14ac:dyDescent="0.2">
      <c r="A2458">
        <v>805</v>
      </c>
      <c r="B2458">
        <v>2013</v>
      </c>
      <c r="C2458">
        <v>5</v>
      </c>
      <c r="D2458">
        <v>145100245</v>
      </c>
      <c r="E2458">
        <v>14520001</v>
      </c>
      <c r="F2458">
        <v>765</v>
      </c>
      <c r="G2458" t="s">
        <v>604</v>
      </c>
      <c r="H2458" t="s">
        <v>199</v>
      </c>
      <c r="I2458" t="s">
        <v>1784</v>
      </c>
      <c r="J2458" s="143">
        <v>41395</v>
      </c>
      <c r="K2458" s="105">
        <v>612</v>
      </c>
      <c r="L2458" t="s">
        <v>48</v>
      </c>
    </row>
    <row r="2459" spans="1:12" x14ac:dyDescent="0.2">
      <c r="A2459">
        <v>805</v>
      </c>
      <c r="B2459">
        <v>2013</v>
      </c>
      <c r="C2459">
        <v>7</v>
      </c>
      <c r="D2459">
        <v>145100245</v>
      </c>
      <c r="E2459">
        <v>14520001</v>
      </c>
      <c r="F2459">
        <v>2894.5</v>
      </c>
      <c r="G2459" t="s">
        <v>604</v>
      </c>
      <c r="H2459" t="s">
        <v>199</v>
      </c>
      <c r="I2459" t="s">
        <v>1784</v>
      </c>
      <c r="J2459" s="143">
        <v>41456</v>
      </c>
      <c r="K2459" s="105">
        <v>2315.6</v>
      </c>
      <c r="L2459" t="s">
        <v>48</v>
      </c>
    </row>
    <row r="2460" spans="1:12" x14ac:dyDescent="0.2">
      <c r="A2460">
        <v>805</v>
      </c>
      <c r="B2460">
        <v>2013</v>
      </c>
      <c r="C2460">
        <v>9</v>
      </c>
      <c r="D2460">
        <v>145100245</v>
      </c>
      <c r="E2460">
        <v>14520001</v>
      </c>
      <c r="F2460">
        <v>1463.33</v>
      </c>
      <c r="G2460" t="s">
        <v>604</v>
      </c>
      <c r="H2460" t="s">
        <v>199</v>
      </c>
      <c r="I2460" t="s">
        <v>1784</v>
      </c>
      <c r="J2460" s="143">
        <v>41518</v>
      </c>
      <c r="K2460" s="105">
        <v>1170.664</v>
      </c>
      <c r="L2460" t="s">
        <v>48</v>
      </c>
    </row>
    <row r="2461" spans="1:12" x14ac:dyDescent="0.2">
      <c r="A2461">
        <v>805</v>
      </c>
      <c r="B2461">
        <v>2013</v>
      </c>
      <c r="C2461">
        <v>11</v>
      </c>
      <c r="D2461">
        <v>145100245</v>
      </c>
      <c r="E2461">
        <v>14520001</v>
      </c>
      <c r="F2461">
        <v>1380</v>
      </c>
      <c r="G2461" t="s">
        <v>604</v>
      </c>
      <c r="H2461" t="s">
        <v>199</v>
      </c>
      <c r="I2461" t="s">
        <v>1784</v>
      </c>
      <c r="J2461" s="143">
        <v>41579</v>
      </c>
      <c r="K2461" s="105">
        <v>1104</v>
      </c>
      <c r="L2461" t="s">
        <v>48</v>
      </c>
    </row>
    <row r="2462" spans="1:12" x14ac:dyDescent="0.2">
      <c r="A2462">
        <v>805</v>
      </c>
      <c r="B2462">
        <v>2014</v>
      </c>
      <c r="C2462">
        <v>1</v>
      </c>
      <c r="D2462">
        <v>145100245</v>
      </c>
      <c r="E2462">
        <v>14520001</v>
      </c>
      <c r="F2462">
        <v>1132.5</v>
      </c>
      <c r="G2462" t="s">
        <v>604</v>
      </c>
      <c r="H2462" t="s">
        <v>199</v>
      </c>
      <c r="I2462" t="s">
        <v>1784</v>
      </c>
      <c r="J2462" s="143">
        <v>41640</v>
      </c>
      <c r="K2462" s="105">
        <v>906</v>
      </c>
      <c r="L2462" t="s">
        <v>48</v>
      </c>
    </row>
    <row r="2463" spans="1:12" x14ac:dyDescent="0.2">
      <c r="A2463">
        <v>805</v>
      </c>
      <c r="B2463">
        <v>2014</v>
      </c>
      <c r="C2463">
        <v>2</v>
      </c>
      <c r="D2463">
        <v>145100245</v>
      </c>
      <c r="E2463">
        <v>14520001</v>
      </c>
      <c r="F2463">
        <v>277.5</v>
      </c>
      <c r="G2463" t="s">
        <v>604</v>
      </c>
      <c r="H2463" t="s">
        <v>199</v>
      </c>
      <c r="I2463" t="s">
        <v>1784</v>
      </c>
      <c r="J2463" s="143">
        <v>41671</v>
      </c>
      <c r="K2463" s="105">
        <v>222</v>
      </c>
      <c r="L2463" t="s">
        <v>48</v>
      </c>
    </row>
    <row r="2464" spans="1:12" x14ac:dyDescent="0.2">
      <c r="A2464">
        <v>805</v>
      </c>
      <c r="B2464">
        <v>2013</v>
      </c>
      <c r="C2464">
        <v>2</v>
      </c>
      <c r="D2464">
        <v>145100248</v>
      </c>
      <c r="E2464">
        <v>14520033</v>
      </c>
      <c r="F2464">
        <v>526.70000000000005</v>
      </c>
      <c r="G2464" t="s">
        <v>583</v>
      </c>
      <c r="H2464" t="s">
        <v>108</v>
      </c>
      <c r="I2464" t="s">
        <v>1771</v>
      </c>
      <c r="J2464" s="143">
        <v>41306</v>
      </c>
      <c r="K2464" s="105">
        <v>421.36000000000007</v>
      </c>
      <c r="L2464" t="s">
        <v>48</v>
      </c>
    </row>
    <row r="2465" spans="1:12" x14ac:dyDescent="0.2">
      <c r="A2465">
        <v>805</v>
      </c>
      <c r="B2465">
        <v>2013</v>
      </c>
      <c r="C2465">
        <v>4</v>
      </c>
      <c r="D2465">
        <v>145100248</v>
      </c>
      <c r="E2465">
        <v>14520033</v>
      </c>
      <c r="F2465">
        <v>541.59</v>
      </c>
      <c r="G2465" t="s">
        <v>583</v>
      </c>
      <c r="H2465" t="s">
        <v>108</v>
      </c>
      <c r="I2465" t="s">
        <v>1771</v>
      </c>
      <c r="J2465" s="143">
        <v>41365</v>
      </c>
      <c r="K2465" s="105">
        <v>433.27200000000005</v>
      </c>
      <c r="L2465" t="s">
        <v>48</v>
      </c>
    </row>
    <row r="2466" spans="1:12" x14ac:dyDescent="0.2">
      <c r="A2466">
        <v>805</v>
      </c>
      <c r="B2466">
        <v>2013</v>
      </c>
      <c r="C2466">
        <v>5</v>
      </c>
      <c r="D2466">
        <v>145100248</v>
      </c>
      <c r="E2466">
        <v>14520033</v>
      </c>
      <c r="F2466">
        <v>565.99</v>
      </c>
      <c r="G2466" t="s">
        <v>583</v>
      </c>
      <c r="H2466" t="s">
        <v>108</v>
      </c>
      <c r="I2466" t="s">
        <v>1771</v>
      </c>
      <c r="J2466" s="143">
        <v>41395</v>
      </c>
      <c r="K2466" s="105">
        <v>452.79200000000003</v>
      </c>
      <c r="L2466" t="s">
        <v>48</v>
      </c>
    </row>
    <row r="2467" spans="1:12" x14ac:dyDescent="0.2">
      <c r="A2467">
        <v>805</v>
      </c>
      <c r="B2467">
        <v>2013</v>
      </c>
      <c r="C2467">
        <v>7</v>
      </c>
      <c r="D2467">
        <v>145100248</v>
      </c>
      <c r="E2467">
        <v>14520033</v>
      </c>
      <c r="F2467">
        <v>1420.86</v>
      </c>
      <c r="G2467" t="s">
        <v>583</v>
      </c>
      <c r="H2467" t="s">
        <v>108</v>
      </c>
      <c r="I2467" t="s">
        <v>1771</v>
      </c>
      <c r="J2467" s="143">
        <v>41456</v>
      </c>
      <c r="K2467" s="105">
        <v>1136.6879999999999</v>
      </c>
      <c r="L2467" t="s">
        <v>48</v>
      </c>
    </row>
    <row r="2468" spans="1:12" x14ac:dyDescent="0.2">
      <c r="A2468">
        <v>805</v>
      </c>
      <c r="B2468">
        <v>2013</v>
      </c>
      <c r="C2468">
        <v>9</v>
      </c>
      <c r="D2468">
        <v>145100248</v>
      </c>
      <c r="E2468">
        <v>14520026</v>
      </c>
      <c r="F2468">
        <v>602.54999999999995</v>
      </c>
      <c r="G2468" t="s">
        <v>583</v>
      </c>
      <c r="H2468" t="s">
        <v>108</v>
      </c>
      <c r="I2468" t="s">
        <v>1771</v>
      </c>
      <c r="J2468" s="143">
        <v>41518</v>
      </c>
      <c r="K2468" s="105">
        <v>482.03999999999996</v>
      </c>
      <c r="L2468" t="s">
        <v>48</v>
      </c>
    </row>
    <row r="2469" spans="1:12" x14ac:dyDescent="0.2">
      <c r="A2469">
        <v>805</v>
      </c>
      <c r="B2469">
        <v>2013</v>
      </c>
      <c r="C2469">
        <v>9</v>
      </c>
      <c r="D2469">
        <v>145100248</v>
      </c>
      <c r="E2469">
        <v>14520033</v>
      </c>
      <c r="F2469">
        <v>1042.8599999999999</v>
      </c>
      <c r="G2469" t="s">
        <v>583</v>
      </c>
      <c r="H2469" t="s">
        <v>108</v>
      </c>
      <c r="I2469" t="s">
        <v>1771</v>
      </c>
      <c r="J2469" s="143">
        <v>41518</v>
      </c>
      <c r="K2469" s="105">
        <v>834.28800000000001</v>
      </c>
      <c r="L2469" t="s">
        <v>48</v>
      </c>
    </row>
    <row r="2470" spans="1:12" x14ac:dyDescent="0.2">
      <c r="A2470">
        <v>805</v>
      </c>
      <c r="B2470">
        <v>2013</v>
      </c>
      <c r="C2470">
        <v>10</v>
      </c>
      <c r="D2470">
        <v>145100248</v>
      </c>
      <c r="E2470">
        <v>14520026</v>
      </c>
      <c r="F2470">
        <v>562.01</v>
      </c>
      <c r="G2470" t="s">
        <v>583</v>
      </c>
      <c r="H2470" t="s">
        <v>108</v>
      </c>
      <c r="I2470" t="s">
        <v>1771</v>
      </c>
      <c r="J2470" s="143">
        <v>41548</v>
      </c>
      <c r="K2470" s="105">
        <v>449.608</v>
      </c>
      <c r="L2470" t="s">
        <v>48</v>
      </c>
    </row>
    <row r="2471" spans="1:12" x14ac:dyDescent="0.2">
      <c r="A2471">
        <v>805</v>
      </c>
      <c r="B2471">
        <v>2013</v>
      </c>
      <c r="C2471">
        <v>11</v>
      </c>
      <c r="D2471">
        <v>145100248</v>
      </c>
      <c r="E2471">
        <v>14520026</v>
      </c>
      <c r="F2471">
        <v>608.20000000000005</v>
      </c>
      <c r="G2471" t="s">
        <v>583</v>
      </c>
      <c r="H2471" t="s">
        <v>108</v>
      </c>
      <c r="I2471" t="s">
        <v>1771</v>
      </c>
      <c r="J2471" s="143">
        <v>41579</v>
      </c>
      <c r="K2471" s="105">
        <v>486.56000000000006</v>
      </c>
      <c r="L2471" t="s">
        <v>48</v>
      </c>
    </row>
    <row r="2472" spans="1:12" x14ac:dyDescent="0.2">
      <c r="A2472">
        <v>805</v>
      </c>
      <c r="B2472">
        <v>2014</v>
      </c>
      <c r="C2472">
        <v>2</v>
      </c>
      <c r="D2472">
        <v>145100248</v>
      </c>
      <c r="E2472">
        <v>14520033</v>
      </c>
      <c r="F2472">
        <v>450.71</v>
      </c>
      <c r="G2472" t="s">
        <v>583</v>
      </c>
      <c r="H2472" t="s">
        <v>108</v>
      </c>
      <c r="I2472" t="s">
        <v>1771</v>
      </c>
      <c r="J2472" s="143">
        <v>41671</v>
      </c>
      <c r="K2472" s="105">
        <v>360.56799999999998</v>
      </c>
      <c r="L2472" t="s">
        <v>48</v>
      </c>
    </row>
    <row r="2473" spans="1:12" x14ac:dyDescent="0.2">
      <c r="A2473">
        <v>805</v>
      </c>
      <c r="B2473">
        <v>2014</v>
      </c>
      <c r="C2473">
        <v>3</v>
      </c>
      <c r="D2473">
        <v>145100248</v>
      </c>
      <c r="E2473">
        <v>14520026</v>
      </c>
      <c r="F2473">
        <v>1215.9000000000001</v>
      </c>
      <c r="G2473" t="s">
        <v>583</v>
      </c>
      <c r="H2473" t="s">
        <v>108</v>
      </c>
      <c r="I2473" t="s">
        <v>1771</v>
      </c>
      <c r="J2473" s="143">
        <v>41699</v>
      </c>
      <c r="K2473" s="105">
        <v>972.72000000000014</v>
      </c>
      <c r="L2473" t="s">
        <v>48</v>
      </c>
    </row>
    <row r="2474" spans="1:12" x14ac:dyDescent="0.2">
      <c r="A2474">
        <v>805</v>
      </c>
      <c r="B2474">
        <v>2013</v>
      </c>
      <c r="C2474">
        <v>2</v>
      </c>
      <c r="D2474">
        <v>145100254</v>
      </c>
      <c r="E2474">
        <v>14520029</v>
      </c>
      <c r="F2474">
        <v>1546.95</v>
      </c>
      <c r="G2474" t="s">
        <v>748</v>
      </c>
      <c r="H2474" t="s">
        <v>172</v>
      </c>
      <c r="I2474" t="s">
        <v>1772</v>
      </c>
      <c r="J2474" s="143">
        <v>41306</v>
      </c>
      <c r="K2474" s="105">
        <v>1237.5600000000002</v>
      </c>
      <c r="L2474" t="s">
        <v>48</v>
      </c>
    </row>
    <row r="2475" spans="1:12" x14ac:dyDescent="0.2">
      <c r="A2475">
        <v>805</v>
      </c>
      <c r="B2475">
        <v>2013</v>
      </c>
      <c r="C2475">
        <v>2</v>
      </c>
      <c r="D2475">
        <v>145100254</v>
      </c>
      <c r="E2475">
        <v>14520051</v>
      </c>
      <c r="F2475">
        <v>1967.1</v>
      </c>
      <c r="G2475" t="s">
        <v>748</v>
      </c>
      <c r="H2475" t="s">
        <v>172</v>
      </c>
      <c r="I2475" t="s">
        <v>1772</v>
      </c>
      <c r="J2475" s="143">
        <v>41306</v>
      </c>
      <c r="K2475" s="105">
        <v>1573.68</v>
      </c>
      <c r="L2475" t="s">
        <v>48</v>
      </c>
    </row>
    <row r="2476" spans="1:12" x14ac:dyDescent="0.2">
      <c r="A2476">
        <v>805</v>
      </c>
      <c r="B2476">
        <v>2013</v>
      </c>
      <c r="C2476">
        <v>2</v>
      </c>
      <c r="D2476">
        <v>145100255</v>
      </c>
      <c r="E2476">
        <v>14520051</v>
      </c>
      <c r="F2476">
        <v>31.56</v>
      </c>
      <c r="G2476" t="s">
        <v>1773</v>
      </c>
      <c r="H2476" t="s">
        <v>172</v>
      </c>
      <c r="I2476" t="s">
        <v>1774</v>
      </c>
      <c r="J2476" s="143">
        <v>41306</v>
      </c>
      <c r="K2476" s="105">
        <v>25.248000000000001</v>
      </c>
      <c r="L2476" t="s">
        <v>48</v>
      </c>
    </row>
    <row r="2477" spans="1:12" x14ac:dyDescent="0.2">
      <c r="A2477">
        <v>805</v>
      </c>
      <c r="B2477">
        <v>2013</v>
      </c>
      <c r="C2477">
        <v>3</v>
      </c>
      <c r="D2477">
        <v>145100260</v>
      </c>
      <c r="E2477">
        <v>14520001</v>
      </c>
      <c r="F2477">
        <v>627</v>
      </c>
      <c r="G2477" t="s">
        <v>604</v>
      </c>
      <c r="H2477" t="s">
        <v>200</v>
      </c>
      <c r="I2477" t="s">
        <v>1785</v>
      </c>
      <c r="J2477" s="143">
        <v>41334</v>
      </c>
      <c r="K2477" s="105">
        <v>501.6</v>
      </c>
      <c r="L2477" t="s">
        <v>48</v>
      </c>
    </row>
    <row r="2478" spans="1:12" x14ac:dyDescent="0.2">
      <c r="A2478">
        <v>805</v>
      </c>
      <c r="B2478">
        <v>2013</v>
      </c>
      <c r="C2478">
        <v>4</v>
      </c>
      <c r="D2478">
        <v>145100260</v>
      </c>
      <c r="E2478">
        <v>14520001</v>
      </c>
      <c r="F2478">
        <v>791.8</v>
      </c>
      <c r="G2478" t="s">
        <v>604</v>
      </c>
      <c r="H2478" t="s">
        <v>200</v>
      </c>
      <c r="I2478" t="s">
        <v>1785</v>
      </c>
      <c r="J2478" s="143">
        <v>41365</v>
      </c>
      <c r="K2478" s="105">
        <v>633.44000000000005</v>
      </c>
      <c r="L2478" t="s">
        <v>48</v>
      </c>
    </row>
    <row r="2479" spans="1:12" x14ac:dyDescent="0.2">
      <c r="A2479">
        <v>805</v>
      </c>
      <c r="B2479">
        <v>2013</v>
      </c>
      <c r="C2479">
        <v>5</v>
      </c>
      <c r="D2479">
        <v>145100260</v>
      </c>
      <c r="E2479">
        <v>14520001</v>
      </c>
      <c r="F2479">
        <v>1211.8699999999999</v>
      </c>
      <c r="G2479" t="s">
        <v>604</v>
      </c>
      <c r="H2479" t="s">
        <v>200</v>
      </c>
      <c r="I2479" t="s">
        <v>1785</v>
      </c>
      <c r="J2479" s="143">
        <v>41395</v>
      </c>
      <c r="K2479" s="105">
        <v>969.49599999999998</v>
      </c>
      <c r="L2479" t="s">
        <v>48</v>
      </c>
    </row>
    <row r="2480" spans="1:12" x14ac:dyDescent="0.2">
      <c r="A2480">
        <v>805</v>
      </c>
      <c r="B2480">
        <v>2013</v>
      </c>
      <c r="C2480">
        <v>3</v>
      </c>
      <c r="D2480">
        <v>145100270</v>
      </c>
      <c r="E2480">
        <v>14520001</v>
      </c>
      <c r="F2480">
        <v>607.5</v>
      </c>
      <c r="G2480" t="s">
        <v>604</v>
      </c>
      <c r="H2480" t="s">
        <v>108</v>
      </c>
      <c r="I2480" t="s">
        <v>1786</v>
      </c>
      <c r="J2480" s="143">
        <v>41334</v>
      </c>
      <c r="K2480" s="105">
        <v>486</v>
      </c>
      <c r="L2480" t="s">
        <v>48</v>
      </c>
    </row>
    <row r="2481" spans="1:12" x14ac:dyDescent="0.2">
      <c r="A2481">
        <v>805</v>
      </c>
      <c r="B2481">
        <v>2013</v>
      </c>
      <c r="C2481">
        <v>5</v>
      </c>
      <c r="D2481">
        <v>145100270</v>
      </c>
      <c r="E2481">
        <v>14520001</v>
      </c>
      <c r="F2481">
        <v>825</v>
      </c>
      <c r="G2481" t="s">
        <v>604</v>
      </c>
      <c r="H2481" t="s">
        <v>108</v>
      </c>
      <c r="I2481" t="s">
        <v>1786</v>
      </c>
      <c r="J2481" s="143">
        <v>41395</v>
      </c>
      <c r="K2481" s="105">
        <v>660</v>
      </c>
      <c r="L2481" t="s">
        <v>48</v>
      </c>
    </row>
    <row r="2482" spans="1:12" x14ac:dyDescent="0.2">
      <c r="A2482">
        <v>805</v>
      </c>
      <c r="B2482">
        <v>2013</v>
      </c>
      <c r="C2482">
        <v>7</v>
      </c>
      <c r="D2482">
        <v>145100270</v>
      </c>
      <c r="E2482">
        <v>14520001</v>
      </c>
      <c r="F2482">
        <v>675</v>
      </c>
      <c r="G2482" t="s">
        <v>604</v>
      </c>
      <c r="H2482" t="s">
        <v>108</v>
      </c>
      <c r="I2482" t="s">
        <v>1786</v>
      </c>
      <c r="J2482" s="143">
        <v>41456</v>
      </c>
      <c r="K2482" s="105">
        <v>540</v>
      </c>
      <c r="L2482" t="s">
        <v>48</v>
      </c>
    </row>
    <row r="2483" spans="1:12" x14ac:dyDescent="0.2">
      <c r="A2483">
        <v>805</v>
      </c>
      <c r="B2483">
        <v>2013</v>
      </c>
      <c r="C2483">
        <v>9</v>
      </c>
      <c r="D2483">
        <v>145100270</v>
      </c>
      <c r="E2483">
        <v>14520001</v>
      </c>
      <c r="F2483">
        <v>1621.8</v>
      </c>
      <c r="G2483" t="s">
        <v>604</v>
      </c>
      <c r="H2483" t="s">
        <v>108</v>
      </c>
      <c r="I2483" t="s">
        <v>1786</v>
      </c>
      <c r="J2483" s="143">
        <v>41518</v>
      </c>
      <c r="K2483" s="105">
        <v>1297.44</v>
      </c>
      <c r="L2483" t="s">
        <v>48</v>
      </c>
    </row>
    <row r="2484" spans="1:12" x14ac:dyDescent="0.2">
      <c r="A2484">
        <v>805</v>
      </c>
      <c r="B2484">
        <v>2013</v>
      </c>
      <c r="C2484">
        <v>11</v>
      </c>
      <c r="D2484">
        <v>145100270</v>
      </c>
      <c r="E2484">
        <v>14520001</v>
      </c>
      <c r="F2484">
        <v>1995</v>
      </c>
      <c r="G2484" t="s">
        <v>604</v>
      </c>
      <c r="H2484" t="s">
        <v>108</v>
      </c>
      <c r="I2484" t="s">
        <v>1786</v>
      </c>
      <c r="J2484" s="143">
        <v>41579</v>
      </c>
      <c r="K2484" s="105">
        <v>1596</v>
      </c>
      <c r="L2484" t="s">
        <v>48</v>
      </c>
    </row>
    <row r="2485" spans="1:12" x14ac:dyDescent="0.2">
      <c r="A2485">
        <v>805</v>
      </c>
      <c r="B2485">
        <v>2014</v>
      </c>
      <c r="C2485">
        <v>1</v>
      </c>
      <c r="D2485">
        <v>145100270</v>
      </c>
      <c r="E2485">
        <v>14520001</v>
      </c>
      <c r="F2485">
        <v>1336.5</v>
      </c>
      <c r="G2485" t="s">
        <v>604</v>
      </c>
      <c r="H2485" t="s">
        <v>108</v>
      </c>
      <c r="I2485" t="s">
        <v>1786</v>
      </c>
      <c r="J2485" s="143">
        <v>41640</v>
      </c>
      <c r="K2485" s="105">
        <v>1069.2</v>
      </c>
      <c r="L2485" t="s">
        <v>48</v>
      </c>
    </row>
    <row r="2486" spans="1:12" x14ac:dyDescent="0.2">
      <c r="A2486">
        <v>805</v>
      </c>
      <c r="B2486">
        <v>2014</v>
      </c>
      <c r="C2486">
        <v>2</v>
      </c>
      <c r="D2486">
        <v>145100270</v>
      </c>
      <c r="E2486">
        <v>14520001</v>
      </c>
      <c r="F2486">
        <v>907.5</v>
      </c>
      <c r="G2486" t="s">
        <v>604</v>
      </c>
      <c r="H2486" t="s">
        <v>108</v>
      </c>
      <c r="I2486" t="s">
        <v>1786</v>
      </c>
      <c r="J2486" s="143">
        <v>41671</v>
      </c>
      <c r="K2486" s="105">
        <v>726</v>
      </c>
      <c r="L2486" t="s">
        <v>48</v>
      </c>
    </row>
    <row r="2487" spans="1:12" x14ac:dyDescent="0.2">
      <c r="A2487">
        <v>805</v>
      </c>
      <c r="B2487">
        <v>2013</v>
      </c>
      <c r="C2487">
        <v>2</v>
      </c>
      <c r="D2487">
        <v>145100272</v>
      </c>
      <c r="E2487">
        <v>14520046</v>
      </c>
      <c r="F2487">
        <v>556.9</v>
      </c>
      <c r="G2487" t="s">
        <v>604</v>
      </c>
      <c r="H2487" t="s">
        <v>173</v>
      </c>
      <c r="I2487" t="s">
        <v>1775</v>
      </c>
      <c r="J2487" s="143">
        <v>41306</v>
      </c>
      <c r="K2487" s="105">
        <v>445.52</v>
      </c>
      <c r="L2487" t="s">
        <v>48</v>
      </c>
    </row>
    <row r="2488" spans="1:12" x14ac:dyDescent="0.2">
      <c r="A2488">
        <v>805</v>
      </c>
      <c r="B2488">
        <v>2013</v>
      </c>
      <c r="C2488">
        <v>2</v>
      </c>
      <c r="D2488">
        <v>145100274</v>
      </c>
      <c r="E2488">
        <v>14520027</v>
      </c>
      <c r="F2488">
        <v>618.78</v>
      </c>
      <c r="G2488" t="s">
        <v>650</v>
      </c>
      <c r="H2488" t="s">
        <v>173</v>
      </c>
      <c r="I2488" t="s">
        <v>1776</v>
      </c>
      <c r="J2488" s="143">
        <v>41306</v>
      </c>
      <c r="K2488" s="105">
        <v>495.024</v>
      </c>
      <c r="L2488" t="s">
        <v>48</v>
      </c>
    </row>
    <row r="2489" spans="1:12" x14ac:dyDescent="0.2">
      <c r="A2489">
        <v>805</v>
      </c>
      <c r="B2489">
        <v>2013</v>
      </c>
      <c r="C2489">
        <v>3</v>
      </c>
      <c r="D2489">
        <v>145100293</v>
      </c>
      <c r="E2489">
        <v>14520001</v>
      </c>
      <c r="F2489">
        <v>360</v>
      </c>
      <c r="G2489" t="s">
        <v>604</v>
      </c>
      <c r="H2489" t="s">
        <v>124</v>
      </c>
      <c r="I2489" t="s">
        <v>1787</v>
      </c>
      <c r="J2489" s="143">
        <v>41334</v>
      </c>
      <c r="K2489" s="105">
        <v>288</v>
      </c>
      <c r="L2489" t="s">
        <v>48</v>
      </c>
    </row>
    <row r="2490" spans="1:12" x14ac:dyDescent="0.2">
      <c r="A2490">
        <v>805</v>
      </c>
      <c r="B2490">
        <v>2013</v>
      </c>
      <c r="C2490">
        <v>3</v>
      </c>
      <c r="D2490">
        <v>145100295</v>
      </c>
      <c r="E2490">
        <v>14520001</v>
      </c>
      <c r="F2490">
        <v>1248.5</v>
      </c>
      <c r="G2490" t="s">
        <v>604</v>
      </c>
      <c r="H2490" t="s">
        <v>121</v>
      </c>
      <c r="I2490" t="s">
        <v>1788</v>
      </c>
      <c r="J2490" s="143">
        <v>41334</v>
      </c>
      <c r="K2490" s="105">
        <v>998.80000000000007</v>
      </c>
      <c r="L2490" t="s">
        <v>48</v>
      </c>
    </row>
    <row r="2491" spans="1:12" x14ac:dyDescent="0.2">
      <c r="A2491">
        <v>805</v>
      </c>
      <c r="B2491">
        <v>2013</v>
      </c>
      <c r="C2491">
        <v>5</v>
      </c>
      <c r="D2491">
        <v>145100295</v>
      </c>
      <c r="E2491">
        <v>14520001</v>
      </c>
      <c r="F2491">
        <v>862.42</v>
      </c>
      <c r="G2491" t="s">
        <v>604</v>
      </c>
      <c r="H2491" t="s">
        <v>121</v>
      </c>
      <c r="I2491" t="s">
        <v>1788</v>
      </c>
      <c r="J2491" s="143">
        <v>41395</v>
      </c>
      <c r="K2491" s="105">
        <v>689.93600000000004</v>
      </c>
      <c r="L2491" t="s">
        <v>48</v>
      </c>
    </row>
    <row r="2492" spans="1:12" x14ac:dyDescent="0.2">
      <c r="A2492">
        <v>805</v>
      </c>
      <c r="B2492">
        <v>2013</v>
      </c>
      <c r="C2492">
        <v>3</v>
      </c>
      <c r="D2492">
        <v>145100304</v>
      </c>
      <c r="E2492">
        <v>14520054</v>
      </c>
      <c r="F2492">
        <v>905.03</v>
      </c>
      <c r="G2492" t="s">
        <v>650</v>
      </c>
      <c r="H2492" t="s">
        <v>121</v>
      </c>
      <c r="I2492" t="s">
        <v>1789</v>
      </c>
      <c r="J2492" s="143">
        <v>41334</v>
      </c>
      <c r="K2492" s="105">
        <v>724.024</v>
      </c>
      <c r="L2492" t="s">
        <v>48</v>
      </c>
    </row>
    <row r="2493" spans="1:12" x14ac:dyDescent="0.2">
      <c r="A2493">
        <v>805</v>
      </c>
      <c r="B2493">
        <v>2014</v>
      </c>
      <c r="C2493">
        <v>5</v>
      </c>
      <c r="D2493">
        <v>145101788</v>
      </c>
      <c r="E2493">
        <v>14520068</v>
      </c>
      <c r="F2493">
        <v>602.5</v>
      </c>
      <c r="G2493" t="s">
        <v>597</v>
      </c>
      <c r="H2493" t="s">
        <v>311</v>
      </c>
      <c r="I2493" t="s">
        <v>2125</v>
      </c>
      <c r="J2493" s="143">
        <v>41760</v>
      </c>
      <c r="K2493" s="105">
        <f>Table4[[#This Row],[Reg. CPB incl. Outlays]]*0.8</f>
        <v>482</v>
      </c>
      <c r="L2493" t="s">
        <v>48</v>
      </c>
    </row>
    <row r="2494" spans="1:12" x14ac:dyDescent="0.2">
      <c r="A2494">
        <v>805</v>
      </c>
      <c r="B2494">
        <v>2013</v>
      </c>
      <c r="C2494">
        <v>2</v>
      </c>
      <c r="D2494">
        <v>145100321</v>
      </c>
      <c r="E2494">
        <v>14520029</v>
      </c>
      <c r="F2494">
        <v>2264.73</v>
      </c>
      <c r="G2494" t="s">
        <v>748</v>
      </c>
      <c r="H2494" t="s">
        <v>174</v>
      </c>
      <c r="I2494" t="s">
        <v>1777</v>
      </c>
      <c r="J2494" s="143">
        <v>41306</v>
      </c>
      <c r="K2494" s="105">
        <v>1811.7840000000001</v>
      </c>
      <c r="L2494" t="s">
        <v>48</v>
      </c>
    </row>
    <row r="2495" spans="1:12" x14ac:dyDescent="0.2">
      <c r="A2495">
        <v>805</v>
      </c>
      <c r="B2495">
        <v>2013</v>
      </c>
      <c r="C2495">
        <v>5</v>
      </c>
      <c r="D2495">
        <v>145100330</v>
      </c>
      <c r="E2495">
        <v>14520031</v>
      </c>
      <c r="F2495">
        <v>1227.21</v>
      </c>
      <c r="G2495" t="s">
        <v>597</v>
      </c>
      <c r="H2495" t="s">
        <v>121</v>
      </c>
      <c r="I2495" t="s">
        <v>1820</v>
      </c>
      <c r="J2495" s="143">
        <v>41395</v>
      </c>
      <c r="K2495" s="105">
        <v>981.76800000000003</v>
      </c>
      <c r="L2495" t="s">
        <v>48</v>
      </c>
    </row>
    <row r="2496" spans="1:12" x14ac:dyDescent="0.2">
      <c r="A2496">
        <v>805</v>
      </c>
      <c r="B2496">
        <v>2013</v>
      </c>
      <c r="C2496">
        <v>5</v>
      </c>
      <c r="D2496">
        <v>145100334</v>
      </c>
      <c r="E2496">
        <v>14520031</v>
      </c>
      <c r="F2496">
        <v>7927.84</v>
      </c>
      <c r="G2496" t="s">
        <v>599</v>
      </c>
      <c r="H2496" t="s">
        <v>121</v>
      </c>
      <c r="I2496" t="s">
        <v>1821</v>
      </c>
      <c r="J2496" s="143">
        <v>41395</v>
      </c>
      <c r="K2496" s="105">
        <v>6342.2720000000008</v>
      </c>
      <c r="L2496" t="s">
        <v>48</v>
      </c>
    </row>
    <row r="2497" spans="1:12" x14ac:dyDescent="0.2">
      <c r="A2497">
        <v>805</v>
      </c>
      <c r="B2497">
        <v>2013</v>
      </c>
      <c r="C2497">
        <v>7</v>
      </c>
      <c r="D2497">
        <v>145100334</v>
      </c>
      <c r="E2497">
        <v>14520051</v>
      </c>
      <c r="F2497">
        <v>3518.52</v>
      </c>
      <c r="G2497" t="s">
        <v>599</v>
      </c>
      <c r="H2497" t="s">
        <v>121</v>
      </c>
      <c r="I2497" t="s">
        <v>1821</v>
      </c>
      <c r="J2497" s="143">
        <v>41456</v>
      </c>
      <c r="K2497" s="105">
        <v>2814.8160000000003</v>
      </c>
      <c r="L2497" t="s">
        <v>48</v>
      </c>
    </row>
    <row r="2498" spans="1:12" x14ac:dyDescent="0.2">
      <c r="A2498">
        <v>805</v>
      </c>
      <c r="B2498">
        <v>2013</v>
      </c>
      <c r="C2498">
        <v>9</v>
      </c>
      <c r="D2498">
        <v>145100334</v>
      </c>
      <c r="E2498">
        <v>14520051</v>
      </c>
      <c r="F2498">
        <v>133.93</v>
      </c>
      <c r="G2498" t="s">
        <v>599</v>
      </c>
      <c r="H2498" t="s">
        <v>121</v>
      </c>
      <c r="I2498" t="s">
        <v>1821</v>
      </c>
      <c r="J2498" s="143">
        <v>41518</v>
      </c>
      <c r="K2498" s="105">
        <v>107.14400000000001</v>
      </c>
      <c r="L2498" t="s">
        <v>48</v>
      </c>
    </row>
    <row r="2499" spans="1:12" x14ac:dyDescent="0.2">
      <c r="A2499">
        <v>805</v>
      </c>
      <c r="B2499">
        <v>2013</v>
      </c>
      <c r="C2499">
        <v>3</v>
      </c>
      <c r="D2499">
        <v>145100342</v>
      </c>
      <c r="E2499">
        <v>14520026</v>
      </c>
      <c r="F2499">
        <v>1761.81</v>
      </c>
      <c r="G2499" t="s">
        <v>583</v>
      </c>
      <c r="H2499" t="s">
        <v>126</v>
      </c>
      <c r="I2499" t="s">
        <v>1790</v>
      </c>
      <c r="J2499" s="143">
        <v>41334</v>
      </c>
      <c r="K2499" s="105">
        <v>1409.4480000000001</v>
      </c>
      <c r="L2499" t="s">
        <v>48</v>
      </c>
    </row>
    <row r="2500" spans="1:12" x14ac:dyDescent="0.2">
      <c r="A2500">
        <v>805</v>
      </c>
      <c r="B2500">
        <v>2013</v>
      </c>
      <c r="C2500">
        <v>3</v>
      </c>
      <c r="D2500">
        <v>145100343</v>
      </c>
      <c r="E2500">
        <v>14520027</v>
      </c>
      <c r="F2500">
        <v>618.61</v>
      </c>
      <c r="G2500" t="s">
        <v>597</v>
      </c>
      <c r="H2500" t="s">
        <v>126</v>
      </c>
      <c r="I2500" t="s">
        <v>1791</v>
      </c>
      <c r="J2500" s="143">
        <v>41334</v>
      </c>
      <c r="K2500" s="105">
        <v>494.88800000000003</v>
      </c>
      <c r="L2500" t="s">
        <v>48</v>
      </c>
    </row>
    <row r="2501" spans="1:12" x14ac:dyDescent="0.2">
      <c r="A2501">
        <v>805</v>
      </c>
      <c r="B2501">
        <v>2013</v>
      </c>
      <c r="C2501">
        <v>7</v>
      </c>
      <c r="D2501">
        <v>145100343</v>
      </c>
      <c r="E2501">
        <v>14520046</v>
      </c>
      <c r="F2501">
        <v>114.18</v>
      </c>
      <c r="G2501" t="s">
        <v>597</v>
      </c>
      <c r="H2501" t="s">
        <v>126</v>
      </c>
      <c r="I2501" t="s">
        <v>1791</v>
      </c>
      <c r="J2501" s="143">
        <v>41456</v>
      </c>
      <c r="K2501" s="105">
        <v>91.344000000000008</v>
      </c>
      <c r="L2501" t="s">
        <v>48</v>
      </c>
    </row>
    <row r="2502" spans="1:12" x14ac:dyDescent="0.2">
      <c r="A2502">
        <v>805</v>
      </c>
      <c r="B2502">
        <v>2013</v>
      </c>
      <c r="C2502">
        <v>5</v>
      </c>
      <c r="D2502">
        <v>145100344</v>
      </c>
      <c r="E2502">
        <v>14520027</v>
      </c>
      <c r="F2502">
        <v>10995.68</v>
      </c>
      <c r="G2502" t="s">
        <v>597</v>
      </c>
      <c r="H2502" t="s">
        <v>201</v>
      </c>
      <c r="I2502" t="s">
        <v>1822</v>
      </c>
      <c r="J2502" s="143">
        <v>41395</v>
      </c>
      <c r="K2502" s="105">
        <v>8796.5439999999999</v>
      </c>
      <c r="L2502" t="s">
        <v>48</v>
      </c>
    </row>
    <row r="2503" spans="1:12" x14ac:dyDescent="0.2">
      <c r="A2503">
        <v>805</v>
      </c>
      <c r="B2503">
        <v>2013</v>
      </c>
      <c r="C2503">
        <v>6</v>
      </c>
      <c r="D2503">
        <v>145100344</v>
      </c>
      <c r="E2503">
        <v>14520027</v>
      </c>
      <c r="F2503">
        <v>478.14</v>
      </c>
      <c r="G2503" t="s">
        <v>597</v>
      </c>
      <c r="H2503" t="s">
        <v>201</v>
      </c>
      <c r="I2503" t="s">
        <v>1822</v>
      </c>
      <c r="J2503" s="143">
        <v>41426</v>
      </c>
      <c r="K2503" s="105">
        <v>382.512</v>
      </c>
      <c r="L2503" t="s">
        <v>48</v>
      </c>
    </row>
    <row r="2504" spans="1:12" x14ac:dyDescent="0.2">
      <c r="A2504">
        <v>805</v>
      </c>
      <c r="B2504">
        <v>2013</v>
      </c>
      <c r="C2504">
        <v>7</v>
      </c>
      <c r="D2504">
        <v>145100344</v>
      </c>
      <c r="E2504">
        <v>14520027</v>
      </c>
      <c r="F2504">
        <v>772.59</v>
      </c>
      <c r="G2504" t="s">
        <v>597</v>
      </c>
      <c r="H2504" t="s">
        <v>201</v>
      </c>
      <c r="I2504" t="s">
        <v>1822</v>
      </c>
      <c r="J2504" s="143">
        <v>41456</v>
      </c>
      <c r="K2504" s="105">
        <v>618.07200000000012</v>
      </c>
      <c r="L2504" t="s">
        <v>48</v>
      </c>
    </row>
    <row r="2505" spans="1:12" x14ac:dyDescent="0.2">
      <c r="A2505">
        <v>805</v>
      </c>
      <c r="B2505">
        <v>2013</v>
      </c>
      <c r="C2505">
        <v>7</v>
      </c>
      <c r="D2505">
        <v>145100344</v>
      </c>
      <c r="E2505">
        <v>14520051</v>
      </c>
      <c r="F2505">
        <v>618.45000000000005</v>
      </c>
      <c r="G2505" t="s">
        <v>597</v>
      </c>
      <c r="H2505" t="s">
        <v>201</v>
      </c>
      <c r="I2505" t="s">
        <v>1822</v>
      </c>
      <c r="J2505" s="143">
        <v>41456</v>
      </c>
      <c r="K2505" s="105">
        <v>494.76000000000005</v>
      </c>
      <c r="L2505" t="s">
        <v>48</v>
      </c>
    </row>
    <row r="2506" spans="1:12" x14ac:dyDescent="0.2">
      <c r="A2506">
        <v>805</v>
      </c>
      <c r="B2506">
        <v>2013</v>
      </c>
      <c r="C2506">
        <v>8</v>
      </c>
      <c r="D2506">
        <v>145100344</v>
      </c>
      <c r="E2506">
        <v>14520027</v>
      </c>
      <c r="F2506">
        <v>1026.23</v>
      </c>
      <c r="G2506" t="s">
        <v>597</v>
      </c>
      <c r="H2506" t="s">
        <v>201</v>
      </c>
      <c r="I2506" t="s">
        <v>1822</v>
      </c>
      <c r="J2506" s="143">
        <v>41487</v>
      </c>
      <c r="K2506" s="105">
        <v>820.98400000000004</v>
      </c>
      <c r="L2506" t="s">
        <v>48</v>
      </c>
    </row>
    <row r="2507" spans="1:12" x14ac:dyDescent="0.2">
      <c r="A2507">
        <v>805</v>
      </c>
      <c r="B2507">
        <v>2013</v>
      </c>
      <c r="C2507">
        <v>9</v>
      </c>
      <c r="D2507">
        <v>145100344</v>
      </c>
      <c r="E2507">
        <v>14520027</v>
      </c>
      <c r="F2507">
        <v>571.42999999999995</v>
      </c>
      <c r="G2507" t="s">
        <v>597</v>
      </c>
      <c r="H2507" t="s">
        <v>201</v>
      </c>
      <c r="I2507" t="s">
        <v>1822</v>
      </c>
      <c r="J2507" s="143">
        <v>41518</v>
      </c>
      <c r="K2507" s="105">
        <v>457.14400000000001</v>
      </c>
      <c r="L2507" t="s">
        <v>48</v>
      </c>
    </row>
    <row r="2508" spans="1:12" x14ac:dyDescent="0.2">
      <c r="A2508">
        <v>805</v>
      </c>
      <c r="B2508">
        <v>2013</v>
      </c>
      <c r="C2508">
        <v>11</v>
      </c>
      <c r="D2508">
        <v>145100344</v>
      </c>
      <c r="E2508">
        <v>14520027</v>
      </c>
      <c r="F2508">
        <v>563.09</v>
      </c>
      <c r="G2508" t="s">
        <v>597</v>
      </c>
      <c r="H2508" t="s">
        <v>201</v>
      </c>
      <c r="I2508" t="s">
        <v>1822</v>
      </c>
      <c r="J2508" s="143">
        <v>41579</v>
      </c>
      <c r="K2508" s="105">
        <v>450.47200000000004</v>
      </c>
      <c r="L2508" t="s">
        <v>48</v>
      </c>
    </row>
    <row r="2509" spans="1:12" x14ac:dyDescent="0.2">
      <c r="A2509">
        <v>805</v>
      </c>
      <c r="B2509">
        <v>2014</v>
      </c>
      <c r="C2509">
        <v>1</v>
      </c>
      <c r="D2509">
        <v>145100344</v>
      </c>
      <c r="E2509">
        <v>14520027</v>
      </c>
      <c r="F2509">
        <v>385.5</v>
      </c>
      <c r="G2509" t="s">
        <v>597</v>
      </c>
      <c r="H2509" t="s">
        <v>201</v>
      </c>
      <c r="I2509" t="s">
        <v>1822</v>
      </c>
      <c r="J2509" s="143">
        <v>41640</v>
      </c>
      <c r="K2509" s="105">
        <v>308.40000000000003</v>
      </c>
      <c r="L2509" t="s">
        <v>48</v>
      </c>
    </row>
    <row r="2510" spans="1:12" x14ac:dyDescent="0.2">
      <c r="A2510">
        <v>805</v>
      </c>
      <c r="B2510">
        <v>2014</v>
      </c>
      <c r="C2510">
        <v>1</v>
      </c>
      <c r="D2510">
        <v>145100344</v>
      </c>
      <c r="E2510">
        <v>14520051</v>
      </c>
      <c r="F2510">
        <v>18.559999999999999</v>
      </c>
      <c r="G2510" t="s">
        <v>597</v>
      </c>
      <c r="H2510" t="s">
        <v>201</v>
      </c>
      <c r="I2510" t="s">
        <v>1822</v>
      </c>
      <c r="J2510" s="143">
        <v>41640</v>
      </c>
      <c r="K2510" s="105">
        <v>14.847999999999999</v>
      </c>
      <c r="L2510" t="s">
        <v>48</v>
      </c>
    </row>
    <row r="2511" spans="1:12" x14ac:dyDescent="0.2">
      <c r="A2511">
        <v>805</v>
      </c>
      <c r="B2511">
        <v>2014</v>
      </c>
      <c r="C2511">
        <v>2</v>
      </c>
      <c r="D2511">
        <v>145100344</v>
      </c>
      <c r="E2511">
        <v>14520027</v>
      </c>
      <c r="F2511">
        <v>129.94</v>
      </c>
      <c r="G2511" t="s">
        <v>597</v>
      </c>
      <c r="H2511" t="s">
        <v>201</v>
      </c>
      <c r="I2511" t="s">
        <v>1822</v>
      </c>
      <c r="J2511" s="143">
        <v>41671</v>
      </c>
      <c r="K2511" s="105">
        <v>103.952</v>
      </c>
      <c r="L2511" t="s">
        <v>48</v>
      </c>
    </row>
    <row r="2512" spans="1:12" x14ac:dyDescent="0.2">
      <c r="A2512">
        <v>805</v>
      </c>
      <c r="B2512">
        <v>2014</v>
      </c>
      <c r="C2512">
        <v>3</v>
      </c>
      <c r="D2512">
        <v>145100344</v>
      </c>
      <c r="E2512">
        <v>14520027</v>
      </c>
      <c r="F2512">
        <v>684.37</v>
      </c>
      <c r="G2512" t="s">
        <v>597</v>
      </c>
      <c r="H2512" t="s">
        <v>201</v>
      </c>
      <c r="I2512" t="s">
        <v>1822</v>
      </c>
      <c r="J2512" s="143">
        <v>41699</v>
      </c>
      <c r="K2512" s="105">
        <v>547.49599999999998</v>
      </c>
      <c r="L2512" t="s">
        <v>48</v>
      </c>
    </row>
    <row r="2513" spans="1:12" x14ac:dyDescent="0.2">
      <c r="A2513">
        <v>805</v>
      </c>
      <c r="B2513">
        <v>2014</v>
      </c>
      <c r="C2513">
        <v>5</v>
      </c>
      <c r="D2513">
        <v>145101808</v>
      </c>
      <c r="E2513">
        <v>14520001</v>
      </c>
      <c r="F2513">
        <v>742</v>
      </c>
      <c r="G2513" t="s">
        <v>604</v>
      </c>
      <c r="H2513" t="s">
        <v>108</v>
      </c>
      <c r="I2513" t="s">
        <v>2111</v>
      </c>
      <c r="J2513" s="143">
        <v>41760</v>
      </c>
      <c r="K2513" s="105">
        <f>Table4[[#This Row],[Reg. CPB incl. Outlays]]*0.8</f>
        <v>593.6</v>
      </c>
      <c r="L2513" t="s">
        <v>48</v>
      </c>
    </row>
    <row r="2514" spans="1:12" x14ac:dyDescent="0.2">
      <c r="A2514">
        <v>805</v>
      </c>
      <c r="B2514">
        <v>2013</v>
      </c>
      <c r="C2514">
        <v>5</v>
      </c>
      <c r="D2514">
        <v>145100349</v>
      </c>
      <c r="E2514">
        <v>14520014</v>
      </c>
      <c r="F2514">
        <v>-121.39</v>
      </c>
      <c r="G2514" t="s">
        <v>604</v>
      </c>
      <c r="H2514" t="s">
        <v>173</v>
      </c>
      <c r="I2514" t="s">
        <v>1823</v>
      </c>
      <c r="J2514" s="143">
        <v>41395</v>
      </c>
      <c r="K2514" s="105">
        <v>-97.112000000000009</v>
      </c>
      <c r="L2514" t="s">
        <v>48</v>
      </c>
    </row>
    <row r="2515" spans="1:12" x14ac:dyDescent="0.2">
      <c r="A2515">
        <v>805</v>
      </c>
      <c r="B2515">
        <v>2013</v>
      </c>
      <c r="C2515">
        <v>3</v>
      </c>
      <c r="D2515">
        <v>145100359</v>
      </c>
      <c r="E2515">
        <v>14520001</v>
      </c>
      <c r="F2515">
        <v>271</v>
      </c>
      <c r="G2515" t="s">
        <v>604</v>
      </c>
      <c r="H2515" t="s">
        <v>202</v>
      </c>
      <c r="I2515" t="s">
        <v>1792</v>
      </c>
      <c r="J2515" s="143">
        <v>41334</v>
      </c>
      <c r="K2515" s="105">
        <v>216.8</v>
      </c>
      <c r="L2515" t="s">
        <v>48</v>
      </c>
    </row>
    <row r="2516" spans="1:12" x14ac:dyDescent="0.2">
      <c r="A2516">
        <v>805</v>
      </c>
      <c r="B2516">
        <v>2013</v>
      </c>
      <c r="C2516">
        <v>3</v>
      </c>
      <c r="D2516">
        <v>145100365</v>
      </c>
      <c r="E2516">
        <v>14520075</v>
      </c>
      <c r="F2516">
        <v>247.44</v>
      </c>
      <c r="G2516" t="s">
        <v>604</v>
      </c>
      <c r="H2516" t="s">
        <v>127</v>
      </c>
      <c r="I2516" t="s">
        <v>1793</v>
      </c>
      <c r="J2516" s="143">
        <v>41334</v>
      </c>
      <c r="K2516" s="105">
        <v>197.952</v>
      </c>
      <c r="L2516" t="s">
        <v>48</v>
      </c>
    </row>
    <row r="2517" spans="1:12" x14ac:dyDescent="0.2">
      <c r="A2517">
        <v>805</v>
      </c>
      <c r="B2517">
        <v>2013</v>
      </c>
      <c r="C2517">
        <v>5</v>
      </c>
      <c r="D2517">
        <v>145100379</v>
      </c>
      <c r="E2517">
        <v>14520031</v>
      </c>
      <c r="F2517">
        <v>8793.0300000000007</v>
      </c>
      <c r="G2517" t="s">
        <v>648</v>
      </c>
      <c r="H2517" t="s">
        <v>124</v>
      </c>
      <c r="I2517" t="s">
        <v>1824</v>
      </c>
      <c r="J2517" s="143">
        <v>41395</v>
      </c>
      <c r="K2517" s="105">
        <v>7034.4240000000009</v>
      </c>
      <c r="L2517" t="s">
        <v>48</v>
      </c>
    </row>
    <row r="2518" spans="1:12" x14ac:dyDescent="0.2">
      <c r="A2518">
        <v>805</v>
      </c>
      <c r="B2518">
        <v>2013</v>
      </c>
      <c r="C2518">
        <v>2</v>
      </c>
      <c r="D2518">
        <v>145100383</v>
      </c>
      <c r="E2518">
        <v>14520017</v>
      </c>
      <c r="F2518">
        <v>2869.9</v>
      </c>
      <c r="G2518" t="s">
        <v>526</v>
      </c>
      <c r="H2518" t="s">
        <v>124</v>
      </c>
      <c r="I2518" t="s">
        <v>1778</v>
      </c>
      <c r="J2518" s="143">
        <v>41306</v>
      </c>
      <c r="K2518" s="105">
        <v>2295.92</v>
      </c>
      <c r="L2518" t="s">
        <v>48</v>
      </c>
    </row>
    <row r="2519" spans="1:12" x14ac:dyDescent="0.2">
      <c r="A2519">
        <v>805</v>
      </c>
      <c r="B2519">
        <v>2013</v>
      </c>
      <c r="C2519">
        <v>5</v>
      </c>
      <c r="D2519">
        <v>145100384</v>
      </c>
      <c r="E2519">
        <v>14520031</v>
      </c>
      <c r="F2519">
        <v>1521.99</v>
      </c>
      <c r="G2519" t="s">
        <v>595</v>
      </c>
      <c r="H2519" t="s">
        <v>124</v>
      </c>
      <c r="I2519" t="s">
        <v>1825</v>
      </c>
      <c r="J2519" s="143">
        <v>41395</v>
      </c>
      <c r="K2519" s="105">
        <v>1217.5920000000001</v>
      </c>
      <c r="L2519" t="s">
        <v>48</v>
      </c>
    </row>
    <row r="2520" spans="1:12" x14ac:dyDescent="0.2">
      <c r="A2520">
        <v>805</v>
      </c>
      <c r="B2520">
        <v>2013</v>
      </c>
      <c r="C2520">
        <v>5</v>
      </c>
      <c r="D2520">
        <v>145100386</v>
      </c>
      <c r="E2520">
        <v>14520026</v>
      </c>
      <c r="F2520">
        <v>5775.78</v>
      </c>
      <c r="G2520" t="s">
        <v>583</v>
      </c>
      <c r="H2520" t="s">
        <v>175</v>
      </c>
      <c r="I2520" t="s">
        <v>1826</v>
      </c>
      <c r="J2520" s="143">
        <v>41395</v>
      </c>
      <c r="K2520" s="105">
        <v>4620.6239999999998</v>
      </c>
      <c r="L2520" t="s">
        <v>48</v>
      </c>
    </row>
    <row r="2521" spans="1:12" x14ac:dyDescent="0.2">
      <c r="A2521">
        <v>805</v>
      </c>
      <c r="B2521">
        <v>2013</v>
      </c>
      <c r="C2521">
        <v>2</v>
      </c>
      <c r="D2521">
        <v>145100387</v>
      </c>
      <c r="E2521">
        <v>14520026</v>
      </c>
      <c r="F2521">
        <v>5016.4399999999996</v>
      </c>
      <c r="G2521" t="s">
        <v>583</v>
      </c>
      <c r="H2521" t="s">
        <v>175</v>
      </c>
      <c r="I2521" t="s">
        <v>1779</v>
      </c>
      <c r="J2521" s="143">
        <v>41306</v>
      </c>
      <c r="K2521" s="105">
        <v>4013.152</v>
      </c>
      <c r="L2521" t="s">
        <v>48</v>
      </c>
    </row>
    <row r="2522" spans="1:12" x14ac:dyDescent="0.2">
      <c r="A2522">
        <v>805</v>
      </c>
      <c r="B2522">
        <v>2013</v>
      </c>
      <c r="C2522">
        <v>3</v>
      </c>
      <c r="D2522">
        <v>145100388</v>
      </c>
      <c r="E2522">
        <v>14520001</v>
      </c>
      <c r="F2522">
        <v>1747.5</v>
      </c>
      <c r="G2522" t="s">
        <v>604</v>
      </c>
      <c r="H2522" t="s">
        <v>159</v>
      </c>
      <c r="I2522" t="s">
        <v>1794</v>
      </c>
      <c r="J2522" s="143">
        <v>41334</v>
      </c>
      <c r="K2522" s="105">
        <v>1398</v>
      </c>
      <c r="L2522" t="s">
        <v>48</v>
      </c>
    </row>
    <row r="2523" spans="1:12" x14ac:dyDescent="0.2">
      <c r="A2523">
        <v>805</v>
      </c>
      <c r="B2523">
        <v>2013</v>
      </c>
      <c r="C2523">
        <v>5</v>
      </c>
      <c r="D2523">
        <v>145100388</v>
      </c>
      <c r="E2523">
        <v>14520001</v>
      </c>
      <c r="F2523">
        <v>637.5</v>
      </c>
      <c r="G2523" t="s">
        <v>604</v>
      </c>
      <c r="H2523" t="s">
        <v>159</v>
      </c>
      <c r="I2523" t="s">
        <v>1794</v>
      </c>
      <c r="J2523" s="143">
        <v>41395</v>
      </c>
      <c r="K2523" s="105">
        <v>510</v>
      </c>
      <c r="L2523" t="s">
        <v>48</v>
      </c>
    </row>
    <row r="2524" spans="1:12" x14ac:dyDescent="0.2">
      <c r="A2524">
        <v>805</v>
      </c>
      <c r="B2524">
        <v>2013</v>
      </c>
      <c r="C2524">
        <v>4</v>
      </c>
      <c r="D2524">
        <v>145100390</v>
      </c>
      <c r="E2524">
        <v>14520062</v>
      </c>
      <c r="F2524">
        <v>223</v>
      </c>
      <c r="G2524" t="s">
        <v>549</v>
      </c>
      <c r="H2524" t="s">
        <v>213</v>
      </c>
      <c r="I2524" t="s">
        <v>1804</v>
      </c>
      <c r="J2524" s="143">
        <v>41365</v>
      </c>
      <c r="K2524" s="105">
        <v>178.4</v>
      </c>
      <c r="L2524" t="s">
        <v>48</v>
      </c>
    </row>
    <row r="2525" spans="1:12" x14ac:dyDescent="0.2">
      <c r="A2525">
        <v>805</v>
      </c>
      <c r="B2525">
        <v>2013</v>
      </c>
      <c r="C2525">
        <v>5</v>
      </c>
      <c r="D2525">
        <v>145100391</v>
      </c>
      <c r="E2525">
        <v>14520046</v>
      </c>
      <c r="F2525">
        <v>677.91</v>
      </c>
      <c r="G2525" t="s">
        <v>604</v>
      </c>
      <c r="H2525" t="s">
        <v>231</v>
      </c>
      <c r="I2525" t="s">
        <v>1827</v>
      </c>
      <c r="J2525" s="143">
        <v>41395</v>
      </c>
      <c r="K2525" s="105">
        <v>542.32799999999997</v>
      </c>
      <c r="L2525" t="s">
        <v>48</v>
      </c>
    </row>
    <row r="2526" spans="1:12" x14ac:dyDescent="0.2">
      <c r="A2526">
        <v>805</v>
      </c>
      <c r="B2526">
        <v>2013</v>
      </c>
      <c r="C2526">
        <v>11</v>
      </c>
      <c r="D2526">
        <v>145100393</v>
      </c>
      <c r="E2526">
        <v>14520086</v>
      </c>
      <c r="F2526">
        <v>2194.19</v>
      </c>
      <c r="G2526" t="s">
        <v>498</v>
      </c>
      <c r="H2526" t="s">
        <v>126</v>
      </c>
      <c r="I2526" t="s">
        <v>1946</v>
      </c>
      <c r="J2526" s="143">
        <v>41579</v>
      </c>
      <c r="K2526" s="105">
        <v>1755.3520000000001</v>
      </c>
      <c r="L2526" t="s">
        <v>48</v>
      </c>
    </row>
    <row r="2527" spans="1:12" x14ac:dyDescent="0.2">
      <c r="A2527">
        <v>805</v>
      </c>
      <c r="B2527">
        <v>2013</v>
      </c>
      <c r="C2527">
        <v>4</v>
      </c>
      <c r="D2527">
        <v>145100394</v>
      </c>
      <c r="E2527">
        <v>14520026</v>
      </c>
      <c r="F2527">
        <v>1566.75</v>
      </c>
      <c r="G2527" t="s">
        <v>583</v>
      </c>
      <c r="H2527" t="s">
        <v>126</v>
      </c>
      <c r="I2527" t="s">
        <v>1805</v>
      </c>
      <c r="J2527" s="143">
        <v>41365</v>
      </c>
      <c r="K2527" s="105">
        <v>1253.4000000000001</v>
      </c>
      <c r="L2527" t="s">
        <v>48</v>
      </c>
    </row>
    <row r="2528" spans="1:12" x14ac:dyDescent="0.2">
      <c r="A2528">
        <v>805</v>
      </c>
      <c r="B2528">
        <v>2013</v>
      </c>
      <c r="C2528">
        <v>4</v>
      </c>
      <c r="D2528">
        <v>145100396</v>
      </c>
      <c r="E2528">
        <v>14520041</v>
      </c>
      <c r="F2528">
        <v>614.9</v>
      </c>
      <c r="G2528" t="s">
        <v>592</v>
      </c>
      <c r="H2528" t="s">
        <v>125</v>
      </c>
      <c r="I2528" t="s">
        <v>1806</v>
      </c>
      <c r="J2528" s="143">
        <v>41365</v>
      </c>
      <c r="K2528" s="105">
        <v>491.92</v>
      </c>
      <c r="L2528" t="s">
        <v>48</v>
      </c>
    </row>
    <row r="2529" spans="1:12" x14ac:dyDescent="0.2">
      <c r="A2529">
        <v>805</v>
      </c>
      <c r="B2529">
        <v>2013</v>
      </c>
      <c r="C2529">
        <v>5</v>
      </c>
      <c r="D2529">
        <v>145100396</v>
      </c>
      <c r="E2529">
        <v>14520041</v>
      </c>
      <c r="F2529">
        <v>143</v>
      </c>
      <c r="G2529" t="s">
        <v>592</v>
      </c>
      <c r="H2529" t="s">
        <v>125</v>
      </c>
      <c r="I2529" t="s">
        <v>1806</v>
      </c>
      <c r="J2529" s="143">
        <v>41395</v>
      </c>
      <c r="K2529" s="105">
        <v>114.4</v>
      </c>
      <c r="L2529" t="s">
        <v>48</v>
      </c>
    </row>
    <row r="2530" spans="1:12" x14ac:dyDescent="0.2">
      <c r="A2530">
        <v>805</v>
      </c>
      <c r="B2530">
        <v>2013</v>
      </c>
      <c r="C2530">
        <v>4</v>
      </c>
      <c r="D2530">
        <v>145100397</v>
      </c>
      <c r="E2530">
        <v>14520001</v>
      </c>
      <c r="F2530">
        <v>702.46</v>
      </c>
      <c r="G2530" t="s">
        <v>604</v>
      </c>
      <c r="H2530" t="s">
        <v>203</v>
      </c>
      <c r="I2530" t="s">
        <v>1807</v>
      </c>
      <c r="J2530" s="143">
        <v>41365</v>
      </c>
      <c r="K2530" s="105">
        <v>561.96800000000007</v>
      </c>
      <c r="L2530" t="s">
        <v>48</v>
      </c>
    </row>
    <row r="2531" spans="1:12" x14ac:dyDescent="0.2">
      <c r="A2531">
        <v>805</v>
      </c>
      <c r="B2531">
        <v>2013</v>
      </c>
      <c r="C2531">
        <v>3</v>
      </c>
      <c r="D2531">
        <v>145100401</v>
      </c>
      <c r="E2531">
        <v>14520001</v>
      </c>
      <c r="F2531">
        <v>1553.5</v>
      </c>
      <c r="G2531" t="s">
        <v>604</v>
      </c>
      <c r="H2531" t="s">
        <v>124</v>
      </c>
      <c r="I2531" t="s">
        <v>1795</v>
      </c>
      <c r="J2531" s="143">
        <v>41334</v>
      </c>
      <c r="K2531" s="105">
        <v>1242.8000000000002</v>
      </c>
      <c r="L2531" t="s">
        <v>48</v>
      </c>
    </row>
    <row r="2532" spans="1:12" x14ac:dyDescent="0.2">
      <c r="A2532">
        <v>805</v>
      </c>
      <c r="B2532">
        <v>2013</v>
      </c>
      <c r="C2532">
        <v>3</v>
      </c>
      <c r="D2532">
        <v>145100410</v>
      </c>
      <c r="E2532">
        <v>14520001</v>
      </c>
      <c r="F2532">
        <v>710.5</v>
      </c>
      <c r="G2532" t="s">
        <v>604</v>
      </c>
      <c r="H2532" t="s">
        <v>204</v>
      </c>
      <c r="I2532" t="s">
        <v>1796</v>
      </c>
      <c r="J2532" s="143">
        <v>41334</v>
      </c>
      <c r="K2532" s="105">
        <v>568.4</v>
      </c>
      <c r="L2532" t="s">
        <v>48</v>
      </c>
    </row>
    <row r="2533" spans="1:12" x14ac:dyDescent="0.2">
      <c r="A2533">
        <v>805</v>
      </c>
      <c r="B2533">
        <v>2013</v>
      </c>
      <c r="C2533">
        <v>5</v>
      </c>
      <c r="D2533">
        <v>145100411</v>
      </c>
      <c r="E2533">
        <v>14520001</v>
      </c>
      <c r="F2533">
        <v>1342.5</v>
      </c>
      <c r="G2533" t="s">
        <v>604</v>
      </c>
      <c r="H2533" t="s">
        <v>202</v>
      </c>
      <c r="I2533" t="s">
        <v>1828</v>
      </c>
      <c r="J2533" s="143">
        <v>41395</v>
      </c>
      <c r="K2533" s="105">
        <v>1074</v>
      </c>
      <c r="L2533" t="s">
        <v>48</v>
      </c>
    </row>
    <row r="2534" spans="1:12" x14ac:dyDescent="0.2">
      <c r="A2534">
        <v>805</v>
      </c>
      <c r="B2534">
        <v>2013</v>
      </c>
      <c r="C2534">
        <v>5</v>
      </c>
      <c r="D2534">
        <v>145100414</v>
      </c>
      <c r="E2534">
        <v>14520046</v>
      </c>
      <c r="F2534">
        <v>1325</v>
      </c>
      <c r="G2534" t="s">
        <v>526</v>
      </c>
      <c r="H2534" t="s">
        <v>172</v>
      </c>
      <c r="I2534" t="s">
        <v>1829</v>
      </c>
      <c r="J2534" s="143">
        <v>41395</v>
      </c>
      <c r="K2534" s="105">
        <v>1060</v>
      </c>
      <c r="L2534" t="s">
        <v>48</v>
      </c>
    </row>
    <row r="2535" spans="1:12" x14ac:dyDescent="0.2">
      <c r="A2535">
        <v>805</v>
      </c>
      <c r="B2535">
        <v>2013</v>
      </c>
      <c r="C2535">
        <v>5</v>
      </c>
      <c r="D2535">
        <v>145100421</v>
      </c>
      <c r="E2535">
        <v>14520027</v>
      </c>
      <c r="F2535">
        <v>1241.19</v>
      </c>
      <c r="G2535" t="s">
        <v>597</v>
      </c>
      <c r="H2535" t="s">
        <v>126</v>
      </c>
      <c r="I2535" t="s">
        <v>1830</v>
      </c>
      <c r="J2535" s="143">
        <v>41395</v>
      </c>
      <c r="K2535" s="105">
        <v>992.95200000000011</v>
      </c>
      <c r="L2535" t="s">
        <v>48</v>
      </c>
    </row>
    <row r="2536" spans="1:12" x14ac:dyDescent="0.2">
      <c r="A2536">
        <v>805</v>
      </c>
      <c r="B2536">
        <v>2013</v>
      </c>
      <c r="C2536">
        <v>4</v>
      </c>
      <c r="D2536">
        <v>145100426</v>
      </c>
      <c r="E2536">
        <v>14520001</v>
      </c>
      <c r="F2536">
        <v>1372.28</v>
      </c>
      <c r="G2536" t="s">
        <v>604</v>
      </c>
      <c r="H2536" t="s">
        <v>124</v>
      </c>
      <c r="I2536" t="s">
        <v>1808</v>
      </c>
      <c r="J2536" s="143">
        <v>41365</v>
      </c>
      <c r="K2536" s="105">
        <v>1097.8240000000001</v>
      </c>
      <c r="L2536" t="s">
        <v>48</v>
      </c>
    </row>
    <row r="2537" spans="1:12" x14ac:dyDescent="0.2">
      <c r="A2537">
        <v>805</v>
      </c>
      <c r="B2537">
        <v>2013</v>
      </c>
      <c r="C2537">
        <v>4</v>
      </c>
      <c r="D2537">
        <v>145100430</v>
      </c>
      <c r="E2537">
        <v>14520051</v>
      </c>
      <c r="F2537">
        <v>141.35</v>
      </c>
      <c r="G2537" t="s">
        <v>526</v>
      </c>
      <c r="H2537" t="s">
        <v>214</v>
      </c>
      <c r="I2537" t="s">
        <v>1809</v>
      </c>
      <c r="J2537" s="143">
        <v>41365</v>
      </c>
      <c r="K2537" s="105">
        <v>113.08</v>
      </c>
      <c r="L2537" t="s">
        <v>48</v>
      </c>
    </row>
    <row r="2538" spans="1:12" x14ac:dyDescent="0.2">
      <c r="A2538">
        <v>805</v>
      </c>
      <c r="B2538">
        <v>2013</v>
      </c>
      <c r="C2538">
        <v>5</v>
      </c>
      <c r="D2538">
        <v>145100432</v>
      </c>
      <c r="E2538">
        <v>14520027</v>
      </c>
      <c r="F2538">
        <v>2115.0700000000002</v>
      </c>
      <c r="G2538" t="s">
        <v>595</v>
      </c>
      <c r="H2538" t="s">
        <v>214</v>
      </c>
      <c r="I2538" t="s">
        <v>1831</v>
      </c>
      <c r="J2538" s="143">
        <v>41395</v>
      </c>
      <c r="K2538" s="105">
        <v>1692.0560000000003</v>
      </c>
      <c r="L2538" t="s">
        <v>48</v>
      </c>
    </row>
    <row r="2539" spans="1:12" x14ac:dyDescent="0.2">
      <c r="A2539">
        <v>805</v>
      </c>
      <c r="B2539">
        <v>2013</v>
      </c>
      <c r="C2539">
        <v>6</v>
      </c>
      <c r="D2539">
        <v>145100432</v>
      </c>
      <c r="E2539">
        <v>14520070</v>
      </c>
      <c r="F2539">
        <v>948.7</v>
      </c>
      <c r="G2539" t="s">
        <v>595</v>
      </c>
      <c r="H2539" t="s">
        <v>214</v>
      </c>
      <c r="I2539" t="s">
        <v>1831</v>
      </c>
      <c r="J2539" s="143">
        <v>41426</v>
      </c>
      <c r="K2539" s="105">
        <v>758.96</v>
      </c>
      <c r="L2539" t="s">
        <v>48</v>
      </c>
    </row>
    <row r="2540" spans="1:12" x14ac:dyDescent="0.2">
      <c r="A2540">
        <v>805</v>
      </c>
      <c r="B2540">
        <v>2013</v>
      </c>
      <c r="C2540">
        <v>5</v>
      </c>
      <c r="D2540">
        <v>145100433</v>
      </c>
      <c r="E2540">
        <v>14520027</v>
      </c>
      <c r="F2540">
        <v>9924.59</v>
      </c>
      <c r="G2540" t="s">
        <v>529</v>
      </c>
      <c r="H2540" t="s">
        <v>214</v>
      </c>
      <c r="I2540" t="s">
        <v>1832</v>
      </c>
      <c r="J2540" s="143">
        <v>41395</v>
      </c>
      <c r="K2540" s="105">
        <v>7939.6720000000005</v>
      </c>
      <c r="L2540" t="s">
        <v>48</v>
      </c>
    </row>
    <row r="2541" spans="1:12" x14ac:dyDescent="0.2">
      <c r="A2541">
        <v>805</v>
      </c>
      <c r="B2541">
        <v>2013</v>
      </c>
      <c r="C2541">
        <v>6</v>
      </c>
      <c r="D2541">
        <v>145100433</v>
      </c>
      <c r="E2541">
        <v>14520070</v>
      </c>
      <c r="F2541">
        <v>632.46</v>
      </c>
      <c r="G2541" t="s">
        <v>529</v>
      </c>
      <c r="H2541" t="s">
        <v>214</v>
      </c>
      <c r="I2541" t="s">
        <v>1832</v>
      </c>
      <c r="J2541" s="143">
        <v>41426</v>
      </c>
      <c r="K2541" s="105">
        <v>505.96800000000007</v>
      </c>
      <c r="L2541" t="s">
        <v>48</v>
      </c>
    </row>
    <row r="2542" spans="1:12" x14ac:dyDescent="0.2">
      <c r="A2542">
        <v>805</v>
      </c>
      <c r="B2542">
        <v>2013</v>
      </c>
      <c r="C2542">
        <v>5</v>
      </c>
      <c r="D2542">
        <v>145100439</v>
      </c>
      <c r="E2542">
        <v>14520027</v>
      </c>
      <c r="F2542">
        <v>789.13</v>
      </c>
      <c r="G2542" t="s">
        <v>529</v>
      </c>
      <c r="H2542" t="s">
        <v>212</v>
      </c>
      <c r="I2542" t="s">
        <v>1833</v>
      </c>
      <c r="J2542" s="143">
        <v>41395</v>
      </c>
      <c r="K2542" s="105">
        <v>631.30400000000009</v>
      </c>
      <c r="L2542" t="s">
        <v>48</v>
      </c>
    </row>
    <row r="2543" spans="1:12" x14ac:dyDescent="0.2">
      <c r="A2543">
        <v>805</v>
      </c>
      <c r="B2543">
        <v>2013</v>
      </c>
      <c r="C2543">
        <v>7</v>
      </c>
      <c r="D2543">
        <v>145100444</v>
      </c>
      <c r="E2543">
        <v>14520001</v>
      </c>
      <c r="F2543">
        <v>1456</v>
      </c>
      <c r="G2543" t="s">
        <v>604</v>
      </c>
      <c r="H2543" t="s">
        <v>124</v>
      </c>
      <c r="I2543" t="s">
        <v>1865</v>
      </c>
      <c r="J2543" s="143">
        <v>41456</v>
      </c>
      <c r="K2543" s="105">
        <v>1164.8</v>
      </c>
      <c r="L2543" t="s">
        <v>48</v>
      </c>
    </row>
    <row r="2544" spans="1:12" x14ac:dyDescent="0.2">
      <c r="A2544">
        <v>805</v>
      </c>
      <c r="B2544">
        <v>2013</v>
      </c>
      <c r="C2544">
        <v>9</v>
      </c>
      <c r="D2544">
        <v>145100444</v>
      </c>
      <c r="E2544">
        <v>14520001</v>
      </c>
      <c r="F2544">
        <v>108.5</v>
      </c>
      <c r="G2544" t="s">
        <v>604</v>
      </c>
      <c r="H2544" t="s">
        <v>124</v>
      </c>
      <c r="I2544" t="s">
        <v>1865</v>
      </c>
      <c r="J2544" s="143">
        <v>41518</v>
      </c>
      <c r="K2544" s="105">
        <v>86.800000000000011</v>
      </c>
      <c r="L2544" t="s">
        <v>48</v>
      </c>
    </row>
    <row r="2545" spans="1:12" x14ac:dyDescent="0.2">
      <c r="A2545">
        <v>805</v>
      </c>
      <c r="B2545">
        <v>2013</v>
      </c>
      <c r="C2545">
        <v>5</v>
      </c>
      <c r="D2545">
        <v>145100455</v>
      </c>
      <c r="E2545">
        <v>14520027</v>
      </c>
      <c r="F2545">
        <v>660.04</v>
      </c>
      <c r="G2545" t="s">
        <v>529</v>
      </c>
      <c r="H2545" t="s">
        <v>108</v>
      </c>
      <c r="I2545" t="s">
        <v>1834</v>
      </c>
      <c r="J2545" s="143">
        <v>41395</v>
      </c>
      <c r="K2545" s="105">
        <v>528.03200000000004</v>
      </c>
      <c r="L2545" t="s">
        <v>48</v>
      </c>
    </row>
    <row r="2546" spans="1:12" x14ac:dyDescent="0.2">
      <c r="A2546">
        <v>805</v>
      </c>
      <c r="B2546">
        <v>2013</v>
      </c>
      <c r="C2546">
        <v>4</v>
      </c>
      <c r="D2546">
        <v>145100457</v>
      </c>
      <c r="E2546">
        <v>14520062</v>
      </c>
      <c r="F2546">
        <v>4450</v>
      </c>
      <c r="G2546" t="s">
        <v>549</v>
      </c>
      <c r="H2546" t="s">
        <v>124</v>
      </c>
      <c r="I2546" t="s">
        <v>1810</v>
      </c>
      <c r="J2546" s="143">
        <v>41365</v>
      </c>
      <c r="K2546" s="105">
        <v>3560</v>
      </c>
      <c r="L2546" t="s">
        <v>48</v>
      </c>
    </row>
    <row r="2547" spans="1:12" x14ac:dyDescent="0.2">
      <c r="A2547">
        <v>805</v>
      </c>
      <c r="B2547">
        <v>2013</v>
      </c>
      <c r="C2547">
        <v>4</v>
      </c>
      <c r="D2547">
        <v>145100463</v>
      </c>
      <c r="E2547">
        <v>14520001</v>
      </c>
      <c r="F2547">
        <v>729.74</v>
      </c>
      <c r="G2547" t="s">
        <v>604</v>
      </c>
      <c r="H2547" t="s">
        <v>215</v>
      </c>
      <c r="I2547" t="s">
        <v>1811</v>
      </c>
      <c r="J2547" s="143">
        <v>41365</v>
      </c>
      <c r="K2547" s="105">
        <v>583.79200000000003</v>
      </c>
      <c r="L2547" t="s">
        <v>48</v>
      </c>
    </row>
    <row r="2548" spans="1:12" x14ac:dyDescent="0.2">
      <c r="A2548">
        <v>805</v>
      </c>
      <c r="B2548">
        <v>2013</v>
      </c>
      <c r="C2548">
        <v>5</v>
      </c>
      <c r="D2548">
        <v>145100463</v>
      </c>
      <c r="E2548">
        <v>14520027</v>
      </c>
      <c r="F2548">
        <v>859.84</v>
      </c>
      <c r="G2548" t="s">
        <v>604</v>
      </c>
      <c r="H2548" t="s">
        <v>215</v>
      </c>
      <c r="I2548" t="s">
        <v>1811</v>
      </c>
      <c r="J2548" s="143">
        <v>41395</v>
      </c>
      <c r="K2548" s="105">
        <v>687.87200000000007</v>
      </c>
      <c r="L2548" t="s">
        <v>48</v>
      </c>
    </row>
    <row r="2549" spans="1:12" x14ac:dyDescent="0.2">
      <c r="A2549">
        <v>805</v>
      </c>
      <c r="B2549">
        <v>2013</v>
      </c>
      <c r="C2549">
        <v>4</v>
      </c>
      <c r="D2549">
        <v>145100466</v>
      </c>
      <c r="E2549">
        <v>14520014</v>
      </c>
      <c r="F2549">
        <v>219.15</v>
      </c>
      <c r="G2549" t="s">
        <v>549</v>
      </c>
      <c r="H2549" t="s">
        <v>124</v>
      </c>
      <c r="I2549" t="s">
        <v>1812</v>
      </c>
      <c r="J2549" s="143">
        <v>41365</v>
      </c>
      <c r="K2549" s="105">
        <v>175.32000000000002</v>
      </c>
      <c r="L2549" t="s">
        <v>48</v>
      </c>
    </row>
    <row r="2550" spans="1:12" x14ac:dyDescent="0.2">
      <c r="A2550">
        <v>805</v>
      </c>
      <c r="B2550">
        <v>2013</v>
      </c>
      <c r="C2550">
        <v>5</v>
      </c>
      <c r="D2550">
        <v>145100466</v>
      </c>
      <c r="E2550">
        <v>14520046</v>
      </c>
      <c r="F2550">
        <v>1294.19</v>
      </c>
      <c r="G2550" t="s">
        <v>549</v>
      </c>
      <c r="H2550" t="s">
        <v>124</v>
      </c>
      <c r="I2550" t="s">
        <v>1812</v>
      </c>
      <c r="J2550" s="143">
        <v>41395</v>
      </c>
      <c r="K2550" s="105">
        <v>1035.3520000000001</v>
      </c>
      <c r="L2550" t="s">
        <v>48</v>
      </c>
    </row>
    <row r="2551" spans="1:12" x14ac:dyDescent="0.2">
      <c r="A2551">
        <v>805</v>
      </c>
      <c r="B2551">
        <v>2013</v>
      </c>
      <c r="C2551">
        <v>5</v>
      </c>
      <c r="D2551">
        <v>145100475</v>
      </c>
      <c r="E2551">
        <v>14520046</v>
      </c>
      <c r="F2551">
        <v>770.35</v>
      </c>
      <c r="G2551" t="s">
        <v>604</v>
      </c>
      <c r="H2551" t="s">
        <v>121</v>
      </c>
      <c r="I2551" t="s">
        <v>1835</v>
      </c>
      <c r="J2551" s="143">
        <v>41395</v>
      </c>
      <c r="K2551" s="105">
        <v>616.28000000000009</v>
      </c>
      <c r="L2551" t="s">
        <v>48</v>
      </c>
    </row>
    <row r="2552" spans="1:12" x14ac:dyDescent="0.2">
      <c r="A2552">
        <v>805</v>
      </c>
      <c r="B2552">
        <v>2013</v>
      </c>
      <c r="C2552">
        <v>5</v>
      </c>
      <c r="D2552">
        <v>145100476</v>
      </c>
      <c r="E2552">
        <v>14520001</v>
      </c>
      <c r="F2552">
        <v>715</v>
      </c>
      <c r="G2552" t="s">
        <v>604</v>
      </c>
      <c r="H2552" t="s">
        <v>126</v>
      </c>
      <c r="I2552" t="s">
        <v>1836</v>
      </c>
      <c r="J2552" s="143">
        <v>41395</v>
      </c>
      <c r="K2552" s="105">
        <v>572</v>
      </c>
      <c r="L2552" t="s">
        <v>48</v>
      </c>
    </row>
    <row r="2553" spans="1:12" x14ac:dyDescent="0.2">
      <c r="A2553">
        <v>805</v>
      </c>
      <c r="B2553">
        <v>2013</v>
      </c>
      <c r="C2553">
        <v>5</v>
      </c>
      <c r="D2553">
        <v>145100481</v>
      </c>
      <c r="E2553">
        <v>14520027</v>
      </c>
      <c r="F2553">
        <v>1200.1400000000001</v>
      </c>
      <c r="G2553" t="s">
        <v>529</v>
      </c>
      <c r="H2553" t="s">
        <v>216</v>
      </c>
      <c r="I2553" t="s">
        <v>1837</v>
      </c>
      <c r="J2553" s="143">
        <v>41395</v>
      </c>
      <c r="K2553" s="105">
        <v>960.11200000000008</v>
      </c>
      <c r="L2553" t="s">
        <v>48</v>
      </c>
    </row>
    <row r="2554" spans="1:12" x14ac:dyDescent="0.2">
      <c r="A2554">
        <v>805</v>
      </c>
      <c r="B2554">
        <v>2013</v>
      </c>
      <c r="C2554">
        <v>5</v>
      </c>
      <c r="D2554">
        <v>145100482</v>
      </c>
      <c r="E2554">
        <v>14520027</v>
      </c>
      <c r="F2554">
        <v>616.28</v>
      </c>
      <c r="G2554" t="s">
        <v>597</v>
      </c>
      <c r="H2554" t="s">
        <v>216</v>
      </c>
      <c r="I2554" t="s">
        <v>1838</v>
      </c>
      <c r="J2554" s="143">
        <v>41395</v>
      </c>
      <c r="K2554" s="105">
        <v>493.024</v>
      </c>
      <c r="L2554" t="s">
        <v>48</v>
      </c>
    </row>
    <row r="2555" spans="1:12" x14ac:dyDescent="0.2">
      <c r="A2555">
        <v>805</v>
      </c>
      <c r="B2555">
        <v>2013</v>
      </c>
      <c r="C2555">
        <v>5</v>
      </c>
      <c r="D2555">
        <v>145100483</v>
      </c>
      <c r="E2555">
        <v>14520027</v>
      </c>
      <c r="F2555">
        <v>2557.3200000000002</v>
      </c>
      <c r="G2555" t="s">
        <v>642</v>
      </c>
      <c r="H2555" t="s">
        <v>216</v>
      </c>
      <c r="I2555" t="s">
        <v>1839</v>
      </c>
      <c r="J2555" s="143">
        <v>41395</v>
      </c>
      <c r="K2555" s="105">
        <v>2045.8560000000002</v>
      </c>
      <c r="L2555" t="s">
        <v>48</v>
      </c>
    </row>
    <row r="2556" spans="1:12" x14ac:dyDescent="0.2">
      <c r="A2556">
        <v>805</v>
      </c>
      <c r="B2556">
        <v>2013</v>
      </c>
      <c r="C2556">
        <v>7</v>
      </c>
      <c r="D2556">
        <v>145100484</v>
      </c>
      <c r="E2556">
        <v>14520001</v>
      </c>
      <c r="F2556">
        <v>870</v>
      </c>
      <c r="G2556" t="s">
        <v>604</v>
      </c>
      <c r="H2556" t="s">
        <v>216</v>
      </c>
      <c r="I2556" t="s">
        <v>1866</v>
      </c>
      <c r="J2556" s="143">
        <v>41456</v>
      </c>
      <c r="K2556" s="105">
        <v>696</v>
      </c>
      <c r="L2556" t="s">
        <v>48</v>
      </c>
    </row>
    <row r="2557" spans="1:12" x14ac:dyDescent="0.2">
      <c r="A2557">
        <v>805</v>
      </c>
      <c r="B2557">
        <v>2013</v>
      </c>
      <c r="C2557">
        <v>5</v>
      </c>
      <c r="D2557">
        <v>145100485</v>
      </c>
      <c r="E2557">
        <v>14520027</v>
      </c>
      <c r="F2557">
        <v>2714.35</v>
      </c>
      <c r="G2557" t="s">
        <v>595</v>
      </c>
      <c r="H2557" t="s">
        <v>216</v>
      </c>
      <c r="I2557" t="s">
        <v>1840</v>
      </c>
      <c r="J2557" s="143">
        <v>41395</v>
      </c>
      <c r="K2557" s="105">
        <v>2171.48</v>
      </c>
      <c r="L2557" t="s">
        <v>48</v>
      </c>
    </row>
    <row r="2558" spans="1:12" x14ac:dyDescent="0.2">
      <c r="A2558">
        <v>805</v>
      </c>
      <c r="B2558">
        <v>2013</v>
      </c>
      <c r="C2558">
        <v>5</v>
      </c>
      <c r="D2558">
        <v>145100486</v>
      </c>
      <c r="E2558">
        <v>14520027</v>
      </c>
      <c r="F2558">
        <v>1502.98</v>
      </c>
      <c r="G2558" t="s">
        <v>650</v>
      </c>
      <c r="H2558" t="s">
        <v>216</v>
      </c>
      <c r="I2558" t="s">
        <v>1841</v>
      </c>
      <c r="J2558" s="143">
        <v>41395</v>
      </c>
      <c r="K2558" s="105">
        <v>1202.384</v>
      </c>
      <c r="L2558" t="s">
        <v>48</v>
      </c>
    </row>
    <row r="2559" spans="1:12" x14ac:dyDescent="0.2">
      <c r="A2559">
        <v>805</v>
      </c>
      <c r="B2559">
        <v>2013</v>
      </c>
      <c r="C2559">
        <v>5</v>
      </c>
      <c r="D2559">
        <v>145100486</v>
      </c>
      <c r="E2559">
        <v>14520054</v>
      </c>
      <c r="F2559">
        <v>3459.8</v>
      </c>
      <c r="G2559" t="s">
        <v>650</v>
      </c>
      <c r="H2559" t="s">
        <v>216</v>
      </c>
      <c r="I2559" t="s">
        <v>1841</v>
      </c>
      <c r="J2559" s="143">
        <v>41395</v>
      </c>
      <c r="K2559" s="105">
        <v>2767.84</v>
      </c>
      <c r="L2559" t="s">
        <v>48</v>
      </c>
    </row>
    <row r="2560" spans="1:12" x14ac:dyDescent="0.2">
      <c r="A2560">
        <v>805</v>
      </c>
      <c r="B2560">
        <v>2013</v>
      </c>
      <c r="C2560">
        <v>11</v>
      </c>
      <c r="D2560">
        <v>145100486</v>
      </c>
      <c r="E2560">
        <v>14520053</v>
      </c>
      <c r="F2560">
        <v>675.52</v>
      </c>
      <c r="G2560" t="s">
        <v>650</v>
      </c>
      <c r="H2560" t="s">
        <v>216</v>
      </c>
      <c r="I2560" t="s">
        <v>1841</v>
      </c>
      <c r="J2560" s="143">
        <v>41579</v>
      </c>
      <c r="K2560" s="105">
        <v>540.41600000000005</v>
      </c>
      <c r="L2560" t="s">
        <v>48</v>
      </c>
    </row>
    <row r="2561" spans="1:12" x14ac:dyDescent="0.2">
      <c r="A2561">
        <v>805</v>
      </c>
      <c r="B2561">
        <v>2013</v>
      </c>
      <c r="C2561">
        <v>5</v>
      </c>
      <c r="D2561">
        <v>145100498</v>
      </c>
      <c r="E2561">
        <v>14520014</v>
      </c>
      <c r="F2561">
        <v>942.68</v>
      </c>
      <c r="G2561" t="s">
        <v>604</v>
      </c>
      <c r="H2561" t="s">
        <v>173</v>
      </c>
      <c r="I2561" t="s">
        <v>1842</v>
      </c>
      <c r="J2561" s="143">
        <v>41395</v>
      </c>
      <c r="K2561" s="105">
        <v>754.14400000000001</v>
      </c>
      <c r="L2561" t="s">
        <v>48</v>
      </c>
    </row>
    <row r="2562" spans="1:12" x14ac:dyDescent="0.2">
      <c r="A2562">
        <v>805</v>
      </c>
      <c r="B2562">
        <v>2013</v>
      </c>
      <c r="C2562">
        <v>5</v>
      </c>
      <c r="D2562">
        <v>145100498</v>
      </c>
      <c r="E2562">
        <v>14520046</v>
      </c>
      <c r="F2562">
        <v>677.91</v>
      </c>
      <c r="G2562" t="s">
        <v>604</v>
      </c>
      <c r="H2562" t="s">
        <v>173</v>
      </c>
      <c r="I2562" t="s">
        <v>1842</v>
      </c>
      <c r="J2562" s="143">
        <v>41395</v>
      </c>
      <c r="K2562" s="105">
        <v>542.32799999999997</v>
      </c>
      <c r="L2562" t="s">
        <v>48</v>
      </c>
    </row>
    <row r="2563" spans="1:12" x14ac:dyDescent="0.2">
      <c r="A2563">
        <v>805</v>
      </c>
      <c r="B2563">
        <v>2013</v>
      </c>
      <c r="C2563">
        <v>4</v>
      </c>
      <c r="D2563">
        <v>145100500</v>
      </c>
      <c r="E2563">
        <v>14520054</v>
      </c>
      <c r="F2563">
        <v>1584.85</v>
      </c>
      <c r="G2563" t="s">
        <v>650</v>
      </c>
      <c r="H2563" t="s">
        <v>173</v>
      </c>
      <c r="I2563" t="s">
        <v>1813</v>
      </c>
      <c r="J2563" s="143">
        <v>41365</v>
      </c>
      <c r="K2563" s="105">
        <v>1267.8800000000001</v>
      </c>
      <c r="L2563" t="s">
        <v>48</v>
      </c>
    </row>
    <row r="2564" spans="1:12" x14ac:dyDescent="0.2">
      <c r="A2564">
        <v>805</v>
      </c>
      <c r="B2564">
        <v>2013</v>
      </c>
      <c r="C2564">
        <v>3</v>
      </c>
      <c r="D2564">
        <v>145100504</v>
      </c>
      <c r="E2564">
        <v>14520041</v>
      </c>
      <c r="F2564">
        <v>309.31</v>
      </c>
      <c r="G2564" t="s">
        <v>592</v>
      </c>
      <c r="H2564" t="s">
        <v>173</v>
      </c>
      <c r="I2564" t="s">
        <v>1797</v>
      </c>
      <c r="J2564" s="143">
        <v>41334</v>
      </c>
      <c r="K2564" s="105">
        <v>247.44800000000001</v>
      </c>
      <c r="L2564" t="s">
        <v>48</v>
      </c>
    </row>
    <row r="2565" spans="1:12" x14ac:dyDescent="0.2">
      <c r="A2565">
        <v>805</v>
      </c>
      <c r="B2565">
        <v>2013</v>
      </c>
      <c r="C2565">
        <v>6</v>
      </c>
      <c r="D2565">
        <v>145100513</v>
      </c>
      <c r="E2565">
        <v>14520001</v>
      </c>
      <c r="F2565">
        <v>1492.65</v>
      </c>
      <c r="G2565" t="s">
        <v>604</v>
      </c>
      <c r="H2565" t="s">
        <v>217</v>
      </c>
      <c r="I2565" t="s">
        <v>1855</v>
      </c>
      <c r="J2565" s="143">
        <v>41426</v>
      </c>
      <c r="K2565" s="105">
        <v>1194.1200000000001</v>
      </c>
      <c r="L2565" t="s">
        <v>48</v>
      </c>
    </row>
    <row r="2566" spans="1:12" x14ac:dyDescent="0.2">
      <c r="A2566">
        <v>805</v>
      </c>
      <c r="B2566">
        <v>2013</v>
      </c>
      <c r="C2566">
        <v>11</v>
      </c>
      <c r="D2566">
        <v>145100516</v>
      </c>
      <c r="E2566">
        <v>14520027</v>
      </c>
      <c r="F2566">
        <v>3000.27</v>
      </c>
      <c r="G2566" t="s">
        <v>529</v>
      </c>
      <c r="H2566" t="s">
        <v>126</v>
      </c>
      <c r="I2566" t="s">
        <v>1947</v>
      </c>
      <c r="J2566" s="143">
        <v>41579</v>
      </c>
      <c r="K2566" s="105">
        <v>2400.2159999999999</v>
      </c>
      <c r="L2566" t="s">
        <v>48</v>
      </c>
    </row>
    <row r="2567" spans="1:12" x14ac:dyDescent="0.2">
      <c r="A2567">
        <v>805</v>
      </c>
      <c r="B2567">
        <v>2013</v>
      </c>
      <c r="C2567">
        <v>11</v>
      </c>
      <c r="D2567">
        <v>145100516</v>
      </c>
      <c r="E2567">
        <v>14520068</v>
      </c>
      <c r="F2567">
        <v>3789.37</v>
      </c>
      <c r="G2567" t="s">
        <v>529</v>
      </c>
      <c r="H2567" t="s">
        <v>126</v>
      </c>
      <c r="I2567" t="s">
        <v>1947</v>
      </c>
      <c r="J2567" s="143">
        <v>41579</v>
      </c>
      <c r="K2567" s="105">
        <v>3031.4960000000001</v>
      </c>
      <c r="L2567" t="s">
        <v>48</v>
      </c>
    </row>
    <row r="2568" spans="1:12" x14ac:dyDescent="0.2">
      <c r="A2568">
        <v>805</v>
      </c>
      <c r="B2568">
        <v>2013</v>
      </c>
      <c r="C2568">
        <v>11</v>
      </c>
      <c r="D2568">
        <v>145100517</v>
      </c>
      <c r="E2568">
        <v>14520001</v>
      </c>
      <c r="F2568">
        <v>1501.5</v>
      </c>
      <c r="G2568" t="s">
        <v>604</v>
      </c>
      <c r="H2568" t="s">
        <v>126</v>
      </c>
      <c r="I2568" t="s">
        <v>1948</v>
      </c>
      <c r="J2568" s="143">
        <v>41579</v>
      </c>
      <c r="K2568" s="105">
        <v>1201.2</v>
      </c>
      <c r="L2568" t="s">
        <v>48</v>
      </c>
    </row>
    <row r="2569" spans="1:12" x14ac:dyDescent="0.2">
      <c r="A2569">
        <v>805</v>
      </c>
      <c r="B2569">
        <v>2013</v>
      </c>
      <c r="C2569">
        <v>6</v>
      </c>
      <c r="D2569">
        <v>145100522</v>
      </c>
      <c r="E2569">
        <v>14520001</v>
      </c>
      <c r="F2569">
        <v>16.5</v>
      </c>
      <c r="G2569" t="s">
        <v>604</v>
      </c>
      <c r="H2569" t="s">
        <v>235</v>
      </c>
      <c r="I2569" t="s">
        <v>1856</v>
      </c>
      <c r="J2569" s="143">
        <v>41426</v>
      </c>
      <c r="K2569" s="105">
        <v>13.200000000000001</v>
      </c>
      <c r="L2569" t="s">
        <v>48</v>
      </c>
    </row>
    <row r="2570" spans="1:12" x14ac:dyDescent="0.2">
      <c r="A2570">
        <v>805</v>
      </c>
      <c r="B2570">
        <v>2013</v>
      </c>
      <c r="C2570">
        <v>6</v>
      </c>
      <c r="D2570">
        <v>145100535</v>
      </c>
      <c r="E2570">
        <v>14520041</v>
      </c>
      <c r="F2570">
        <v>1155.51</v>
      </c>
      <c r="G2570" t="s">
        <v>592</v>
      </c>
      <c r="H2570" t="s">
        <v>159</v>
      </c>
      <c r="I2570" t="s">
        <v>1857</v>
      </c>
      <c r="J2570" s="143">
        <v>41426</v>
      </c>
      <c r="K2570" s="105">
        <v>924.40800000000002</v>
      </c>
      <c r="L2570" t="s">
        <v>48</v>
      </c>
    </row>
    <row r="2571" spans="1:12" x14ac:dyDescent="0.2">
      <c r="A2571">
        <v>805</v>
      </c>
      <c r="B2571">
        <v>2013</v>
      </c>
      <c r="C2571">
        <v>7</v>
      </c>
      <c r="D2571">
        <v>145100535</v>
      </c>
      <c r="E2571">
        <v>14520041</v>
      </c>
      <c r="F2571">
        <v>1832.14</v>
      </c>
      <c r="G2571" t="s">
        <v>592</v>
      </c>
      <c r="H2571" t="s">
        <v>159</v>
      </c>
      <c r="I2571" t="s">
        <v>1857</v>
      </c>
      <c r="J2571" s="143">
        <v>41456</v>
      </c>
      <c r="K2571" s="105">
        <v>1465.7120000000002</v>
      </c>
      <c r="L2571" t="s">
        <v>48</v>
      </c>
    </row>
    <row r="2572" spans="1:12" x14ac:dyDescent="0.2">
      <c r="A2572">
        <v>805</v>
      </c>
      <c r="B2572">
        <v>2013</v>
      </c>
      <c r="C2572">
        <v>9</v>
      </c>
      <c r="D2572">
        <v>145100535</v>
      </c>
      <c r="E2572">
        <v>14520041</v>
      </c>
      <c r="F2572">
        <v>1390.81</v>
      </c>
      <c r="G2572" t="s">
        <v>592</v>
      </c>
      <c r="H2572" t="s">
        <v>159</v>
      </c>
      <c r="I2572" t="s">
        <v>1857</v>
      </c>
      <c r="J2572" s="143">
        <v>41518</v>
      </c>
      <c r="K2572" s="105">
        <v>1112.6479999999999</v>
      </c>
      <c r="L2572" t="s">
        <v>48</v>
      </c>
    </row>
    <row r="2573" spans="1:12" x14ac:dyDescent="0.2">
      <c r="A2573">
        <v>805</v>
      </c>
      <c r="B2573">
        <v>2013</v>
      </c>
      <c r="C2573">
        <v>10</v>
      </c>
      <c r="D2573">
        <v>145100535</v>
      </c>
      <c r="E2573">
        <v>14520041</v>
      </c>
      <c r="F2573">
        <v>1944.18</v>
      </c>
      <c r="G2573" t="s">
        <v>592</v>
      </c>
      <c r="H2573" t="s">
        <v>159</v>
      </c>
      <c r="I2573" t="s">
        <v>1857</v>
      </c>
      <c r="J2573" s="143">
        <v>41548</v>
      </c>
      <c r="K2573" s="105">
        <v>1555.3440000000001</v>
      </c>
      <c r="L2573" t="s">
        <v>48</v>
      </c>
    </row>
    <row r="2574" spans="1:12" x14ac:dyDescent="0.2">
      <c r="A2574">
        <v>805</v>
      </c>
      <c r="B2574">
        <v>2013</v>
      </c>
      <c r="C2574">
        <v>5</v>
      </c>
      <c r="D2574">
        <v>145100537</v>
      </c>
      <c r="E2574">
        <v>14520046</v>
      </c>
      <c r="F2574">
        <v>634.52</v>
      </c>
      <c r="G2574" t="s">
        <v>549</v>
      </c>
      <c r="H2574" t="s">
        <v>126</v>
      </c>
      <c r="I2574" t="s">
        <v>1843</v>
      </c>
      <c r="J2574" s="143">
        <v>41395</v>
      </c>
      <c r="K2574" s="105">
        <v>507.61599999999999</v>
      </c>
      <c r="L2574" t="s">
        <v>48</v>
      </c>
    </row>
    <row r="2575" spans="1:12" x14ac:dyDescent="0.2">
      <c r="A2575">
        <v>805</v>
      </c>
      <c r="B2575">
        <v>2013</v>
      </c>
      <c r="C2575">
        <v>5</v>
      </c>
      <c r="D2575">
        <v>145100541</v>
      </c>
      <c r="E2575">
        <v>14520026</v>
      </c>
      <c r="F2575">
        <v>406.25</v>
      </c>
      <c r="G2575" t="s">
        <v>583</v>
      </c>
      <c r="H2575" t="s">
        <v>126</v>
      </c>
      <c r="I2575" t="s">
        <v>1844</v>
      </c>
      <c r="J2575" s="143">
        <v>41395</v>
      </c>
      <c r="K2575" s="105">
        <v>325</v>
      </c>
      <c r="L2575" t="s">
        <v>48</v>
      </c>
    </row>
    <row r="2576" spans="1:12" x14ac:dyDescent="0.2">
      <c r="A2576">
        <v>805</v>
      </c>
      <c r="B2576">
        <v>2013</v>
      </c>
      <c r="C2576">
        <v>5</v>
      </c>
      <c r="D2576">
        <v>145100542</v>
      </c>
      <c r="E2576">
        <v>14520027</v>
      </c>
      <c r="F2576">
        <v>369.77</v>
      </c>
      <c r="G2576" t="s">
        <v>529</v>
      </c>
      <c r="H2576" t="s">
        <v>126</v>
      </c>
      <c r="I2576" t="s">
        <v>1845</v>
      </c>
      <c r="J2576" s="143">
        <v>41395</v>
      </c>
      <c r="K2576" s="105">
        <v>295.81599999999997</v>
      </c>
      <c r="L2576" t="s">
        <v>48</v>
      </c>
    </row>
    <row r="2577" spans="1:12" x14ac:dyDescent="0.2">
      <c r="A2577">
        <v>805</v>
      </c>
      <c r="B2577">
        <v>2013</v>
      </c>
      <c r="C2577">
        <v>5</v>
      </c>
      <c r="D2577">
        <v>145100547</v>
      </c>
      <c r="E2577">
        <v>14520051</v>
      </c>
      <c r="F2577">
        <v>46.22</v>
      </c>
      <c r="G2577" t="s">
        <v>650</v>
      </c>
      <c r="H2577" t="s">
        <v>126</v>
      </c>
      <c r="I2577" t="s">
        <v>1846</v>
      </c>
      <c r="J2577" s="143">
        <v>41395</v>
      </c>
      <c r="K2577" s="105">
        <v>36.975999999999999</v>
      </c>
      <c r="L2577" t="s">
        <v>48</v>
      </c>
    </row>
    <row r="2578" spans="1:12" x14ac:dyDescent="0.2">
      <c r="A2578">
        <v>805</v>
      </c>
      <c r="B2578">
        <v>2013</v>
      </c>
      <c r="C2578">
        <v>5</v>
      </c>
      <c r="D2578">
        <v>145100547</v>
      </c>
      <c r="E2578">
        <v>14520054</v>
      </c>
      <c r="F2578">
        <v>905.93</v>
      </c>
      <c r="G2578" t="s">
        <v>650</v>
      </c>
      <c r="H2578" t="s">
        <v>126</v>
      </c>
      <c r="I2578" t="s">
        <v>1846</v>
      </c>
      <c r="J2578" s="143">
        <v>41395</v>
      </c>
      <c r="K2578" s="105">
        <v>724.74400000000003</v>
      </c>
      <c r="L2578" t="s">
        <v>48</v>
      </c>
    </row>
    <row r="2579" spans="1:12" x14ac:dyDescent="0.2">
      <c r="A2579">
        <v>805</v>
      </c>
      <c r="B2579">
        <v>2013</v>
      </c>
      <c r="C2579">
        <v>6</v>
      </c>
      <c r="D2579">
        <v>145100547</v>
      </c>
      <c r="E2579">
        <v>14520084</v>
      </c>
      <c r="F2579">
        <v>702.03</v>
      </c>
      <c r="G2579" t="s">
        <v>650</v>
      </c>
      <c r="H2579" t="s">
        <v>126</v>
      </c>
      <c r="I2579" t="s">
        <v>1846</v>
      </c>
      <c r="J2579" s="143">
        <v>41426</v>
      </c>
      <c r="K2579" s="105">
        <v>561.62400000000002</v>
      </c>
      <c r="L2579" t="s">
        <v>48</v>
      </c>
    </row>
    <row r="2580" spans="1:12" x14ac:dyDescent="0.2">
      <c r="A2580">
        <v>805</v>
      </c>
      <c r="B2580">
        <v>2013</v>
      </c>
      <c r="C2580">
        <v>5</v>
      </c>
      <c r="D2580">
        <v>145100550</v>
      </c>
      <c r="E2580">
        <v>14520042</v>
      </c>
      <c r="F2580">
        <v>634.52</v>
      </c>
      <c r="G2580" t="s">
        <v>549</v>
      </c>
      <c r="H2580" t="s">
        <v>126</v>
      </c>
      <c r="I2580" t="s">
        <v>1847</v>
      </c>
      <c r="J2580" s="143">
        <v>41395</v>
      </c>
      <c r="K2580" s="105">
        <v>507.61599999999999</v>
      </c>
      <c r="L2580" t="s">
        <v>48</v>
      </c>
    </row>
    <row r="2581" spans="1:12" x14ac:dyDescent="0.2">
      <c r="A2581">
        <v>805</v>
      </c>
      <c r="B2581">
        <v>2013</v>
      </c>
      <c r="C2581">
        <v>5</v>
      </c>
      <c r="D2581">
        <v>145100550</v>
      </c>
      <c r="E2581">
        <v>14520046</v>
      </c>
      <c r="F2581">
        <v>-634.52</v>
      </c>
      <c r="G2581" t="s">
        <v>549</v>
      </c>
      <c r="H2581" t="s">
        <v>126</v>
      </c>
      <c r="I2581" t="s">
        <v>1847</v>
      </c>
      <c r="J2581" s="143">
        <v>41395</v>
      </c>
      <c r="K2581" s="105">
        <v>-507.61599999999999</v>
      </c>
      <c r="L2581" t="s">
        <v>48</v>
      </c>
    </row>
    <row r="2582" spans="1:12" x14ac:dyDescent="0.2">
      <c r="A2582">
        <v>805</v>
      </c>
      <c r="B2582">
        <v>2013</v>
      </c>
      <c r="C2582">
        <v>6</v>
      </c>
      <c r="D2582">
        <v>145100565</v>
      </c>
      <c r="E2582">
        <v>14520001</v>
      </c>
      <c r="F2582">
        <v>607.5</v>
      </c>
      <c r="G2582" t="s">
        <v>604</v>
      </c>
      <c r="H2582" t="s">
        <v>125</v>
      </c>
      <c r="I2582" t="s">
        <v>1858</v>
      </c>
      <c r="J2582" s="143">
        <v>41426</v>
      </c>
      <c r="K2582" s="105">
        <v>486</v>
      </c>
      <c r="L2582" t="s">
        <v>48</v>
      </c>
    </row>
    <row r="2583" spans="1:12" x14ac:dyDescent="0.2">
      <c r="A2583">
        <v>805</v>
      </c>
      <c r="B2583">
        <v>2013</v>
      </c>
      <c r="C2583">
        <v>7</v>
      </c>
      <c r="D2583">
        <v>145100567</v>
      </c>
      <c r="E2583">
        <v>14520001</v>
      </c>
      <c r="F2583">
        <v>397.5</v>
      </c>
      <c r="G2583" t="s">
        <v>604</v>
      </c>
      <c r="H2583" t="s">
        <v>160</v>
      </c>
      <c r="I2583" t="s">
        <v>1867</v>
      </c>
      <c r="J2583" s="143">
        <v>41456</v>
      </c>
      <c r="K2583" s="105">
        <v>318</v>
      </c>
      <c r="L2583" t="s">
        <v>48</v>
      </c>
    </row>
    <row r="2584" spans="1:12" x14ac:dyDescent="0.2">
      <c r="A2584">
        <v>805</v>
      </c>
      <c r="B2584">
        <v>2013</v>
      </c>
      <c r="C2584">
        <v>5</v>
      </c>
      <c r="D2584">
        <v>145100577</v>
      </c>
      <c r="E2584">
        <v>14520027</v>
      </c>
      <c r="F2584">
        <v>2002.54</v>
      </c>
      <c r="G2584" t="s">
        <v>529</v>
      </c>
      <c r="H2584" t="s">
        <v>108</v>
      </c>
      <c r="I2584" t="s">
        <v>1848</v>
      </c>
      <c r="J2584" s="143">
        <v>41395</v>
      </c>
      <c r="K2584" s="105">
        <v>1602.0320000000002</v>
      </c>
      <c r="L2584" t="s">
        <v>48</v>
      </c>
    </row>
    <row r="2585" spans="1:12" x14ac:dyDescent="0.2">
      <c r="A2585">
        <v>805</v>
      </c>
      <c r="B2585">
        <v>2013</v>
      </c>
      <c r="C2585">
        <v>6</v>
      </c>
      <c r="D2585">
        <v>145100577</v>
      </c>
      <c r="E2585">
        <v>14520027</v>
      </c>
      <c r="F2585">
        <v>2228.17</v>
      </c>
      <c r="G2585" t="s">
        <v>529</v>
      </c>
      <c r="H2585" t="s">
        <v>108</v>
      </c>
      <c r="I2585" t="s">
        <v>1848</v>
      </c>
      <c r="J2585" s="143">
        <v>41426</v>
      </c>
      <c r="K2585" s="105">
        <v>1782.5360000000001</v>
      </c>
      <c r="L2585" t="s">
        <v>48</v>
      </c>
    </row>
    <row r="2586" spans="1:12" x14ac:dyDescent="0.2">
      <c r="A2586">
        <v>805</v>
      </c>
      <c r="B2586">
        <v>2013</v>
      </c>
      <c r="C2586">
        <v>7</v>
      </c>
      <c r="D2586">
        <v>145100577</v>
      </c>
      <c r="E2586">
        <v>14520027</v>
      </c>
      <c r="F2586">
        <v>3182.97</v>
      </c>
      <c r="G2586" t="s">
        <v>529</v>
      </c>
      <c r="H2586" t="s">
        <v>108</v>
      </c>
      <c r="I2586" t="s">
        <v>1848</v>
      </c>
      <c r="J2586" s="143">
        <v>41456</v>
      </c>
      <c r="K2586" s="105">
        <v>2546.3760000000002</v>
      </c>
      <c r="L2586" t="s">
        <v>48</v>
      </c>
    </row>
    <row r="2587" spans="1:12" x14ac:dyDescent="0.2">
      <c r="A2587">
        <v>805</v>
      </c>
      <c r="B2587">
        <v>2013</v>
      </c>
      <c r="C2587">
        <v>9</v>
      </c>
      <c r="D2587">
        <v>145100593</v>
      </c>
      <c r="E2587">
        <v>14520060</v>
      </c>
      <c r="F2587">
        <v>554.85</v>
      </c>
      <c r="G2587" t="s">
        <v>583</v>
      </c>
      <c r="H2587" t="s">
        <v>260</v>
      </c>
      <c r="I2587" t="s">
        <v>1900</v>
      </c>
      <c r="J2587" s="143">
        <v>41518</v>
      </c>
      <c r="K2587" s="105">
        <v>443.88000000000005</v>
      </c>
      <c r="L2587" t="s">
        <v>48</v>
      </c>
    </row>
    <row r="2588" spans="1:12" x14ac:dyDescent="0.2">
      <c r="A2588">
        <v>805</v>
      </c>
      <c r="B2588">
        <v>2013</v>
      </c>
      <c r="C2588">
        <v>3</v>
      </c>
      <c r="D2588">
        <v>145100598</v>
      </c>
      <c r="E2588">
        <v>14520023</v>
      </c>
      <c r="F2588">
        <v>1090.49</v>
      </c>
      <c r="G2588" t="s">
        <v>592</v>
      </c>
      <c r="H2588" t="s">
        <v>121</v>
      </c>
      <c r="I2588" t="s">
        <v>1798</v>
      </c>
      <c r="J2588" s="143">
        <v>41334</v>
      </c>
      <c r="K2588" s="105">
        <v>872.39200000000005</v>
      </c>
      <c r="L2588" t="s">
        <v>48</v>
      </c>
    </row>
    <row r="2589" spans="1:12" x14ac:dyDescent="0.2">
      <c r="A2589">
        <v>805</v>
      </c>
      <c r="B2589">
        <v>2013</v>
      </c>
      <c r="C2589">
        <v>3</v>
      </c>
      <c r="D2589">
        <v>145100598</v>
      </c>
      <c r="E2589">
        <v>14520041</v>
      </c>
      <c r="F2589">
        <v>3720.58</v>
      </c>
      <c r="G2589" t="s">
        <v>592</v>
      </c>
      <c r="H2589" t="s">
        <v>121</v>
      </c>
      <c r="I2589" t="s">
        <v>1798</v>
      </c>
      <c r="J2589" s="143">
        <v>41334</v>
      </c>
      <c r="K2589" s="105">
        <v>2976.4639999999999</v>
      </c>
      <c r="L2589" t="s">
        <v>48</v>
      </c>
    </row>
    <row r="2590" spans="1:12" x14ac:dyDescent="0.2">
      <c r="A2590">
        <v>805</v>
      </c>
      <c r="B2590">
        <v>2013</v>
      </c>
      <c r="C2590">
        <v>3</v>
      </c>
      <c r="D2590">
        <v>145100598</v>
      </c>
      <c r="E2590">
        <v>14520069</v>
      </c>
      <c r="F2590">
        <v>544.5</v>
      </c>
      <c r="G2590" t="s">
        <v>592</v>
      </c>
      <c r="H2590" t="s">
        <v>121</v>
      </c>
      <c r="I2590" t="s">
        <v>1798</v>
      </c>
      <c r="J2590" s="143">
        <v>41334</v>
      </c>
      <c r="K2590" s="105">
        <v>435.6</v>
      </c>
      <c r="L2590" t="s">
        <v>48</v>
      </c>
    </row>
    <row r="2591" spans="1:12" x14ac:dyDescent="0.2">
      <c r="A2591">
        <v>805</v>
      </c>
      <c r="B2591">
        <v>2013</v>
      </c>
      <c r="C2591">
        <v>6</v>
      </c>
      <c r="D2591">
        <v>145100599</v>
      </c>
      <c r="E2591">
        <v>14520046</v>
      </c>
      <c r="F2591">
        <v>1454.67</v>
      </c>
      <c r="G2591" t="s">
        <v>1005</v>
      </c>
      <c r="H2591" t="s">
        <v>121</v>
      </c>
      <c r="I2591" t="s">
        <v>1859</v>
      </c>
      <c r="J2591" s="143">
        <v>41426</v>
      </c>
      <c r="K2591" s="105">
        <v>1163.7360000000001</v>
      </c>
      <c r="L2591" t="s">
        <v>48</v>
      </c>
    </row>
    <row r="2592" spans="1:12" x14ac:dyDescent="0.2">
      <c r="A2592">
        <v>805</v>
      </c>
      <c r="B2592">
        <v>2013</v>
      </c>
      <c r="C2592">
        <v>6</v>
      </c>
      <c r="D2592">
        <v>145100601</v>
      </c>
      <c r="E2592">
        <v>14520027</v>
      </c>
      <c r="F2592">
        <v>3262.88</v>
      </c>
      <c r="G2592" t="s">
        <v>595</v>
      </c>
      <c r="H2592" t="s">
        <v>108</v>
      </c>
      <c r="I2592" t="s">
        <v>1860</v>
      </c>
      <c r="J2592" s="143">
        <v>41426</v>
      </c>
      <c r="K2592" s="105">
        <v>2610.3040000000001</v>
      </c>
      <c r="L2592" t="s">
        <v>48</v>
      </c>
    </row>
    <row r="2593" spans="1:12" x14ac:dyDescent="0.2">
      <c r="A2593">
        <v>805</v>
      </c>
      <c r="B2593">
        <v>2013</v>
      </c>
      <c r="C2593">
        <v>7</v>
      </c>
      <c r="D2593">
        <v>145100601</v>
      </c>
      <c r="E2593">
        <v>14520027</v>
      </c>
      <c r="F2593">
        <v>4727.8900000000003</v>
      </c>
      <c r="G2593" t="s">
        <v>595</v>
      </c>
      <c r="H2593" t="s">
        <v>108</v>
      </c>
      <c r="I2593" t="s">
        <v>1860</v>
      </c>
      <c r="J2593" s="143">
        <v>41456</v>
      </c>
      <c r="K2593" s="105">
        <v>3782.3120000000004</v>
      </c>
      <c r="L2593" t="s">
        <v>48</v>
      </c>
    </row>
    <row r="2594" spans="1:12" x14ac:dyDescent="0.2">
      <c r="A2594">
        <v>805</v>
      </c>
      <c r="B2594">
        <v>2013</v>
      </c>
      <c r="C2594">
        <v>5</v>
      </c>
      <c r="D2594">
        <v>145100605</v>
      </c>
      <c r="E2594">
        <v>14520027</v>
      </c>
      <c r="F2594">
        <v>1053.8399999999999</v>
      </c>
      <c r="G2594" t="s">
        <v>597</v>
      </c>
      <c r="H2594" t="s">
        <v>176</v>
      </c>
      <c r="I2594" t="s">
        <v>1849</v>
      </c>
      <c r="J2594" s="143">
        <v>41395</v>
      </c>
      <c r="K2594" s="105">
        <v>843.072</v>
      </c>
      <c r="L2594" t="s">
        <v>48</v>
      </c>
    </row>
    <row r="2595" spans="1:12" x14ac:dyDescent="0.2">
      <c r="A2595">
        <v>805</v>
      </c>
      <c r="B2595">
        <v>2013</v>
      </c>
      <c r="C2595">
        <v>5</v>
      </c>
      <c r="D2595">
        <v>145100605</v>
      </c>
      <c r="E2595">
        <v>14520046</v>
      </c>
      <c r="F2595">
        <v>893.61</v>
      </c>
      <c r="G2595" t="s">
        <v>597</v>
      </c>
      <c r="H2595" t="s">
        <v>176</v>
      </c>
      <c r="I2595" t="s">
        <v>1849</v>
      </c>
      <c r="J2595" s="143">
        <v>41395</v>
      </c>
      <c r="K2595" s="105">
        <v>714.88800000000003</v>
      </c>
      <c r="L2595" t="s">
        <v>48</v>
      </c>
    </row>
    <row r="2596" spans="1:12" x14ac:dyDescent="0.2">
      <c r="A2596">
        <v>805</v>
      </c>
      <c r="B2596">
        <v>2013</v>
      </c>
      <c r="C2596">
        <v>2</v>
      </c>
      <c r="D2596">
        <v>145100606</v>
      </c>
      <c r="E2596">
        <v>14520027</v>
      </c>
      <c r="F2596">
        <v>1272.83</v>
      </c>
      <c r="G2596" t="s">
        <v>529</v>
      </c>
      <c r="H2596" t="s">
        <v>176</v>
      </c>
      <c r="I2596" t="s">
        <v>1780</v>
      </c>
      <c r="J2596" s="143">
        <v>41306</v>
      </c>
      <c r="K2596" s="105">
        <v>1018.264</v>
      </c>
      <c r="L2596" t="s">
        <v>48</v>
      </c>
    </row>
    <row r="2597" spans="1:12" x14ac:dyDescent="0.2">
      <c r="A2597">
        <v>805</v>
      </c>
      <c r="B2597">
        <v>2013</v>
      </c>
      <c r="C2597">
        <v>7</v>
      </c>
      <c r="D2597">
        <v>145100613</v>
      </c>
      <c r="E2597">
        <v>14520046</v>
      </c>
      <c r="F2597">
        <v>63.43</v>
      </c>
      <c r="G2597" t="s">
        <v>604</v>
      </c>
      <c r="H2597" t="s">
        <v>124</v>
      </c>
      <c r="I2597" t="s">
        <v>1868</v>
      </c>
      <c r="J2597" s="143">
        <v>41456</v>
      </c>
      <c r="K2597" s="105">
        <v>50.744</v>
      </c>
      <c r="L2597" t="s">
        <v>48</v>
      </c>
    </row>
    <row r="2598" spans="1:12" x14ac:dyDescent="0.2">
      <c r="A2598">
        <v>805</v>
      </c>
      <c r="B2598">
        <v>2013</v>
      </c>
      <c r="C2598">
        <v>5</v>
      </c>
      <c r="D2598">
        <v>145100617</v>
      </c>
      <c r="E2598">
        <v>14520001</v>
      </c>
      <c r="F2598">
        <v>1245</v>
      </c>
      <c r="G2598" t="s">
        <v>604</v>
      </c>
      <c r="H2598" t="s">
        <v>124</v>
      </c>
      <c r="I2598" t="s">
        <v>1850</v>
      </c>
      <c r="J2598" s="143">
        <v>41395</v>
      </c>
      <c r="K2598" s="105">
        <v>996</v>
      </c>
      <c r="L2598" t="s">
        <v>48</v>
      </c>
    </row>
    <row r="2599" spans="1:12" x14ac:dyDescent="0.2">
      <c r="A2599">
        <v>805</v>
      </c>
      <c r="B2599">
        <v>2013</v>
      </c>
      <c r="C2599">
        <v>7</v>
      </c>
      <c r="D2599">
        <v>145100642</v>
      </c>
      <c r="E2599">
        <v>14520051</v>
      </c>
      <c r="F2599">
        <v>317.16000000000003</v>
      </c>
      <c r="G2599" t="s">
        <v>642</v>
      </c>
      <c r="H2599" t="s">
        <v>108</v>
      </c>
      <c r="I2599" t="s">
        <v>1869</v>
      </c>
      <c r="J2599" s="143">
        <v>41456</v>
      </c>
      <c r="K2599" s="105">
        <v>253.72800000000004</v>
      </c>
      <c r="L2599" t="s">
        <v>48</v>
      </c>
    </row>
    <row r="2600" spans="1:12" x14ac:dyDescent="0.2">
      <c r="A2600">
        <v>805</v>
      </c>
      <c r="B2600">
        <v>2013</v>
      </c>
      <c r="C2600">
        <v>7</v>
      </c>
      <c r="D2600">
        <v>145100642</v>
      </c>
      <c r="E2600">
        <v>14520068</v>
      </c>
      <c r="F2600">
        <v>779.44</v>
      </c>
      <c r="G2600" t="s">
        <v>642</v>
      </c>
      <c r="H2600" t="s">
        <v>108</v>
      </c>
      <c r="I2600" t="s">
        <v>1869</v>
      </c>
      <c r="J2600" s="143">
        <v>41456</v>
      </c>
      <c r="K2600" s="105">
        <v>623.55200000000013</v>
      </c>
      <c r="L2600" t="s">
        <v>48</v>
      </c>
    </row>
    <row r="2601" spans="1:12" x14ac:dyDescent="0.2">
      <c r="A2601">
        <v>805</v>
      </c>
      <c r="B2601">
        <v>2013</v>
      </c>
      <c r="C2601">
        <v>7</v>
      </c>
      <c r="D2601">
        <v>145100643</v>
      </c>
      <c r="E2601">
        <v>14520001</v>
      </c>
      <c r="F2601">
        <v>750.5</v>
      </c>
      <c r="G2601" t="s">
        <v>604</v>
      </c>
      <c r="H2601" t="s">
        <v>236</v>
      </c>
      <c r="I2601" t="s">
        <v>1870</v>
      </c>
      <c r="J2601" s="143">
        <v>41456</v>
      </c>
      <c r="K2601" s="105">
        <v>600.4</v>
      </c>
      <c r="L2601" t="s">
        <v>48</v>
      </c>
    </row>
    <row r="2602" spans="1:12" x14ac:dyDescent="0.2">
      <c r="A2602">
        <v>805</v>
      </c>
      <c r="B2602">
        <v>2013</v>
      </c>
      <c r="C2602">
        <v>8</v>
      </c>
      <c r="D2602">
        <v>145100643</v>
      </c>
      <c r="E2602">
        <v>14520001</v>
      </c>
      <c r="F2602">
        <v>1470</v>
      </c>
      <c r="G2602" t="s">
        <v>604</v>
      </c>
      <c r="H2602" t="s">
        <v>236</v>
      </c>
      <c r="I2602" t="s">
        <v>1870</v>
      </c>
      <c r="J2602" s="143">
        <v>41487</v>
      </c>
      <c r="K2602" s="105">
        <v>1176</v>
      </c>
      <c r="L2602" t="s">
        <v>48</v>
      </c>
    </row>
    <row r="2603" spans="1:12" x14ac:dyDescent="0.2">
      <c r="A2603">
        <v>805</v>
      </c>
      <c r="B2603">
        <v>2013</v>
      </c>
      <c r="C2603">
        <v>8</v>
      </c>
      <c r="D2603">
        <v>145100650</v>
      </c>
      <c r="E2603">
        <v>14520020</v>
      </c>
      <c r="F2603">
        <v>1028.42</v>
      </c>
      <c r="G2603" t="s">
        <v>491</v>
      </c>
      <c r="H2603" t="s">
        <v>108</v>
      </c>
      <c r="I2603" t="s">
        <v>1886</v>
      </c>
      <c r="J2603" s="143">
        <v>41487</v>
      </c>
      <c r="K2603" s="105">
        <v>822.7360000000001</v>
      </c>
      <c r="L2603" t="s">
        <v>48</v>
      </c>
    </row>
    <row r="2604" spans="1:12" x14ac:dyDescent="0.2">
      <c r="A2604">
        <v>805</v>
      </c>
      <c r="B2604">
        <v>2013</v>
      </c>
      <c r="C2604">
        <v>6</v>
      </c>
      <c r="D2604">
        <v>145100654</v>
      </c>
      <c r="E2604">
        <v>14520027</v>
      </c>
      <c r="F2604">
        <v>1839.71</v>
      </c>
      <c r="G2604" t="s">
        <v>597</v>
      </c>
      <c r="H2604" t="s">
        <v>232</v>
      </c>
      <c r="I2604" t="s">
        <v>1861</v>
      </c>
      <c r="J2604" s="143">
        <v>41426</v>
      </c>
      <c r="K2604" s="105">
        <v>1471.768</v>
      </c>
      <c r="L2604" t="s">
        <v>48</v>
      </c>
    </row>
    <row r="2605" spans="1:12" x14ac:dyDescent="0.2">
      <c r="A2605">
        <v>805</v>
      </c>
      <c r="B2605">
        <v>2013</v>
      </c>
      <c r="C2605">
        <v>6</v>
      </c>
      <c r="D2605">
        <v>145100654</v>
      </c>
      <c r="E2605">
        <v>14520051</v>
      </c>
      <c r="F2605">
        <v>25.3</v>
      </c>
      <c r="G2605" t="s">
        <v>597</v>
      </c>
      <c r="H2605" t="s">
        <v>232</v>
      </c>
      <c r="I2605" t="s">
        <v>1861</v>
      </c>
      <c r="J2605" s="143">
        <v>41426</v>
      </c>
      <c r="K2605" s="105">
        <v>20.240000000000002</v>
      </c>
      <c r="L2605" t="s">
        <v>48</v>
      </c>
    </row>
    <row r="2606" spans="1:12" x14ac:dyDescent="0.2">
      <c r="A2606">
        <v>805</v>
      </c>
      <c r="B2606">
        <v>2013</v>
      </c>
      <c r="C2606">
        <v>7</v>
      </c>
      <c r="D2606">
        <v>145100658</v>
      </c>
      <c r="E2606">
        <v>14520001</v>
      </c>
      <c r="F2606">
        <v>364</v>
      </c>
      <c r="G2606" t="s">
        <v>604</v>
      </c>
      <c r="H2606" t="s">
        <v>160</v>
      </c>
      <c r="I2606" t="s">
        <v>1871</v>
      </c>
      <c r="J2606" s="143">
        <v>41456</v>
      </c>
      <c r="K2606" s="105">
        <v>291.2</v>
      </c>
      <c r="L2606" t="s">
        <v>48</v>
      </c>
    </row>
    <row r="2607" spans="1:12" x14ac:dyDescent="0.2">
      <c r="A2607">
        <v>805</v>
      </c>
      <c r="B2607">
        <v>2013</v>
      </c>
      <c r="C2607">
        <v>9</v>
      </c>
      <c r="D2607">
        <v>145100659</v>
      </c>
      <c r="E2607">
        <v>14520001</v>
      </c>
      <c r="F2607">
        <v>650.03</v>
      </c>
      <c r="G2607" t="s">
        <v>604</v>
      </c>
      <c r="H2607" t="s">
        <v>108</v>
      </c>
      <c r="I2607" t="s">
        <v>1901</v>
      </c>
      <c r="J2607" s="143">
        <v>41518</v>
      </c>
      <c r="K2607" s="105">
        <v>520.024</v>
      </c>
      <c r="L2607" t="s">
        <v>48</v>
      </c>
    </row>
    <row r="2608" spans="1:12" x14ac:dyDescent="0.2">
      <c r="A2608">
        <v>805</v>
      </c>
      <c r="B2608">
        <v>2013</v>
      </c>
      <c r="C2608">
        <v>7</v>
      </c>
      <c r="D2608">
        <v>145100662</v>
      </c>
      <c r="E2608">
        <v>14520001</v>
      </c>
      <c r="F2608">
        <v>292.5</v>
      </c>
      <c r="G2608" t="s">
        <v>604</v>
      </c>
      <c r="H2608" t="s">
        <v>126</v>
      </c>
      <c r="I2608" t="s">
        <v>1872</v>
      </c>
      <c r="J2608" s="143">
        <v>41456</v>
      </c>
      <c r="K2608" s="105">
        <v>234</v>
      </c>
      <c r="L2608" t="s">
        <v>48</v>
      </c>
    </row>
    <row r="2609" spans="1:12" x14ac:dyDescent="0.2">
      <c r="A2609">
        <v>805</v>
      </c>
      <c r="B2609">
        <v>2013</v>
      </c>
      <c r="C2609">
        <v>6</v>
      </c>
      <c r="D2609">
        <v>145100676</v>
      </c>
      <c r="E2609">
        <v>14520027</v>
      </c>
      <c r="F2609">
        <v>1504.2</v>
      </c>
      <c r="G2609" t="s">
        <v>642</v>
      </c>
      <c r="H2609" t="s">
        <v>237</v>
      </c>
      <c r="I2609" t="s">
        <v>1862</v>
      </c>
      <c r="J2609" s="143">
        <v>41426</v>
      </c>
      <c r="K2609" s="105">
        <v>1203.3600000000001</v>
      </c>
      <c r="L2609" t="s">
        <v>48</v>
      </c>
    </row>
    <row r="2610" spans="1:12" x14ac:dyDescent="0.2">
      <c r="A2610">
        <v>805</v>
      </c>
      <c r="B2610">
        <v>2013</v>
      </c>
      <c r="C2610">
        <v>6</v>
      </c>
      <c r="D2610">
        <v>145100704</v>
      </c>
      <c r="E2610">
        <v>14520041</v>
      </c>
      <c r="F2610">
        <v>2052.2199999999998</v>
      </c>
      <c r="G2610" t="s">
        <v>592</v>
      </c>
      <c r="H2610" t="s">
        <v>174</v>
      </c>
      <c r="I2610" t="s">
        <v>1863</v>
      </c>
      <c r="J2610" s="143">
        <v>41426</v>
      </c>
      <c r="K2610" s="105">
        <v>1641.7759999999998</v>
      </c>
      <c r="L2610" t="s">
        <v>48</v>
      </c>
    </row>
    <row r="2611" spans="1:12" x14ac:dyDescent="0.2">
      <c r="A2611">
        <v>805</v>
      </c>
      <c r="B2611">
        <v>2013</v>
      </c>
      <c r="C2611">
        <v>8</v>
      </c>
      <c r="D2611">
        <v>145100709</v>
      </c>
      <c r="E2611">
        <v>14520051</v>
      </c>
      <c r="F2611">
        <v>862.42</v>
      </c>
      <c r="G2611" t="s">
        <v>503</v>
      </c>
      <c r="H2611" t="s">
        <v>172</v>
      </c>
      <c r="I2611" t="s">
        <v>1887</v>
      </c>
      <c r="J2611" s="143">
        <v>41487</v>
      </c>
      <c r="K2611" s="105">
        <v>689.93600000000004</v>
      </c>
      <c r="L2611" t="s">
        <v>48</v>
      </c>
    </row>
    <row r="2612" spans="1:12" x14ac:dyDescent="0.2">
      <c r="A2612">
        <v>805</v>
      </c>
      <c r="B2612">
        <v>2013</v>
      </c>
      <c r="C2612">
        <v>9</v>
      </c>
      <c r="D2612">
        <v>145100709</v>
      </c>
      <c r="E2612">
        <v>14520086</v>
      </c>
      <c r="F2612">
        <v>1275.51</v>
      </c>
      <c r="G2612" t="s">
        <v>503</v>
      </c>
      <c r="H2612" t="s">
        <v>172</v>
      </c>
      <c r="I2612" t="s">
        <v>1887</v>
      </c>
      <c r="J2612" s="143">
        <v>41518</v>
      </c>
      <c r="K2612" s="105">
        <v>1020.408</v>
      </c>
      <c r="L2612" t="s">
        <v>48</v>
      </c>
    </row>
    <row r="2613" spans="1:12" x14ac:dyDescent="0.2">
      <c r="A2613">
        <v>805</v>
      </c>
      <c r="B2613">
        <v>2013</v>
      </c>
      <c r="C2613">
        <v>8</v>
      </c>
      <c r="D2613">
        <v>145100710</v>
      </c>
      <c r="E2613">
        <v>14520051</v>
      </c>
      <c r="F2613">
        <v>6377.31</v>
      </c>
      <c r="G2613" t="s">
        <v>581</v>
      </c>
      <c r="H2613" t="s">
        <v>172</v>
      </c>
      <c r="I2613" t="s">
        <v>1888</v>
      </c>
      <c r="J2613" s="143">
        <v>41487</v>
      </c>
      <c r="K2613" s="105">
        <v>5101.8480000000009</v>
      </c>
      <c r="L2613" t="s">
        <v>48</v>
      </c>
    </row>
    <row r="2614" spans="1:12" x14ac:dyDescent="0.2">
      <c r="A2614">
        <v>805</v>
      </c>
      <c r="B2614">
        <v>2013</v>
      </c>
      <c r="C2614">
        <v>11</v>
      </c>
      <c r="D2614">
        <v>145100712</v>
      </c>
      <c r="E2614">
        <v>14520001</v>
      </c>
      <c r="F2614">
        <v>1957.5</v>
      </c>
      <c r="G2614" t="s">
        <v>604</v>
      </c>
      <c r="H2614" t="s">
        <v>108</v>
      </c>
      <c r="I2614" t="s">
        <v>1949</v>
      </c>
      <c r="J2614" s="143">
        <v>41579</v>
      </c>
      <c r="K2614" s="105">
        <v>1566</v>
      </c>
      <c r="L2614" t="s">
        <v>48</v>
      </c>
    </row>
    <row r="2615" spans="1:12" x14ac:dyDescent="0.2">
      <c r="A2615">
        <v>805</v>
      </c>
      <c r="B2615">
        <v>2013</v>
      </c>
      <c r="C2615">
        <v>7</v>
      </c>
      <c r="D2615">
        <v>145100723</v>
      </c>
      <c r="E2615">
        <v>14520001</v>
      </c>
      <c r="F2615">
        <v>722</v>
      </c>
      <c r="G2615" t="s">
        <v>604</v>
      </c>
      <c r="H2615" t="s">
        <v>124</v>
      </c>
      <c r="I2615" t="s">
        <v>1873</v>
      </c>
      <c r="J2615" s="143">
        <v>41456</v>
      </c>
      <c r="K2615" s="105">
        <v>577.6</v>
      </c>
      <c r="L2615" t="s">
        <v>48</v>
      </c>
    </row>
    <row r="2616" spans="1:12" x14ac:dyDescent="0.2">
      <c r="A2616">
        <v>805</v>
      </c>
      <c r="B2616">
        <v>2013</v>
      </c>
      <c r="C2616">
        <v>10</v>
      </c>
      <c r="D2616">
        <v>145100728</v>
      </c>
      <c r="E2616">
        <v>14520017</v>
      </c>
      <c r="F2616">
        <v>2456</v>
      </c>
      <c r="G2616" t="s">
        <v>529</v>
      </c>
      <c r="H2616" t="s">
        <v>237</v>
      </c>
      <c r="I2616" t="s">
        <v>1924</v>
      </c>
      <c r="J2616" s="143">
        <v>41548</v>
      </c>
      <c r="K2616" s="105">
        <v>1964.8000000000002</v>
      </c>
      <c r="L2616" t="s">
        <v>48</v>
      </c>
    </row>
    <row r="2617" spans="1:12" x14ac:dyDescent="0.2">
      <c r="A2617">
        <v>805</v>
      </c>
      <c r="B2617">
        <v>2013</v>
      </c>
      <c r="C2617">
        <v>5</v>
      </c>
      <c r="D2617">
        <v>145100731</v>
      </c>
      <c r="E2617">
        <v>14520001</v>
      </c>
      <c r="F2617">
        <v>654.5</v>
      </c>
      <c r="G2617" t="s">
        <v>604</v>
      </c>
      <c r="H2617" t="s">
        <v>124</v>
      </c>
      <c r="I2617" t="s">
        <v>1851</v>
      </c>
      <c r="J2617" s="143">
        <v>41395</v>
      </c>
      <c r="K2617" s="105">
        <v>523.6</v>
      </c>
      <c r="L2617" t="s">
        <v>48</v>
      </c>
    </row>
    <row r="2618" spans="1:12" x14ac:dyDescent="0.2">
      <c r="A2618">
        <v>805</v>
      </c>
      <c r="B2618">
        <v>2013</v>
      </c>
      <c r="C2618">
        <v>5</v>
      </c>
      <c r="D2618">
        <v>145100742</v>
      </c>
      <c r="E2618">
        <v>14520046</v>
      </c>
      <c r="F2618">
        <v>739.54</v>
      </c>
      <c r="G2618" t="s">
        <v>526</v>
      </c>
      <c r="H2618" t="s">
        <v>172</v>
      </c>
      <c r="I2618" t="s">
        <v>1852</v>
      </c>
      <c r="J2618" s="143">
        <v>41395</v>
      </c>
      <c r="K2618" s="105">
        <v>591.63199999999995</v>
      </c>
      <c r="L2618" t="s">
        <v>48</v>
      </c>
    </row>
    <row r="2619" spans="1:12" x14ac:dyDescent="0.2">
      <c r="A2619">
        <v>805</v>
      </c>
      <c r="B2619">
        <v>2013</v>
      </c>
      <c r="C2619">
        <v>7</v>
      </c>
      <c r="D2619">
        <v>145100757</v>
      </c>
      <c r="E2619">
        <v>14520014</v>
      </c>
      <c r="F2619">
        <v>562.21</v>
      </c>
      <c r="G2619" t="s">
        <v>583</v>
      </c>
      <c r="H2619" t="s">
        <v>241</v>
      </c>
      <c r="I2619" t="s">
        <v>1874</v>
      </c>
      <c r="J2619" s="143">
        <v>41456</v>
      </c>
      <c r="K2619" s="105">
        <v>449.76800000000003</v>
      </c>
      <c r="L2619" t="s">
        <v>48</v>
      </c>
    </row>
    <row r="2620" spans="1:12" x14ac:dyDescent="0.2">
      <c r="A2620">
        <v>805</v>
      </c>
      <c r="B2620">
        <v>2013</v>
      </c>
      <c r="C2620">
        <v>8</v>
      </c>
      <c r="D2620">
        <v>145100757</v>
      </c>
      <c r="E2620">
        <v>14520027</v>
      </c>
      <c r="F2620">
        <v>254.96</v>
      </c>
      <c r="G2620" t="s">
        <v>583</v>
      </c>
      <c r="H2620" t="s">
        <v>241</v>
      </c>
      <c r="I2620" t="s">
        <v>1874</v>
      </c>
      <c r="J2620" s="143">
        <v>41487</v>
      </c>
      <c r="K2620" s="105">
        <v>203.96800000000002</v>
      </c>
      <c r="L2620" t="s">
        <v>48</v>
      </c>
    </row>
    <row r="2621" spans="1:12" x14ac:dyDescent="0.2">
      <c r="A2621">
        <v>805</v>
      </c>
      <c r="B2621">
        <v>2013</v>
      </c>
      <c r="C2621">
        <v>9</v>
      </c>
      <c r="D2621">
        <v>145100769</v>
      </c>
      <c r="E2621">
        <v>14520046</v>
      </c>
      <c r="F2621">
        <v>765.3</v>
      </c>
      <c r="G2621" t="s">
        <v>526</v>
      </c>
      <c r="H2621" t="s">
        <v>241</v>
      </c>
      <c r="I2621" t="s">
        <v>1902</v>
      </c>
      <c r="J2621" s="143">
        <v>41518</v>
      </c>
      <c r="K2621" s="105">
        <v>612.24</v>
      </c>
      <c r="L2621" t="s">
        <v>48</v>
      </c>
    </row>
    <row r="2622" spans="1:12" x14ac:dyDescent="0.2">
      <c r="A2622">
        <v>805</v>
      </c>
      <c r="B2622">
        <v>2014</v>
      </c>
      <c r="C2622">
        <v>1</v>
      </c>
      <c r="D2622">
        <v>145100773</v>
      </c>
      <c r="E2622">
        <v>14520068</v>
      </c>
      <c r="F2622">
        <v>3559.88</v>
      </c>
      <c r="G2622" t="s">
        <v>549</v>
      </c>
      <c r="H2622" t="s">
        <v>110</v>
      </c>
      <c r="I2622" t="s">
        <v>1987</v>
      </c>
      <c r="J2622" s="143">
        <v>41640</v>
      </c>
      <c r="K2622" s="105">
        <v>2847.9040000000005</v>
      </c>
      <c r="L2622" t="s">
        <v>48</v>
      </c>
    </row>
    <row r="2623" spans="1:12" x14ac:dyDescent="0.2">
      <c r="A2623">
        <v>805</v>
      </c>
      <c r="B2623">
        <v>2014</v>
      </c>
      <c r="C2623">
        <v>1</v>
      </c>
      <c r="D2623">
        <v>145100774</v>
      </c>
      <c r="E2623">
        <v>14520068</v>
      </c>
      <c r="F2623">
        <v>1937.49</v>
      </c>
      <c r="G2623" t="s">
        <v>529</v>
      </c>
      <c r="H2623" t="s">
        <v>110</v>
      </c>
      <c r="I2623" t="s">
        <v>1988</v>
      </c>
      <c r="J2623" s="143">
        <v>41640</v>
      </c>
      <c r="K2623" s="105">
        <v>1549.9920000000002</v>
      </c>
      <c r="L2623" t="s">
        <v>48</v>
      </c>
    </row>
    <row r="2624" spans="1:12" x14ac:dyDescent="0.2">
      <c r="A2624">
        <v>805</v>
      </c>
      <c r="B2624">
        <v>2014</v>
      </c>
      <c r="C2624">
        <v>1</v>
      </c>
      <c r="D2624">
        <v>145100775</v>
      </c>
      <c r="E2624">
        <v>14520068</v>
      </c>
      <c r="F2624">
        <v>965.39</v>
      </c>
      <c r="G2624" t="s">
        <v>595</v>
      </c>
      <c r="H2624" t="s">
        <v>110</v>
      </c>
      <c r="I2624" t="s">
        <v>1989</v>
      </c>
      <c r="J2624" s="143">
        <v>41640</v>
      </c>
      <c r="K2624" s="105">
        <v>772.31200000000001</v>
      </c>
      <c r="L2624" t="s">
        <v>48</v>
      </c>
    </row>
    <row r="2625" spans="1:12" x14ac:dyDescent="0.2">
      <c r="A2625">
        <v>805</v>
      </c>
      <c r="B2625">
        <v>2013</v>
      </c>
      <c r="C2625">
        <v>9</v>
      </c>
      <c r="D2625">
        <v>145100776</v>
      </c>
      <c r="E2625">
        <v>14520042</v>
      </c>
      <c r="F2625">
        <v>928.57</v>
      </c>
      <c r="G2625" t="s">
        <v>549</v>
      </c>
      <c r="H2625" t="s">
        <v>108</v>
      </c>
      <c r="I2625" t="s">
        <v>1903</v>
      </c>
      <c r="J2625" s="143">
        <v>41518</v>
      </c>
      <c r="K2625" s="105">
        <v>742.85600000000011</v>
      </c>
      <c r="L2625" t="s">
        <v>48</v>
      </c>
    </row>
    <row r="2626" spans="1:12" x14ac:dyDescent="0.2">
      <c r="A2626">
        <v>805</v>
      </c>
      <c r="B2626">
        <v>2013</v>
      </c>
      <c r="C2626">
        <v>9</v>
      </c>
      <c r="D2626">
        <v>145100776</v>
      </c>
      <c r="E2626">
        <v>14520045</v>
      </c>
      <c r="F2626">
        <v>110.97</v>
      </c>
      <c r="G2626" t="s">
        <v>549</v>
      </c>
      <c r="H2626" t="s">
        <v>108</v>
      </c>
      <c r="I2626" t="s">
        <v>1903</v>
      </c>
      <c r="J2626" s="143">
        <v>41518</v>
      </c>
      <c r="K2626" s="105">
        <v>88.77600000000001</v>
      </c>
      <c r="L2626" t="s">
        <v>48</v>
      </c>
    </row>
    <row r="2627" spans="1:12" x14ac:dyDescent="0.2">
      <c r="A2627">
        <v>805</v>
      </c>
      <c r="B2627">
        <v>2013</v>
      </c>
      <c r="C2627">
        <v>11</v>
      </c>
      <c r="D2627">
        <v>145100779</v>
      </c>
      <c r="E2627">
        <v>14520034</v>
      </c>
      <c r="F2627">
        <v>4042.88</v>
      </c>
      <c r="G2627" t="s">
        <v>1030</v>
      </c>
      <c r="H2627" t="s">
        <v>110</v>
      </c>
      <c r="I2627" t="s">
        <v>1950</v>
      </c>
      <c r="J2627" s="143">
        <v>41579</v>
      </c>
      <c r="K2627" s="105">
        <v>3234.3040000000001</v>
      </c>
      <c r="L2627" t="s">
        <v>48</v>
      </c>
    </row>
    <row r="2628" spans="1:12" x14ac:dyDescent="0.2">
      <c r="A2628">
        <v>805</v>
      </c>
      <c r="B2628">
        <v>2013</v>
      </c>
      <c r="C2628">
        <v>11</v>
      </c>
      <c r="D2628">
        <v>145100779</v>
      </c>
      <c r="E2628">
        <v>14520037</v>
      </c>
      <c r="F2628">
        <v>1085.31</v>
      </c>
      <c r="G2628" t="s">
        <v>1030</v>
      </c>
      <c r="H2628" t="s">
        <v>110</v>
      </c>
      <c r="I2628" t="s">
        <v>1950</v>
      </c>
      <c r="J2628" s="143">
        <v>41579</v>
      </c>
      <c r="K2628" s="105">
        <v>868.24800000000005</v>
      </c>
      <c r="L2628" t="s">
        <v>48</v>
      </c>
    </row>
    <row r="2629" spans="1:12" x14ac:dyDescent="0.2">
      <c r="A2629">
        <v>805</v>
      </c>
      <c r="B2629">
        <v>2014</v>
      </c>
      <c r="C2629">
        <v>1</v>
      </c>
      <c r="D2629">
        <v>145100779</v>
      </c>
      <c r="E2629">
        <v>14520121</v>
      </c>
      <c r="F2629">
        <v>351.78</v>
      </c>
      <c r="G2629" t="s">
        <v>1030</v>
      </c>
      <c r="H2629" t="s">
        <v>110</v>
      </c>
      <c r="I2629" t="s">
        <v>1950</v>
      </c>
      <c r="J2629" s="143">
        <v>41640</v>
      </c>
      <c r="K2629" s="105">
        <v>281.42399999999998</v>
      </c>
      <c r="L2629" t="s">
        <v>48</v>
      </c>
    </row>
    <row r="2630" spans="1:12" x14ac:dyDescent="0.2">
      <c r="A2630">
        <v>805</v>
      </c>
      <c r="B2630">
        <v>2013</v>
      </c>
      <c r="C2630">
        <v>8</v>
      </c>
      <c r="D2630">
        <v>145100781</v>
      </c>
      <c r="E2630">
        <v>14520001</v>
      </c>
      <c r="F2630">
        <v>71.5</v>
      </c>
      <c r="G2630" t="s">
        <v>604</v>
      </c>
      <c r="H2630" t="s">
        <v>126</v>
      </c>
      <c r="I2630" t="s">
        <v>1889</v>
      </c>
      <c r="J2630" s="143">
        <v>41487</v>
      </c>
      <c r="K2630" s="105">
        <v>57.2</v>
      </c>
      <c r="L2630" t="s">
        <v>48</v>
      </c>
    </row>
    <row r="2631" spans="1:12" x14ac:dyDescent="0.2">
      <c r="A2631">
        <v>805</v>
      </c>
      <c r="B2631">
        <v>2013</v>
      </c>
      <c r="C2631">
        <v>7</v>
      </c>
      <c r="D2631">
        <v>145100783</v>
      </c>
      <c r="E2631">
        <v>14520027</v>
      </c>
      <c r="F2631">
        <v>634.30999999999995</v>
      </c>
      <c r="G2631" t="s">
        <v>597</v>
      </c>
      <c r="H2631" t="s">
        <v>112</v>
      </c>
      <c r="I2631" t="s">
        <v>1875</v>
      </c>
      <c r="J2631" s="143">
        <v>41456</v>
      </c>
      <c r="K2631" s="105">
        <v>507.44799999999998</v>
      </c>
      <c r="L2631" t="s">
        <v>48</v>
      </c>
    </row>
    <row r="2632" spans="1:12" x14ac:dyDescent="0.2">
      <c r="A2632">
        <v>805</v>
      </c>
      <c r="B2632">
        <v>2013</v>
      </c>
      <c r="C2632">
        <v>9</v>
      </c>
      <c r="D2632">
        <v>145100784</v>
      </c>
      <c r="E2632">
        <v>14520068</v>
      </c>
      <c r="F2632">
        <v>1109.69</v>
      </c>
      <c r="G2632" t="s">
        <v>597</v>
      </c>
      <c r="H2632" t="s">
        <v>201</v>
      </c>
      <c r="I2632" t="s">
        <v>1904</v>
      </c>
      <c r="J2632" s="143">
        <v>41518</v>
      </c>
      <c r="K2632" s="105">
        <v>887.75200000000007</v>
      </c>
      <c r="L2632" t="s">
        <v>48</v>
      </c>
    </row>
    <row r="2633" spans="1:12" x14ac:dyDescent="0.2">
      <c r="A2633">
        <v>805</v>
      </c>
      <c r="B2633">
        <v>2013</v>
      </c>
      <c r="C2633">
        <v>11</v>
      </c>
      <c r="D2633">
        <v>145100784</v>
      </c>
      <c r="E2633">
        <v>14520068</v>
      </c>
      <c r="F2633">
        <v>151.79</v>
      </c>
      <c r="G2633" t="s">
        <v>597</v>
      </c>
      <c r="H2633" t="s">
        <v>201</v>
      </c>
      <c r="I2633" t="s">
        <v>1904</v>
      </c>
      <c r="J2633" s="143">
        <v>41579</v>
      </c>
      <c r="K2633" s="105">
        <v>121.432</v>
      </c>
      <c r="L2633" t="s">
        <v>48</v>
      </c>
    </row>
    <row r="2634" spans="1:12" x14ac:dyDescent="0.2">
      <c r="A2634">
        <v>805</v>
      </c>
      <c r="B2634">
        <v>2013</v>
      </c>
      <c r="C2634">
        <v>7</v>
      </c>
      <c r="D2634">
        <v>145100786</v>
      </c>
      <c r="E2634">
        <v>14520027</v>
      </c>
      <c r="F2634">
        <v>2074.9499999999998</v>
      </c>
      <c r="G2634" t="s">
        <v>529</v>
      </c>
      <c r="H2634" t="s">
        <v>108</v>
      </c>
      <c r="I2634" t="s">
        <v>1876</v>
      </c>
      <c r="J2634" s="143">
        <v>41456</v>
      </c>
      <c r="K2634" s="105">
        <v>1659.96</v>
      </c>
      <c r="L2634" t="s">
        <v>48</v>
      </c>
    </row>
    <row r="2635" spans="1:12" x14ac:dyDescent="0.2">
      <c r="A2635">
        <v>805</v>
      </c>
      <c r="B2635">
        <v>2013</v>
      </c>
      <c r="C2635">
        <v>7</v>
      </c>
      <c r="D2635">
        <v>145100791</v>
      </c>
      <c r="E2635">
        <v>14520027</v>
      </c>
      <c r="F2635">
        <v>1811.59</v>
      </c>
      <c r="G2635" t="s">
        <v>642</v>
      </c>
      <c r="H2635" t="s">
        <v>108</v>
      </c>
      <c r="I2635" t="s">
        <v>1877</v>
      </c>
      <c r="J2635" s="143">
        <v>41456</v>
      </c>
      <c r="K2635" s="105">
        <v>1449.2719999999999</v>
      </c>
      <c r="L2635" t="s">
        <v>48</v>
      </c>
    </row>
    <row r="2636" spans="1:12" x14ac:dyDescent="0.2">
      <c r="A2636">
        <v>805</v>
      </c>
      <c r="B2636">
        <v>2013</v>
      </c>
      <c r="C2636">
        <v>9</v>
      </c>
      <c r="D2636">
        <v>145100793</v>
      </c>
      <c r="E2636">
        <v>14520042</v>
      </c>
      <c r="F2636">
        <v>177.81</v>
      </c>
      <c r="G2636" t="s">
        <v>599</v>
      </c>
      <c r="H2636" t="s">
        <v>108</v>
      </c>
      <c r="I2636" t="s">
        <v>1905</v>
      </c>
      <c r="J2636" s="143">
        <v>41518</v>
      </c>
      <c r="K2636" s="105">
        <v>142.24800000000002</v>
      </c>
      <c r="L2636" t="s">
        <v>48</v>
      </c>
    </row>
    <row r="2637" spans="1:12" x14ac:dyDescent="0.2">
      <c r="A2637">
        <v>805</v>
      </c>
      <c r="B2637">
        <v>2013</v>
      </c>
      <c r="C2637">
        <v>9</v>
      </c>
      <c r="D2637">
        <v>145100794</v>
      </c>
      <c r="E2637">
        <v>14520001</v>
      </c>
      <c r="F2637">
        <v>2473.98</v>
      </c>
      <c r="G2637" t="s">
        <v>604</v>
      </c>
      <c r="H2637" t="s">
        <v>108</v>
      </c>
      <c r="I2637" t="s">
        <v>1906</v>
      </c>
      <c r="J2637" s="143">
        <v>41518</v>
      </c>
      <c r="K2637" s="105">
        <v>1979.1840000000002</v>
      </c>
      <c r="L2637" t="s">
        <v>48</v>
      </c>
    </row>
    <row r="2638" spans="1:12" x14ac:dyDescent="0.2">
      <c r="A2638">
        <v>805</v>
      </c>
      <c r="B2638">
        <v>2013</v>
      </c>
      <c r="C2638">
        <v>7</v>
      </c>
      <c r="D2638">
        <v>145100801</v>
      </c>
      <c r="E2638">
        <v>14520042</v>
      </c>
      <c r="F2638">
        <v>828.16</v>
      </c>
      <c r="G2638" t="s">
        <v>549</v>
      </c>
      <c r="H2638" t="s">
        <v>242</v>
      </c>
      <c r="I2638" t="s">
        <v>1878</v>
      </c>
      <c r="J2638" s="143">
        <v>41456</v>
      </c>
      <c r="K2638" s="105">
        <v>662.52800000000002</v>
      </c>
      <c r="L2638" t="s">
        <v>48</v>
      </c>
    </row>
    <row r="2639" spans="1:12" x14ac:dyDescent="0.2">
      <c r="A2639">
        <v>805</v>
      </c>
      <c r="B2639">
        <v>2013</v>
      </c>
      <c r="C2639">
        <v>7</v>
      </c>
      <c r="D2639">
        <v>145100801</v>
      </c>
      <c r="E2639">
        <v>14520045</v>
      </c>
      <c r="F2639">
        <v>114.18</v>
      </c>
      <c r="G2639" t="s">
        <v>549</v>
      </c>
      <c r="H2639" t="s">
        <v>242</v>
      </c>
      <c r="I2639" t="s">
        <v>1878</v>
      </c>
      <c r="J2639" s="143">
        <v>41456</v>
      </c>
      <c r="K2639" s="105">
        <v>91.344000000000008</v>
      </c>
      <c r="L2639" t="s">
        <v>48</v>
      </c>
    </row>
    <row r="2640" spans="1:12" x14ac:dyDescent="0.2">
      <c r="A2640">
        <v>805</v>
      </c>
      <c r="B2640">
        <v>2013</v>
      </c>
      <c r="C2640">
        <v>8</v>
      </c>
      <c r="D2640">
        <v>145100802</v>
      </c>
      <c r="E2640">
        <v>14520054</v>
      </c>
      <c r="F2640">
        <v>669.28</v>
      </c>
      <c r="G2640" t="s">
        <v>650</v>
      </c>
      <c r="H2640" t="s">
        <v>242</v>
      </c>
      <c r="I2640" t="s">
        <v>1890</v>
      </c>
      <c r="J2640" s="143">
        <v>41487</v>
      </c>
      <c r="K2640" s="105">
        <v>535.42399999999998</v>
      </c>
      <c r="L2640" t="s">
        <v>48</v>
      </c>
    </row>
    <row r="2641" spans="1:12" x14ac:dyDescent="0.2">
      <c r="A2641">
        <v>805</v>
      </c>
      <c r="B2641">
        <v>2013</v>
      </c>
      <c r="C2641">
        <v>8</v>
      </c>
      <c r="D2641">
        <v>145100802</v>
      </c>
      <c r="E2641">
        <v>14520069</v>
      </c>
      <c r="F2641">
        <v>378.37</v>
      </c>
      <c r="G2641" t="s">
        <v>650</v>
      </c>
      <c r="H2641" t="s">
        <v>242</v>
      </c>
      <c r="I2641" t="s">
        <v>1890</v>
      </c>
      <c r="J2641" s="143">
        <v>41487</v>
      </c>
      <c r="K2641" s="105">
        <v>302.69600000000003</v>
      </c>
      <c r="L2641" t="s">
        <v>48</v>
      </c>
    </row>
    <row r="2642" spans="1:12" x14ac:dyDescent="0.2">
      <c r="A2642">
        <v>805</v>
      </c>
      <c r="B2642">
        <v>2013</v>
      </c>
      <c r="C2642">
        <v>11</v>
      </c>
      <c r="D2642">
        <v>145100802</v>
      </c>
      <c r="E2642">
        <v>14520053</v>
      </c>
      <c r="F2642">
        <v>733.66</v>
      </c>
      <c r="G2642" t="s">
        <v>650</v>
      </c>
      <c r="H2642" t="s">
        <v>242</v>
      </c>
      <c r="I2642" t="s">
        <v>1890</v>
      </c>
      <c r="J2642" s="143">
        <v>41579</v>
      </c>
      <c r="K2642" s="105">
        <v>586.928</v>
      </c>
      <c r="L2642" t="s">
        <v>48</v>
      </c>
    </row>
    <row r="2643" spans="1:12" x14ac:dyDescent="0.2">
      <c r="A2643">
        <v>805</v>
      </c>
      <c r="B2643">
        <v>2013</v>
      </c>
      <c r="C2643">
        <v>9</v>
      </c>
      <c r="D2643">
        <v>145100809</v>
      </c>
      <c r="E2643">
        <v>14520033</v>
      </c>
      <c r="F2643">
        <v>637.75</v>
      </c>
      <c r="G2643" t="s">
        <v>648</v>
      </c>
      <c r="H2643" t="s">
        <v>124</v>
      </c>
      <c r="I2643" t="s">
        <v>1907</v>
      </c>
      <c r="J2643" s="143">
        <v>41518</v>
      </c>
      <c r="K2643" s="105">
        <v>510.20000000000005</v>
      </c>
      <c r="L2643" t="s">
        <v>48</v>
      </c>
    </row>
    <row r="2644" spans="1:12" x14ac:dyDescent="0.2">
      <c r="A2644">
        <v>805</v>
      </c>
      <c r="B2644">
        <v>2013</v>
      </c>
      <c r="C2644">
        <v>7</v>
      </c>
      <c r="D2644">
        <v>145100810</v>
      </c>
      <c r="E2644">
        <v>14520026</v>
      </c>
      <c r="F2644">
        <v>2374.86</v>
      </c>
      <c r="G2644" t="s">
        <v>583</v>
      </c>
      <c r="H2644" t="s">
        <v>124</v>
      </c>
      <c r="I2644" t="s">
        <v>1879</v>
      </c>
      <c r="J2644" s="143">
        <v>41456</v>
      </c>
      <c r="K2644" s="105">
        <v>1899.8880000000001</v>
      </c>
      <c r="L2644" t="s">
        <v>48</v>
      </c>
    </row>
    <row r="2645" spans="1:12" x14ac:dyDescent="0.2">
      <c r="A2645">
        <v>805</v>
      </c>
      <c r="B2645">
        <v>2013</v>
      </c>
      <c r="C2645">
        <v>8</v>
      </c>
      <c r="D2645">
        <v>145100818</v>
      </c>
      <c r="E2645">
        <v>14520051</v>
      </c>
      <c r="F2645">
        <v>286.07</v>
      </c>
      <c r="G2645" t="s">
        <v>597</v>
      </c>
      <c r="H2645" t="s">
        <v>126</v>
      </c>
      <c r="I2645" t="s">
        <v>1891</v>
      </c>
      <c r="J2645" s="143">
        <v>41487</v>
      </c>
      <c r="K2645" s="105">
        <v>228.85599999999999</v>
      </c>
      <c r="L2645" t="s">
        <v>48</v>
      </c>
    </row>
    <row r="2646" spans="1:12" x14ac:dyDescent="0.2">
      <c r="A2646">
        <v>805</v>
      </c>
      <c r="B2646">
        <v>2013</v>
      </c>
      <c r="C2646">
        <v>8</v>
      </c>
      <c r="D2646">
        <v>145100818</v>
      </c>
      <c r="E2646">
        <v>14520068</v>
      </c>
      <c r="F2646">
        <v>254.96</v>
      </c>
      <c r="G2646" t="s">
        <v>597</v>
      </c>
      <c r="H2646" t="s">
        <v>126</v>
      </c>
      <c r="I2646" t="s">
        <v>1891</v>
      </c>
      <c r="J2646" s="143">
        <v>41487</v>
      </c>
      <c r="K2646" s="105">
        <v>203.96800000000002</v>
      </c>
      <c r="L2646" t="s">
        <v>48</v>
      </c>
    </row>
    <row r="2647" spans="1:12" x14ac:dyDescent="0.2">
      <c r="A2647">
        <v>805</v>
      </c>
      <c r="B2647">
        <v>2013</v>
      </c>
      <c r="C2647">
        <v>10</v>
      </c>
      <c r="D2647">
        <v>145100818</v>
      </c>
      <c r="E2647">
        <v>14520027</v>
      </c>
      <c r="F2647">
        <v>2127.61</v>
      </c>
      <c r="G2647" t="s">
        <v>597</v>
      </c>
      <c r="H2647" t="s">
        <v>126</v>
      </c>
      <c r="I2647" t="s">
        <v>1891</v>
      </c>
      <c r="J2647" s="143">
        <v>41548</v>
      </c>
      <c r="K2647" s="105">
        <v>1702.0880000000002</v>
      </c>
      <c r="L2647" t="s">
        <v>48</v>
      </c>
    </row>
    <row r="2648" spans="1:12" x14ac:dyDescent="0.2">
      <c r="A2648">
        <v>805</v>
      </c>
      <c r="B2648">
        <v>2013</v>
      </c>
      <c r="C2648">
        <v>8</v>
      </c>
      <c r="D2648">
        <v>145100819</v>
      </c>
      <c r="E2648">
        <v>14520051</v>
      </c>
      <c r="F2648">
        <v>161.58000000000001</v>
      </c>
      <c r="G2648" t="s">
        <v>595</v>
      </c>
      <c r="H2648" t="s">
        <v>126</v>
      </c>
      <c r="I2648" t="s">
        <v>1892</v>
      </c>
      <c r="J2648" s="143">
        <v>41487</v>
      </c>
      <c r="K2648" s="105">
        <v>129.26400000000001</v>
      </c>
      <c r="L2648" t="s">
        <v>48</v>
      </c>
    </row>
    <row r="2649" spans="1:12" x14ac:dyDescent="0.2">
      <c r="A2649">
        <v>805</v>
      </c>
      <c r="B2649">
        <v>2013</v>
      </c>
      <c r="C2649">
        <v>10</v>
      </c>
      <c r="D2649">
        <v>145100819</v>
      </c>
      <c r="E2649">
        <v>14520027</v>
      </c>
      <c r="F2649">
        <v>2443.84</v>
      </c>
      <c r="G2649" t="s">
        <v>595</v>
      </c>
      <c r="H2649" t="s">
        <v>126</v>
      </c>
      <c r="I2649" t="s">
        <v>1892</v>
      </c>
      <c r="J2649" s="143">
        <v>41548</v>
      </c>
      <c r="K2649" s="105">
        <v>1955.0720000000001</v>
      </c>
      <c r="L2649" t="s">
        <v>48</v>
      </c>
    </row>
    <row r="2650" spans="1:12" x14ac:dyDescent="0.2">
      <c r="A2650">
        <v>805</v>
      </c>
      <c r="B2650">
        <v>2013</v>
      </c>
      <c r="C2650">
        <v>7</v>
      </c>
      <c r="D2650">
        <v>145100821</v>
      </c>
      <c r="E2650">
        <v>14520054</v>
      </c>
      <c r="F2650">
        <v>804.91</v>
      </c>
      <c r="G2650" t="s">
        <v>650</v>
      </c>
      <c r="H2650" t="s">
        <v>126</v>
      </c>
      <c r="I2650" t="s">
        <v>1880</v>
      </c>
      <c r="J2650" s="143">
        <v>41456</v>
      </c>
      <c r="K2650" s="105">
        <v>643.928</v>
      </c>
      <c r="L2650" t="s">
        <v>48</v>
      </c>
    </row>
    <row r="2651" spans="1:12" x14ac:dyDescent="0.2">
      <c r="A2651">
        <v>805</v>
      </c>
      <c r="B2651">
        <v>2013</v>
      </c>
      <c r="C2651">
        <v>8</v>
      </c>
      <c r="D2651">
        <v>145100821</v>
      </c>
      <c r="E2651">
        <v>14520051</v>
      </c>
      <c r="F2651">
        <v>691.02</v>
      </c>
      <c r="G2651" t="s">
        <v>650</v>
      </c>
      <c r="H2651" t="s">
        <v>126</v>
      </c>
      <c r="I2651" t="s">
        <v>1880</v>
      </c>
      <c r="J2651" s="143">
        <v>41487</v>
      </c>
      <c r="K2651" s="105">
        <v>552.81600000000003</v>
      </c>
      <c r="L2651" t="s">
        <v>48</v>
      </c>
    </row>
    <row r="2652" spans="1:12" x14ac:dyDescent="0.2">
      <c r="A2652">
        <v>805</v>
      </c>
      <c r="B2652">
        <v>2013</v>
      </c>
      <c r="C2652">
        <v>10</v>
      </c>
      <c r="D2652">
        <v>145100821</v>
      </c>
      <c r="E2652">
        <v>14520027</v>
      </c>
      <c r="F2652">
        <v>1499.95</v>
      </c>
      <c r="G2652" t="s">
        <v>650</v>
      </c>
      <c r="H2652" t="s">
        <v>126</v>
      </c>
      <c r="I2652" t="s">
        <v>1880</v>
      </c>
      <c r="J2652" s="143">
        <v>41548</v>
      </c>
      <c r="K2652" s="105">
        <v>1199.96</v>
      </c>
      <c r="L2652" t="s">
        <v>48</v>
      </c>
    </row>
    <row r="2653" spans="1:12" x14ac:dyDescent="0.2">
      <c r="A2653">
        <v>805</v>
      </c>
      <c r="B2653">
        <v>2013</v>
      </c>
      <c r="C2653">
        <v>11</v>
      </c>
      <c r="D2653">
        <v>145100821</v>
      </c>
      <c r="E2653">
        <v>14520053</v>
      </c>
      <c r="F2653">
        <v>1097.96</v>
      </c>
      <c r="G2653" t="s">
        <v>650</v>
      </c>
      <c r="H2653" t="s">
        <v>126</v>
      </c>
      <c r="I2653" t="s">
        <v>1880</v>
      </c>
      <c r="J2653" s="143">
        <v>41579</v>
      </c>
      <c r="K2653" s="105">
        <v>878.36800000000005</v>
      </c>
      <c r="L2653" t="s">
        <v>48</v>
      </c>
    </row>
    <row r="2654" spans="1:12" x14ac:dyDescent="0.2">
      <c r="A2654">
        <v>805</v>
      </c>
      <c r="B2654">
        <v>2013</v>
      </c>
      <c r="C2654">
        <v>8</v>
      </c>
      <c r="D2654">
        <v>145100822</v>
      </c>
      <c r="E2654">
        <v>14520051</v>
      </c>
      <c r="F2654">
        <v>610.58000000000004</v>
      </c>
      <c r="G2654" t="s">
        <v>642</v>
      </c>
      <c r="H2654" t="s">
        <v>126</v>
      </c>
      <c r="I2654" t="s">
        <v>1893</v>
      </c>
      <c r="J2654" s="143">
        <v>41487</v>
      </c>
      <c r="K2654" s="105">
        <v>488.46400000000006</v>
      </c>
      <c r="L2654" t="s">
        <v>48</v>
      </c>
    </row>
    <row r="2655" spans="1:12" x14ac:dyDescent="0.2">
      <c r="A2655">
        <v>805</v>
      </c>
      <c r="B2655">
        <v>2013</v>
      </c>
      <c r="C2655">
        <v>8</v>
      </c>
      <c r="D2655">
        <v>145100822</v>
      </c>
      <c r="E2655">
        <v>14520068</v>
      </c>
      <c r="F2655">
        <v>430.9</v>
      </c>
      <c r="G2655" t="s">
        <v>642</v>
      </c>
      <c r="H2655" t="s">
        <v>126</v>
      </c>
      <c r="I2655" t="s">
        <v>1893</v>
      </c>
      <c r="J2655" s="143">
        <v>41487</v>
      </c>
      <c r="K2655" s="105">
        <v>344.72</v>
      </c>
      <c r="L2655" t="s">
        <v>48</v>
      </c>
    </row>
    <row r="2656" spans="1:12" x14ac:dyDescent="0.2">
      <c r="A2656">
        <v>805</v>
      </c>
      <c r="B2656">
        <v>2013</v>
      </c>
      <c r="C2656">
        <v>10</v>
      </c>
      <c r="D2656">
        <v>145100822</v>
      </c>
      <c r="E2656">
        <v>14520027</v>
      </c>
      <c r="F2656">
        <v>2362.38</v>
      </c>
      <c r="G2656" t="s">
        <v>642</v>
      </c>
      <c r="H2656" t="s">
        <v>126</v>
      </c>
      <c r="I2656" t="s">
        <v>1893</v>
      </c>
      <c r="J2656" s="143">
        <v>41548</v>
      </c>
      <c r="K2656" s="105">
        <v>1889.9040000000002</v>
      </c>
      <c r="L2656" t="s">
        <v>48</v>
      </c>
    </row>
    <row r="2657" spans="1:12" x14ac:dyDescent="0.2">
      <c r="A2657">
        <v>805</v>
      </c>
      <c r="B2657">
        <v>2013</v>
      </c>
      <c r="C2657">
        <v>8</v>
      </c>
      <c r="D2657">
        <v>145100833</v>
      </c>
      <c r="E2657">
        <v>14520068</v>
      </c>
      <c r="F2657">
        <v>493.23</v>
      </c>
      <c r="G2657" t="s">
        <v>597</v>
      </c>
      <c r="H2657" t="s">
        <v>126</v>
      </c>
      <c r="I2657" t="s">
        <v>1894</v>
      </c>
      <c r="J2657" s="143">
        <v>41487</v>
      </c>
      <c r="K2657" s="105">
        <v>394.58400000000006</v>
      </c>
      <c r="L2657" t="s">
        <v>48</v>
      </c>
    </row>
    <row r="2658" spans="1:12" x14ac:dyDescent="0.2">
      <c r="A2658">
        <v>805</v>
      </c>
      <c r="B2658">
        <v>2013</v>
      </c>
      <c r="C2658">
        <v>8</v>
      </c>
      <c r="D2658">
        <v>145100836</v>
      </c>
      <c r="E2658">
        <v>14520026</v>
      </c>
      <c r="F2658">
        <v>847.5</v>
      </c>
      <c r="G2658" t="s">
        <v>583</v>
      </c>
      <c r="H2658" t="s">
        <v>126</v>
      </c>
      <c r="I2658" t="s">
        <v>1895</v>
      </c>
      <c r="J2658" s="143">
        <v>41487</v>
      </c>
      <c r="K2658" s="105">
        <v>678</v>
      </c>
      <c r="L2658" t="s">
        <v>48</v>
      </c>
    </row>
    <row r="2659" spans="1:12" x14ac:dyDescent="0.2">
      <c r="A2659">
        <v>805</v>
      </c>
      <c r="B2659">
        <v>2013</v>
      </c>
      <c r="C2659">
        <v>8</v>
      </c>
      <c r="D2659">
        <v>145100836</v>
      </c>
      <c r="E2659">
        <v>14520042</v>
      </c>
      <c r="F2659">
        <v>342.67</v>
      </c>
      <c r="G2659" t="s">
        <v>583</v>
      </c>
      <c r="H2659" t="s">
        <v>126</v>
      </c>
      <c r="I2659" t="s">
        <v>1895</v>
      </c>
      <c r="J2659" s="143">
        <v>41487</v>
      </c>
      <c r="K2659" s="105">
        <v>274.13600000000002</v>
      </c>
      <c r="L2659" t="s">
        <v>48</v>
      </c>
    </row>
    <row r="2660" spans="1:12" x14ac:dyDescent="0.2">
      <c r="A2660">
        <v>805</v>
      </c>
      <c r="B2660">
        <v>2013</v>
      </c>
      <c r="C2660">
        <v>8</v>
      </c>
      <c r="D2660">
        <v>145100837</v>
      </c>
      <c r="E2660">
        <v>14520068</v>
      </c>
      <c r="F2660">
        <v>481.88</v>
      </c>
      <c r="G2660" t="s">
        <v>642</v>
      </c>
      <c r="H2660" t="s">
        <v>126</v>
      </c>
      <c r="I2660" t="s">
        <v>1896</v>
      </c>
      <c r="J2660" s="143">
        <v>41487</v>
      </c>
      <c r="K2660" s="105">
        <v>385.50400000000002</v>
      </c>
      <c r="L2660" t="s">
        <v>48</v>
      </c>
    </row>
    <row r="2661" spans="1:12" x14ac:dyDescent="0.2">
      <c r="A2661">
        <v>805</v>
      </c>
      <c r="B2661">
        <v>2013</v>
      </c>
      <c r="C2661">
        <v>7</v>
      </c>
      <c r="D2661">
        <v>145100876</v>
      </c>
      <c r="E2661">
        <v>14520027</v>
      </c>
      <c r="F2661">
        <v>380.59</v>
      </c>
      <c r="G2661" t="s">
        <v>529</v>
      </c>
      <c r="H2661" t="s">
        <v>238</v>
      </c>
      <c r="I2661" t="s">
        <v>1881</v>
      </c>
      <c r="J2661" s="143">
        <v>41456</v>
      </c>
      <c r="K2661" s="105">
        <v>304.47199999999998</v>
      </c>
      <c r="L2661" t="s">
        <v>48</v>
      </c>
    </row>
    <row r="2662" spans="1:12" x14ac:dyDescent="0.2">
      <c r="A2662">
        <v>805</v>
      </c>
      <c r="B2662">
        <v>2013</v>
      </c>
      <c r="C2662">
        <v>11</v>
      </c>
      <c r="D2662">
        <v>145100877</v>
      </c>
      <c r="E2662">
        <v>14520001</v>
      </c>
      <c r="F2662">
        <v>97.5</v>
      </c>
      <c r="G2662" t="s">
        <v>604</v>
      </c>
      <c r="H2662" t="s">
        <v>160</v>
      </c>
      <c r="I2662" t="s">
        <v>1951</v>
      </c>
      <c r="J2662" s="143">
        <v>41579</v>
      </c>
      <c r="K2662" s="105">
        <v>78</v>
      </c>
      <c r="L2662" t="s">
        <v>48</v>
      </c>
    </row>
    <row r="2663" spans="1:12" x14ac:dyDescent="0.2">
      <c r="A2663">
        <v>805</v>
      </c>
      <c r="B2663">
        <v>2013</v>
      </c>
      <c r="C2663">
        <v>9</v>
      </c>
      <c r="D2663">
        <v>145100881</v>
      </c>
      <c r="E2663">
        <v>14520027</v>
      </c>
      <c r="F2663">
        <v>1496.17</v>
      </c>
      <c r="G2663" t="s">
        <v>529</v>
      </c>
      <c r="H2663" t="s">
        <v>251</v>
      </c>
      <c r="I2663" t="s">
        <v>1908</v>
      </c>
      <c r="J2663" s="143">
        <v>41518</v>
      </c>
      <c r="K2663" s="105">
        <v>1196.9360000000001</v>
      </c>
      <c r="L2663" t="s">
        <v>48</v>
      </c>
    </row>
    <row r="2664" spans="1:12" x14ac:dyDescent="0.2">
      <c r="A2664">
        <v>805</v>
      </c>
      <c r="B2664">
        <v>2013</v>
      </c>
      <c r="C2664">
        <v>9</v>
      </c>
      <c r="D2664">
        <v>145100883</v>
      </c>
      <c r="E2664">
        <v>14520027</v>
      </c>
      <c r="F2664">
        <v>382.65</v>
      </c>
      <c r="G2664" t="s">
        <v>650</v>
      </c>
      <c r="H2664" t="s">
        <v>251</v>
      </c>
      <c r="I2664" t="s">
        <v>1909</v>
      </c>
      <c r="J2664" s="143">
        <v>41518</v>
      </c>
      <c r="K2664" s="105">
        <v>306.12</v>
      </c>
      <c r="L2664" t="s">
        <v>48</v>
      </c>
    </row>
    <row r="2665" spans="1:12" x14ac:dyDescent="0.2">
      <c r="A2665">
        <v>805</v>
      </c>
      <c r="B2665">
        <v>2013</v>
      </c>
      <c r="C2665">
        <v>9</v>
      </c>
      <c r="D2665">
        <v>145100883</v>
      </c>
      <c r="E2665">
        <v>14520054</v>
      </c>
      <c r="F2665">
        <v>2130.4</v>
      </c>
      <c r="G2665" t="s">
        <v>650</v>
      </c>
      <c r="H2665" t="s">
        <v>251</v>
      </c>
      <c r="I2665" t="s">
        <v>1909</v>
      </c>
      <c r="J2665" s="143">
        <v>41518</v>
      </c>
      <c r="K2665" s="105">
        <v>1704.3200000000002</v>
      </c>
      <c r="L2665" t="s">
        <v>48</v>
      </c>
    </row>
    <row r="2666" spans="1:12" x14ac:dyDescent="0.2">
      <c r="A2666">
        <v>805</v>
      </c>
      <c r="B2666">
        <v>2013</v>
      </c>
      <c r="C2666">
        <v>9</v>
      </c>
      <c r="D2666">
        <v>145100883</v>
      </c>
      <c r="E2666">
        <v>14520084</v>
      </c>
      <c r="F2666">
        <v>751.02</v>
      </c>
      <c r="G2666" t="s">
        <v>650</v>
      </c>
      <c r="H2666" t="s">
        <v>251</v>
      </c>
      <c r="I2666" t="s">
        <v>1909</v>
      </c>
      <c r="J2666" s="143">
        <v>41518</v>
      </c>
      <c r="K2666" s="105">
        <v>600.81600000000003</v>
      </c>
      <c r="L2666" t="s">
        <v>48</v>
      </c>
    </row>
    <row r="2667" spans="1:12" x14ac:dyDescent="0.2">
      <c r="A2667">
        <v>805</v>
      </c>
      <c r="B2667">
        <v>2013</v>
      </c>
      <c r="C2667">
        <v>9</v>
      </c>
      <c r="D2667">
        <v>145100886</v>
      </c>
      <c r="E2667">
        <v>14520027</v>
      </c>
      <c r="F2667">
        <v>1584.18</v>
      </c>
      <c r="G2667" t="s">
        <v>642</v>
      </c>
      <c r="H2667" t="s">
        <v>251</v>
      </c>
      <c r="I2667" t="s">
        <v>1910</v>
      </c>
      <c r="J2667" s="143">
        <v>41518</v>
      </c>
      <c r="K2667" s="105">
        <v>1267.3440000000001</v>
      </c>
      <c r="L2667" t="s">
        <v>48</v>
      </c>
    </row>
    <row r="2668" spans="1:12" x14ac:dyDescent="0.2">
      <c r="A2668">
        <v>805</v>
      </c>
      <c r="B2668">
        <v>2013</v>
      </c>
      <c r="C2668">
        <v>9</v>
      </c>
      <c r="D2668">
        <v>145100888</v>
      </c>
      <c r="E2668">
        <v>14520027</v>
      </c>
      <c r="F2668">
        <v>1392.85</v>
      </c>
      <c r="G2668" t="s">
        <v>597</v>
      </c>
      <c r="H2668" t="s">
        <v>201</v>
      </c>
      <c r="I2668" t="s">
        <v>1911</v>
      </c>
      <c r="J2668" s="143">
        <v>41518</v>
      </c>
      <c r="K2668" s="105">
        <v>1114.28</v>
      </c>
      <c r="L2668" t="s">
        <v>48</v>
      </c>
    </row>
    <row r="2669" spans="1:12" x14ac:dyDescent="0.2">
      <c r="A2669">
        <v>805</v>
      </c>
      <c r="B2669">
        <v>2013</v>
      </c>
      <c r="C2669">
        <v>9</v>
      </c>
      <c r="D2669">
        <v>145100888</v>
      </c>
      <c r="E2669">
        <v>14520051</v>
      </c>
      <c r="F2669">
        <v>1069.3800000000001</v>
      </c>
      <c r="G2669" t="s">
        <v>597</v>
      </c>
      <c r="H2669" t="s">
        <v>201</v>
      </c>
      <c r="I2669" t="s">
        <v>1911</v>
      </c>
      <c r="J2669" s="143">
        <v>41518</v>
      </c>
      <c r="K2669" s="105">
        <v>855.50400000000013</v>
      </c>
      <c r="L2669" t="s">
        <v>48</v>
      </c>
    </row>
    <row r="2670" spans="1:12" x14ac:dyDescent="0.2">
      <c r="A2670">
        <v>805</v>
      </c>
      <c r="B2670">
        <v>2013</v>
      </c>
      <c r="C2670">
        <v>10</v>
      </c>
      <c r="D2670">
        <v>145100888</v>
      </c>
      <c r="E2670">
        <v>14520027</v>
      </c>
      <c r="F2670">
        <v>2636.99</v>
      </c>
      <c r="G2670" t="s">
        <v>597</v>
      </c>
      <c r="H2670" t="s">
        <v>201</v>
      </c>
      <c r="I2670" t="s">
        <v>1911</v>
      </c>
      <c r="J2670" s="143">
        <v>41548</v>
      </c>
      <c r="K2670" s="105">
        <v>2109.5920000000001</v>
      </c>
      <c r="L2670" t="s">
        <v>48</v>
      </c>
    </row>
    <row r="2671" spans="1:12" x14ac:dyDescent="0.2">
      <c r="A2671">
        <v>805</v>
      </c>
      <c r="B2671">
        <v>2013</v>
      </c>
      <c r="C2671">
        <v>11</v>
      </c>
      <c r="D2671">
        <v>145100888</v>
      </c>
      <c r="E2671">
        <v>14520068</v>
      </c>
      <c r="F2671">
        <v>218.2</v>
      </c>
      <c r="G2671" t="s">
        <v>597</v>
      </c>
      <c r="H2671" t="s">
        <v>201</v>
      </c>
      <c r="I2671" t="s">
        <v>1911</v>
      </c>
      <c r="J2671" s="143">
        <v>41579</v>
      </c>
      <c r="K2671" s="105">
        <v>174.56</v>
      </c>
      <c r="L2671" t="s">
        <v>48</v>
      </c>
    </row>
    <row r="2672" spans="1:12" x14ac:dyDescent="0.2">
      <c r="A2672">
        <v>805</v>
      </c>
      <c r="B2672">
        <v>2014</v>
      </c>
      <c r="C2672">
        <v>1</v>
      </c>
      <c r="D2672">
        <v>145100888</v>
      </c>
      <c r="E2672">
        <v>14520051</v>
      </c>
      <c r="F2672">
        <v>1187.01</v>
      </c>
      <c r="G2672" t="s">
        <v>597</v>
      </c>
      <c r="H2672" t="s">
        <v>201</v>
      </c>
      <c r="I2672" t="s">
        <v>1911</v>
      </c>
      <c r="J2672" s="143">
        <v>41640</v>
      </c>
      <c r="K2672" s="105">
        <v>949.60800000000006</v>
      </c>
      <c r="L2672" t="s">
        <v>48</v>
      </c>
    </row>
    <row r="2673" spans="1:12" x14ac:dyDescent="0.2">
      <c r="A2673">
        <v>805</v>
      </c>
      <c r="B2673">
        <v>2014</v>
      </c>
      <c r="C2673">
        <v>1</v>
      </c>
      <c r="D2673">
        <v>145100888</v>
      </c>
      <c r="E2673">
        <v>14520068</v>
      </c>
      <c r="F2673">
        <v>841.18</v>
      </c>
      <c r="G2673" t="s">
        <v>597</v>
      </c>
      <c r="H2673" t="s">
        <v>201</v>
      </c>
      <c r="I2673" t="s">
        <v>1911</v>
      </c>
      <c r="J2673" s="143">
        <v>41640</v>
      </c>
      <c r="K2673" s="105">
        <v>672.94399999999996</v>
      </c>
      <c r="L2673" t="s">
        <v>48</v>
      </c>
    </row>
    <row r="2674" spans="1:12" x14ac:dyDescent="0.2">
      <c r="A2674">
        <v>805</v>
      </c>
      <c r="B2674">
        <v>2014</v>
      </c>
      <c r="C2674">
        <v>3</v>
      </c>
      <c r="D2674">
        <v>145100888</v>
      </c>
      <c r="E2674">
        <v>14520027</v>
      </c>
      <c r="F2674">
        <v>159.38</v>
      </c>
      <c r="G2674" t="s">
        <v>597</v>
      </c>
      <c r="H2674" t="s">
        <v>201</v>
      </c>
      <c r="I2674" t="s">
        <v>1911</v>
      </c>
      <c r="J2674" s="143">
        <v>41699</v>
      </c>
      <c r="K2674" s="105">
        <v>127.504</v>
      </c>
      <c r="L2674" t="s">
        <v>48</v>
      </c>
    </row>
    <row r="2675" spans="1:12" x14ac:dyDescent="0.2">
      <c r="A2675">
        <v>805</v>
      </c>
      <c r="B2675">
        <v>2014</v>
      </c>
      <c r="C2675">
        <v>3</v>
      </c>
      <c r="D2675">
        <v>145100888</v>
      </c>
      <c r="E2675">
        <v>14520051</v>
      </c>
      <c r="F2675">
        <v>287.77</v>
      </c>
      <c r="G2675" t="s">
        <v>597</v>
      </c>
      <c r="H2675" t="s">
        <v>201</v>
      </c>
      <c r="I2675" t="s">
        <v>1911</v>
      </c>
      <c r="J2675" s="143">
        <v>41699</v>
      </c>
      <c r="K2675" s="105">
        <v>230.21600000000001</v>
      </c>
      <c r="L2675" t="s">
        <v>48</v>
      </c>
    </row>
    <row r="2676" spans="1:12" x14ac:dyDescent="0.2">
      <c r="A2676">
        <v>805</v>
      </c>
      <c r="B2676">
        <v>2014</v>
      </c>
      <c r="C2676">
        <v>4</v>
      </c>
      <c r="D2676">
        <v>145100888</v>
      </c>
      <c r="E2676">
        <v>14520027</v>
      </c>
      <c r="F2676">
        <v>48.7</v>
      </c>
      <c r="G2676" t="s">
        <v>597</v>
      </c>
      <c r="H2676" t="s">
        <v>201</v>
      </c>
      <c r="I2676" t="s">
        <v>1911</v>
      </c>
      <c r="J2676" s="143">
        <v>41730</v>
      </c>
      <c r="K2676" s="105">
        <v>38.960000000000008</v>
      </c>
      <c r="L2676" t="s">
        <v>48</v>
      </c>
    </row>
    <row r="2677" spans="1:12" x14ac:dyDescent="0.2">
      <c r="A2677">
        <v>805</v>
      </c>
      <c r="B2677">
        <v>2014</v>
      </c>
      <c r="C2677">
        <v>4</v>
      </c>
      <c r="D2677">
        <v>145100888</v>
      </c>
      <c r="E2677">
        <v>14520051</v>
      </c>
      <c r="F2677">
        <v>28.46</v>
      </c>
      <c r="G2677" t="s">
        <v>597</v>
      </c>
      <c r="H2677" t="s">
        <v>201</v>
      </c>
      <c r="I2677" t="s">
        <v>1911</v>
      </c>
      <c r="J2677" s="143">
        <v>41730</v>
      </c>
      <c r="K2677" s="105">
        <v>22.768000000000001</v>
      </c>
      <c r="L2677" t="s">
        <v>48</v>
      </c>
    </row>
    <row r="2678" spans="1:12" x14ac:dyDescent="0.2">
      <c r="A2678">
        <v>805</v>
      </c>
      <c r="B2678">
        <v>2014</v>
      </c>
      <c r="C2678">
        <v>4</v>
      </c>
      <c r="D2678">
        <v>145100888</v>
      </c>
      <c r="E2678">
        <v>14520068</v>
      </c>
      <c r="F2678">
        <v>22.14</v>
      </c>
      <c r="G2678" t="s">
        <v>597</v>
      </c>
      <c r="H2678" t="s">
        <v>201</v>
      </c>
      <c r="I2678" t="s">
        <v>1911</v>
      </c>
      <c r="J2678" s="143">
        <v>41730</v>
      </c>
      <c r="K2678" s="105">
        <v>17.712</v>
      </c>
      <c r="L2678" t="s">
        <v>48</v>
      </c>
    </row>
    <row r="2679" spans="1:12" x14ac:dyDescent="0.2">
      <c r="A2679">
        <v>805</v>
      </c>
      <c r="B2679">
        <v>2014</v>
      </c>
      <c r="C2679">
        <v>5</v>
      </c>
      <c r="D2679">
        <v>145101843</v>
      </c>
      <c r="E2679">
        <v>14520027</v>
      </c>
      <c r="F2679" s="103">
        <v>1245.1600000000001</v>
      </c>
      <c r="G2679" t="s">
        <v>597</v>
      </c>
      <c r="H2679" t="s">
        <v>112</v>
      </c>
      <c r="I2679" t="s">
        <v>2126</v>
      </c>
      <c r="J2679" s="143">
        <v>41760</v>
      </c>
      <c r="K2679" s="105">
        <f>Table4[[#This Row],[Reg. CPB incl. Outlays]]*0.8</f>
        <v>996.12800000000016</v>
      </c>
      <c r="L2679" t="s">
        <v>48</v>
      </c>
    </row>
    <row r="2680" spans="1:12" x14ac:dyDescent="0.2">
      <c r="A2680">
        <v>805</v>
      </c>
      <c r="B2680">
        <v>2014</v>
      </c>
      <c r="C2680">
        <v>5</v>
      </c>
      <c r="D2680">
        <v>145101843</v>
      </c>
      <c r="E2680">
        <v>14520068</v>
      </c>
      <c r="F2680">
        <v>670.28</v>
      </c>
      <c r="G2680" t="s">
        <v>597</v>
      </c>
      <c r="H2680" t="s">
        <v>112</v>
      </c>
      <c r="I2680" t="s">
        <v>2126</v>
      </c>
      <c r="J2680" s="143">
        <v>41760</v>
      </c>
      <c r="K2680" s="105">
        <f>Table4[[#This Row],[Reg. CPB incl. Outlays]]*0.8</f>
        <v>536.22400000000005</v>
      </c>
      <c r="L2680" t="s">
        <v>48</v>
      </c>
    </row>
    <row r="2681" spans="1:12" x14ac:dyDescent="0.2">
      <c r="A2681">
        <v>805</v>
      </c>
      <c r="B2681">
        <v>2014</v>
      </c>
      <c r="C2681">
        <v>5</v>
      </c>
      <c r="D2681">
        <v>145101870</v>
      </c>
      <c r="E2681">
        <v>14520068</v>
      </c>
      <c r="F2681" s="103">
        <v>2824.2</v>
      </c>
      <c r="G2681" t="s">
        <v>642</v>
      </c>
      <c r="H2681" t="s">
        <v>108</v>
      </c>
      <c r="I2681" t="s">
        <v>2112</v>
      </c>
      <c r="J2681" s="143">
        <v>41760</v>
      </c>
      <c r="K2681" s="105">
        <f>Table4[[#This Row],[Reg. CPB incl. Outlays]]*0.8</f>
        <v>2259.36</v>
      </c>
      <c r="L2681" t="s">
        <v>48</v>
      </c>
    </row>
    <row r="2682" spans="1:12" x14ac:dyDescent="0.2">
      <c r="A2682">
        <v>805</v>
      </c>
      <c r="B2682">
        <v>2013</v>
      </c>
      <c r="C2682">
        <v>9</v>
      </c>
      <c r="D2682">
        <v>145100907</v>
      </c>
      <c r="E2682">
        <v>14520033</v>
      </c>
      <c r="F2682">
        <v>815.81</v>
      </c>
      <c r="G2682" t="s">
        <v>648</v>
      </c>
      <c r="H2682" t="s">
        <v>203</v>
      </c>
      <c r="I2682" t="s">
        <v>1912</v>
      </c>
      <c r="J2682" s="143">
        <v>41518</v>
      </c>
      <c r="K2682" s="105">
        <v>652.64800000000002</v>
      </c>
      <c r="L2682" t="s">
        <v>48</v>
      </c>
    </row>
    <row r="2683" spans="1:12" x14ac:dyDescent="0.2">
      <c r="A2683">
        <v>805</v>
      </c>
      <c r="B2683">
        <v>2013</v>
      </c>
      <c r="C2683">
        <v>7</v>
      </c>
      <c r="D2683">
        <v>145100918</v>
      </c>
      <c r="E2683">
        <v>14520027</v>
      </c>
      <c r="F2683">
        <v>757.05</v>
      </c>
      <c r="G2683" t="s">
        <v>595</v>
      </c>
      <c r="H2683" t="s">
        <v>124</v>
      </c>
      <c r="I2683" t="s">
        <v>1882</v>
      </c>
      <c r="J2683" s="143">
        <v>41456</v>
      </c>
      <c r="K2683" s="105">
        <v>605.64</v>
      </c>
      <c r="L2683" t="s">
        <v>48</v>
      </c>
    </row>
    <row r="2684" spans="1:12" x14ac:dyDescent="0.2">
      <c r="A2684">
        <v>805</v>
      </c>
      <c r="B2684">
        <v>2013</v>
      </c>
      <c r="C2684">
        <v>9</v>
      </c>
      <c r="D2684">
        <v>145100931</v>
      </c>
      <c r="E2684">
        <v>14520001</v>
      </c>
      <c r="F2684">
        <v>667.5</v>
      </c>
      <c r="G2684" t="s">
        <v>604</v>
      </c>
      <c r="H2684" t="s">
        <v>110</v>
      </c>
      <c r="I2684" t="s">
        <v>1913</v>
      </c>
      <c r="J2684" s="143">
        <v>41518</v>
      </c>
      <c r="K2684" s="105">
        <v>534</v>
      </c>
      <c r="L2684" t="s">
        <v>48</v>
      </c>
    </row>
    <row r="2685" spans="1:12" x14ac:dyDescent="0.2">
      <c r="A2685">
        <v>805</v>
      </c>
      <c r="B2685">
        <v>2013</v>
      </c>
      <c r="C2685">
        <v>9</v>
      </c>
      <c r="D2685">
        <v>145100941</v>
      </c>
      <c r="E2685">
        <v>14520046</v>
      </c>
      <c r="F2685">
        <v>159.44</v>
      </c>
      <c r="G2685" t="s">
        <v>549</v>
      </c>
      <c r="H2685" t="s">
        <v>261</v>
      </c>
      <c r="I2685" t="s">
        <v>1914</v>
      </c>
      <c r="J2685" s="143">
        <v>41518</v>
      </c>
      <c r="K2685" s="105">
        <v>127.55200000000001</v>
      </c>
      <c r="L2685" t="s">
        <v>48</v>
      </c>
    </row>
    <row r="2686" spans="1:12" x14ac:dyDescent="0.2">
      <c r="A2686">
        <v>805</v>
      </c>
      <c r="B2686">
        <v>2014</v>
      </c>
      <c r="C2686">
        <v>5</v>
      </c>
      <c r="D2686">
        <v>145101887</v>
      </c>
      <c r="E2686">
        <v>14520001</v>
      </c>
      <c r="F2686">
        <v>500.5</v>
      </c>
      <c r="G2686" t="s">
        <v>604</v>
      </c>
      <c r="H2686" t="s">
        <v>126</v>
      </c>
      <c r="I2686" t="s">
        <v>2127</v>
      </c>
      <c r="J2686" s="143">
        <v>41760</v>
      </c>
      <c r="K2686" s="105">
        <f>Table4[[#This Row],[Reg. CPB incl. Outlays]]*0.8</f>
        <v>400.40000000000003</v>
      </c>
      <c r="L2686" t="s">
        <v>48</v>
      </c>
    </row>
    <row r="2687" spans="1:12" x14ac:dyDescent="0.2">
      <c r="A2687">
        <v>805</v>
      </c>
      <c r="B2687">
        <v>2013</v>
      </c>
      <c r="C2687">
        <v>9</v>
      </c>
      <c r="D2687">
        <v>145100949</v>
      </c>
      <c r="E2687">
        <v>14520001</v>
      </c>
      <c r="F2687">
        <v>1179.68</v>
      </c>
      <c r="G2687" t="s">
        <v>604</v>
      </c>
      <c r="H2687" t="s">
        <v>160</v>
      </c>
      <c r="I2687" t="s">
        <v>1915</v>
      </c>
      <c r="J2687" s="143">
        <v>41518</v>
      </c>
      <c r="K2687" s="105">
        <v>943.74400000000014</v>
      </c>
      <c r="L2687" t="s">
        <v>48</v>
      </c>
    </row>
    <row r="2688" spans="1:12" x14ac:dyDescent="0.2">
      <c r="A2688">
        <v>805</v>
      </c>
      <c r="B2688">
        <v>2013</v>
      </c>
      <c r="C2688">
        <v>11</v>
      </c>
      <c r="D2688">
        <v>145100949</v>
      </c>
      <c r="E2688">
        <v>14520001</v>
      </c>
      <c r="F2688">
        <v>712.5</v>
      </c>
      <c r="G2688" t="s">
        <v>604</v>
      </c>
      <c r="H2688" t="s">
        <v>160</v>
      </c>
      <c r="I2688" t="s">
        <v>1915</v>
      </c>
      <c r="J2688" s="143">
        <v>41579</v>
      </c>
      <c r="K2688" s="105">
        <v>570</v>
      </c>
      <c r="L2688" t="s">
        <v>48</v>
      </c>
    </row>
    <row r="2689" spans="1:12" x14ac:dyDescent="0.2">
      <c r="A2689">
        <v>805</v>
      </c>
      <c r="B2689">
        <v>2014</v>
      </c>
      <c r="C2689">
        <v>3</v>
      </c>
      <c r="D2689">
        <v>145100949</v>
      </c>
      <c r="E2689">
        <v>14520083</v>
      </c>
      <c r="F2689">
        <v>3064</v>
      </c>
      <c r="G2689" t="s">
        <v>604</v>
      </c>
      <c r="H2689" t="s">
        <v>160</v>
      </c>
      <c r="I2689" t="s">
        <v>1915</v>
      </c>
      <c r="J2689" s="143">
        <v>41699</v>
      </c>
      <c r="K2689" s="105">
        <v>2451.2000000000003</v>
      </c>
      <c r="L2689" t="s">
        <v>48</v>
      </c>
    </row>
    <row r="2690" spans="1:12" x14ac:dyDescent="0.2">
      <c r="A2690">
        <v>805</v>
      </c>
      <c r="B2690">
        <v>2013</v>
      </c>
      <c r="C2690">
        <v>3</v>
      </c>
      <c r="D2690">
        <v>145100956</v>
      </c>
      <c r="E2690">
        <v>14520001</v>
      </c>
      <c r="F2690">
        <v>721.5</v>
      </c>
      <c r="G2690" t="s">
        <v>604</v>
      </c>
      <c r="H2690" t="s">
        <v>160</v>
      </c>
      <c r="I2690" t="s">
        <v>1799</v>
      </c>
      <c r="J2690" s="143">
        <v>41334</v>
      </c>
      <c r="K2690" s="105">
        <v>577.20000000000005</v>
      </c>
      <c r="L2690" t="s">
        <v>48</v>
      </c>
    </row>
    <row r="2691" spans="1:12" x14ac:dyDescent="0.2">
      <c r="A2691">
        <v>805</v>
      </c>
      <c r="B2691">
        <v>2013</v>
      </c>
      <c r="C2691">
        <v>4</v>
      </c>
      <c r="D2691">
        <v>145100956</v>
      </c>
      <c r="E2691">
        <v>14520001</v>
      </c>
      <c r="F2691">
        <v>3978.26</v>
      </c>
      <c r="G2691" t="s">
        <v>604</v>
      </c>
      <c r="H2691" t="s">
        <v>160</v>
      </c>
      <c r="I2691" t="s">
        <v>1799</v>
      </c>
      <c r="J2691" s="143">
        <v>41365</v>
      </c>
      <c r="K2691" s="105">
        <v>3182.6080000000002</v>
      </c>
      <c r="L2691" t="s">
        <v>48</v>
      </c>
    </row>
    <row r="2692" spans="1:12" x14ac:dyDescent="0.2">
      <c r="A2692">
        <v>805</v>
      </c>
      <c r="B2692">
        <v>2013</v>
      </c>
      <c r="C2692">
        <v>5</v>
      </c>
      <c r="D2692">
        <v>145100956</v>
      </c>
      <c r="E2692">
        <v>14520001</v>
      </c>
      <c r="F2692">
        <v>3880.5</v>
      </c>
      <c r="G2692" t="s">
        <v>604</v>
      </c>
      <c r="H2692" t="s">
        <v>160</v>
      </c>
      <c r="I2692" t="s">
        <v>1799</v>
      </c>
      <c r="J2692" s="143">
        <v>41395</v>
      </c>
      <c r="K2692" s="105">
        <v>3104.4</v>
      </c>
      <c r="L2692" t="s">
        <v>48</v>
      </c>
    </row>
    <row r="2693" spans="1:12" x14ac:dyDescent="0.2">
      <c r="A2693">
        <v>805</v>
      </c>
      <c r="B2693">
        <v>2013</v>
      </c>
      <c r="C2693">
        <v>5</v>
      </c>
      <c r="D2693">
        <v>145100956</v>
      </c>
      <c r="E2693">
        <v>14520062</v>
      </c>
      <c r="F2693">
        <v>2250</v>
      </c>
      <c r="G2693" t="s">
        <v>604</v>
      </c>
      <c r="H2693" t="s">
        <v>160</v>
      </c>
      <c r="I2693" t="s">
        <v>1799</v>
      </c>
      <c r="J2693" s="143">
        <v>41395</v>
      </c>
      <c r="K2693" s="105">
        <v>1800</v>
      </c>
      <c r="L2693" t="s">
        <v>48</v>
      </c>
    </row>
    <row r="2694" spans="1:12" x14ac:dyDescent="0.2">
      <c r="A2694">
        <v>805</v>
      </c>
      <c r="B2694">
        <v>2013</v>
      </c>
      <c r="C2694">
        <v>5</v>
      </c>
      <c r="D2694">
        <v>145100956</v>
      </c>
      <c r="E2694">
        <v>14520083</v>
      </c>
      <c r="F2694">
        <v>720</v>
      </c>
      <c r="G2694" t="s">
        <v>604</v>
      </c>
      <c r="H2694" t="s">
        <v>160</v>
      </c>
      <c r="I2694" t="s">
        <v>1799</v>
      </c>
      <c r="J2694" s="143">
        <v>41395</v>
      </c>
      <c r="K2694" s="105">
        <v>576</v>
      </c>
      <c r="L2694" t="s">
        <v>48</v>
      </c>
    </row>
    <row r="2695" spans="1:12" x14ac:dyDescent="0.2">
      <c r="A2695">
        <v>805</v>
      </c>
      <c r="B2695">
        <v>2013</v>
      </c>
      <c r="C2695">
        <v>7</v>
      </c>
      <c r="D2695">
        <v>145100956</v>
      </c>
      <c r="E2695">
        <v>14520001</v>
      </c>
      <c r="F2695">
        <v>4618.5</v>
      </c>
      <c r="G2695" t="s">
        <v>604</v>
      </c>
      <c r="H2695" t="s">
        <v>160</v>
      </c>
      <c r="I2695" t="s">
        <v>1799</v>
      </c>
      <c r="J2695" s="143">
        <v>41456</v>
      </c>
      <c r="K2695" s="105">
        <v>3694.8</v>
      </c>
      <c r="L2695" t="s">
        <v>48</v>
      </c>
    </row>
    <row r="2696" spans="1:12" x14ac:dyDescent="0.2">
      <c r="A2696">
        <v>805</v>
      </c>
      <c r="B2696">
        <v>2013</v>
      </c>
      <c r="C2696">
        <v>9</v>
      </c>
      <c r="D2696">
        <v>145100956</v>
      </c>
      <c r="E2696">
        <v>14520001</v>
      </c>
      <c r="F2696">
        <v>1224.08</v>
      </c>
      <c r="G2696" t="s">
        <v>604</v>
      </c>
      <c r="H2696" t="s">
        <v>160</v>
      </c>
      <c r="I2696" t="s">
        <v>1799</v>
      </c>
      <c r="J2696" s="143">
        <v>41518</v>
      </c>
      <c r="K2696" s="105">
        <v>979.26400000000001</v>
      </c>
      <c r="L2696" t="s">
        <v>48</v>
      </c>
    </row>
    <row r="2697" spans="1:12" x14ac:dyDescent="0.2">
      <c r="A2697">
        <v>805</v>
      </c>
      <c r="B2697">
        <v>2013</v>
      </c>
      <c r="C2697">
        <v>10</v>
      </c>
      <c r="D2697">
        <v>145100956</v>
      </c>
      <c r="E2697">
        <v>14520027</v>
      </c>
      <c r="F2697">
        <v>3262.89</v>
      </c>
      <c r="G2697" t="s">
        <v>604</v>
      </c>
      <c r="H2697" t="s">
        <v>160</v>
      </c>
      <c r="I2697" t="s">
        <v>1799</v>
      </c>
      <c r="J2697" s="143">
        <v>41548</v>
      </c>
      <c r="K2697" s="105">
        <v>2610.3119999999999</v>
      </c>
      <c r="L2697" t="s">
        <v>48</v>
      </c>
    </row>
    <row r="2698" spans="1:12" x14ac:dyDescent="0.2">
      <c r="A2698">
        <v>805</v>
      </c>
      <c r="B2698">
        <v>2013</v>
      </c>
      <c r="C2698">
        <v>11</v>
      </c>
      <c r="D2698">
        <v>145100956</v>
      </c>
      <c r="E2698">
        <v>14520001</v>
      </c>
      <c r="F2698">
        <v>3997.5</v>
      </c>
      <c r="G2698" t="s">
        <v>604</v>
      </c>
      <c r="H2698" t="s">
        <v>160</v>
      </c>
      <c r="I2698" t="s">
        <v>1799</v>
      </c>
      <c r="J2698" s="143">
        <v>41579</v>
      </c>
      <c r="K2698" s="105">
        <v>3198</v>
      </c>
      <c r="L2698" t="s">
        <v>48</v>
      </c>
    </row>
    <row r="2699" spans="1:12" x14ac:dyDescent="0.2">
      <c r="A2699">
        <v>805</v>
      </c>
      <c r="B2699">
        <v>2014</v>
      </c>
      <c r="C2699">
        <v>5</v>
      </c>
      <c r="D2699">
        <v>145101891</v>
      </c>
      <c r="E2699">
        <v>14520001</v>
      </c>
      <c r="F2699" s="103">
        <v>1053</v>
      </c>
      <c r="G2699" t="s">
        <v>604</v>
      </c>
      <c r="H2699" t="s">
        <v>304</v>
      </c>
      <c r="I2699" t="s">
        <v>2113</v>
      </c>
      <c r="J2699" s="143">
        <v>41760</v>
      </c>
      <c r="K2699" s="105">
        <f>Table4[[#This Row],[Reg. CPB incl. Outlays]]*0.8</f>
        <v>842.40000000000009</v>
      </c>
      <c r="L2699" t="s">
        <v>48</v>
      </c>
    </row>
    <row r="2700" spans="1:12" x14ac:dyDescent="0.2">
      <c r="A2700">
        <v>805</v>
      </c>
      <c r="B2700">
        <v>2013</v>
      </c>
      <c r="C2700">
        <v>7</v>
      </c>
      <c r="D2700">
        <v>145100986</v>
      </c>
      <c r="E2700">
        <v>14520001</v>
      </c>
      <c r="F2700">
        <v>448.5</v>
      </c>
      <c r="G2700" t="s">
        <v>604</v>
      </c>
      <c r="H2700" t="s">
        <v>124</v>
      </c>
      <c r="I2700" t="s">
        <v>1883</v>
      </c>
      <c r="J2700" s="143">
        <v>41456</v>
      </c>
      <c r="K2700" s="105">
        <v>358.8</v>
      </c>
      <c r="L2700" t="s">
        <v>48</v>
      </c>
    </row>
    <row r="2701" spans="1:12" x14ac:dyDescent="0.2">
      <c r="A2701">
        <v>805</v>
      </c>
      <c r="B2701">
        <v>2013</v>
      </c>
      <c r="C2701">
        <v>11</v>
      </c>
      <c r="D2701">
        <v>145100986</v>
      </c>
      <c r="E2701">
        <v>14520109</v>
      </c>
      <c r="F2701">
        <v>953.4</v>
      </c>
      <c r="G2701" t="s">
        <v>604</v>
      </c>
      <c r="H2701" t="s">
        <v>124</v>
      </c>
      <c r="I2701" t="s">
        <v>1883</v>
      </c>
      <c r="J2701" s="143">
        <v>41579</v>
      </c>
      <c r="K2701" s="105">
        <v>762.72</v>
      </c>
      <c r="L2701" t="s">
        <v>48</v>
      </c>
    </row>
    <row r="2702" spans="1:12" x14ac:dyDescent="0.2">
      <c r="A2702">
        <v>805</v>
      </c>
      <c r="B2702">
        <v>2013</v>
      </c>
      <c r="C2702">
        <v>9</v>
      </c>
      <c r="D2702">
        <v>145100989</v>
      </c>
      <c r="E2702">
        <v>14520027</v>
      </c>
      <c r="F2702">
        <v>637.75</v>
      </c>
      <c r="G2702" t="s">
        <v>529</v>
      </c>
      <c r="H2702" t="s">
        <v>252</v>
      </c>
      <c r="I2702" t="s">
        <v>1916</v>
      </c>
      <c r="J2702" s="143">
        <v>41518</v>
      </c>
      <c r="K2702" s="105">
        <v>510.20000000000005</v>
      </c>
      <c r="L2702" t="s">
        <v>48</v>
      </c>
    </row>
    <row r="2703" spans="1:12" x14ac:dyDescent="0.2">
      <c r="A2703">
        <v>805</v>
      </c>
      <c r="B2703">
        <v>2014</v>
      </c>
      <c r="C2703">
        <v>5</v>
      </c>
      <c r="D2703">
        <v>145101898</v>
      </c>
      <c r="E2703">
        <v>14520046</v>
      </c>
      <c r="F2703">
        <v>753.12</v>
      </c>
      <c r="G2703" t="s">
        <v>491</v>
      </c>
      <c r="H2703" t="s">
        <v>2109</v>
      </c>
      <c r="I2703" t="s">
        <v>2114</v>
      </c>
      <c r="J2703" s="143">
        <v>41760</v>
      </c>
      <c r="K2703" s="105">
        <f>Table4[[#This Row],[Reg. CPB incl. Outlays]]*0.8</f>
        <v>602.49599999999998</v>
      </c>
      <c r="L2703" t="s">
        <v>48</v>
      </c>
    </row>
    <row r="2704" spans="1:12" x14ac:dyDescent="0.2">
      <c r="A2704">
        <v>805</v>
      </c>
      <c r="B2704">
        <v>2013</v>
      </c>
      <c r="C2704">
        <v>10</v>
      </c>
      <c r="D2704">
        <v>145100996</v>
      </c>
      <c r="E2704">
        <v>14520001</v>
      </c>
      <c r="F2704">
        <v>806</v>
      </c>
      <c r="G2704" t="s">
        <v>604</v>
      </c>
      <c r="H2704" t="s">
        <v>253</v>
      </c>
      <c r="I2704" t="s">
        <v>1925</v>
      </c>
      <c r="J2704" s="143">
        <v>41548</v>
      </c>
      <c r="K2704" s="105">
        <v>644.80000000000007</v>
      </c>
      <c r="L2704" t="s">
        <v>48</v>
      </c>
    </row>
    <row r="2705" spans="1:12" x14ac:dyDescent="0.2">
      <c r="A2705">
        <v>805</v>
      </c>
      <c r="B2705">
        <v>2013</v>
      </c>
      <c r="C2705">
        <v>10</v>
      </c>
      <c r="D2705">
        <v>145100996</v>
      </c>
      <c r="E2705">
        <v>14520027</v>
      </c>
      <c r="F2705">
        <v>627.48</v>
      </c>
      <c r="G2705" t="s">
        <v>604</v>
      </c>
      <c r="H2705" t="s">
        <v>253</v>
      </c>
      <c r="I2705" t="s">
        <v>1925</v>
      </c>
      <c r="J2705" s="143">
        <v>41548</v>
      </c>
      <c r="K2705" s="105">
        <v>501.98400000000004</v>
      </c>
      <c r="L2705" t="s">
        <v>48</v>
      </c>
    </row>
    <row r="2706" spans="1:12" x14ac:dyDescent="0.2">
      <c r="A2706">
        <v>805</v>
      </c>
      <c r="B2706">
        <v>2013</v>
      </c>
      <c r="C2706">
        <v>10</v>
      </c>
      <c r="D2706">
        <v>145100996</v>
      </c>
      <c r="E2706">
        <v>14520070</v>
      </c>
      <c r="F2706">
        <v>941.21</v>
      </c>
      <c r="G2706" t="s">
        <v>604</v>
      </c>
      <c r="H2706" t="s">
        <v>253</v>
      </c>
      <c r="I2706" t="s">
        <v>1925</v>
      </c>
      <c r="J2706" s="143">
        <v>41548</v>
      </c>
      <c r="K2706" s="105">
        <v>752.96800000000007</v>
      </c>
      <c r="L2706" t="s">
        <v>48</v>
      </c>
    </row>
    <row r="2707" spans="1:12" x14ac:dyDescent="0.2">
      <c r="A2707">
        <v>805</v>
      </c>
      <c r="B2707">
        <v>2013</v>
      </c>
      <c r="C2707">
        <v>3</v>
      </c>
      <c r="D2707">
        <v>145101016</v>
      </c>
      <c r="E2707">
        <v>14520001</v>
      </c>
      <c r="F2707">
        <v>1837.5</v>
      </c>
      <c r="G2707" t="s">
        <v>604</v>
      </c>
      <c r="H2707" t="s">
        <v>108</v>
      </c>
      <c r="I2707" t="s">
        <v>1800</v>
      </c>
      <c r="J2707" s="143">
        <v>41334</v>
      </c>
      <c r="K2707" s="105">
        <v>1470</v>
      </c>
      <c r="L2707" t="s">
        <v>48</v>
      </c>
    </row>
    <row r="2708" spans="1:12" x14ac:dyDescent="0.2">
      <c r="A2708">
        <v>805</v>
      </c>
      <c r="B2708">
        <v>2013</v>
      </c>
      <c r="C2708">
        <v>4</v>
      </c>
      <c r="D2708">
        <v>145101016</v>
      </c>
      <c r="E2708">
        <v>14520001</v>
      </c>
      <c r="F2708">
        <v>754.35</v>
      </c>
      <c r="G2708" t="s">
        <v>604</v>
      </c>
      <c r="H2708" t="s">
        <v>108</v>
      </c>
      <c r="I2708" t="s">
        <v>1800</v>
      </c>
      <c r="J2708" s="143">
        <v>41365</v>
      </c>
      <c r="K2708" s="105">
        <v>603.48</v>
      </c>
      <c r="L2708" t="s">
        <v>48</v>
      </c>
    </row>
    <row r="2709" spans="1:12" x14ac:dyDescent="0.2">
      <c r="A2709">
        <v>805</v>
      </c>
      <c r="B2709">
        <v>2013</v>
      </c>
      <c r="C2709">
        <v>7</v>
      </c>
      <c r="D2709">
        <v>145101016</v>
      </c>
      <c r="E2709">
        <v>14520001</v>
      </c>
      <c r="F2709">
        <v>3675</v>
      </c>
      <c r="G2709" t="s">
        <v>604</v>
      </c>
      <c r="H2709" t="s">
        <v>108</v>
      </c>
      <c r="I2709" t="s">
        <v>1800</v>
      </c>
      <c r="J2709" s="143">
        <v>41456</v>
      </c>
      <c r="K2709" s="105">
        <v>2940</v>
      </c>
      <c r="L2709" t="s">
        <v>48</v>
      </c>
    </row>
    <row r="2710" spans="1:12" x14ac:dyDescent="0.2">
      <c r="A2710">
        <v>805</v>
      </c>
      <c r="B2710">
        <v>2013</v>
      </c>
      <c r="C2710">
        <v>8</v>
      </c>
      <c r="D2710">
        <v>145101016</v>
      </c>
      <c r="E2710">
        <v>14520027</v>
      </c>
      <c r="F2710">
        <v>637.41</v>
      </c>
      <c r="G2710" t="s">
        <v>604</v>
      </c>
      <c r="H2710" t="s">
        <v>108</v>
      </c>
      <c r="I2710" t="s">
        <v>1800</v>
      </c>
      <c r="J2710" s="143">
        <v>41487</v>
      </c>
      <c r="K2710" s="105">
        <v>509.928</v>
      </c>
      <c r="L2710" t="s">
        <v>48</v>
      </c>
    </row>
    <row r="2711" spans="1:12" x14ac:dyDescent="0.2">
      <c r="A2711">
        <v>805</v>
      </c>
      <c r="B2711">
        <v>2013</v>
      </c>
      <c r="C2711">
        <v>9</v>
      </c>
      <c r="D2711">
        <v>145101017</v>
      </c>
      <c r="E2711">
        <v>14520001</v>
      </c>
      <c r="F2711">
        <v>757.5</v>
      </c>
      <c r="G2711" t="s">
        <v>604</v>
      </c>
      <c r="H2711" t="s">
        <v>108</v>
      </c>
      <c r="I2711" t="s">
        <v>1917</v>
      </c>
      <c r="J2711" s="143">
        <v>41518</v>
      </c>
      <c r="K2711" s="105">
        <v>606</v>
      </c>
      <c r="L2711" t="s">
        <v>48</v>
      </c>
    </row>
    <row r="2712" spans="1:12" x14ac:dyDescent="0.2">
      <c r="A2712">
        <v>805</v>
      </c>
      <c r="B2712">
        <v>2013</v>
      </c>
      <c r="C2712">
        <v>11</v>
      </c>
      <c r="D2712">
        <v>145101017</v>
      </c>
      <c r="E2712">
        <v>14520001</v>
      </c>
      <c r="F2712">
        <v>1672.5</v>
      </c>
      <c r="G2712" t="s">
        <v>604</v>
      </c>
      <c r="H2712" t="s">
        <v>108</v>
      </c>
      <c r="I2712" t="s">
        <v>1917</v>
      </c>
      <c r="J2712" s="143">
        <v>41579</v>
      </c>
      <c r="K2712" s="105">
        <v>1338</v>
      </c>
      <c r="L2712" t="s">
        <v>48</v>
      </c>
    </row>
    <row r="2713" spans="1:12" x14ac:dyDescent="0.2">
      <c r="A2713">
        <v>805</v>
      </c>
      <c r="B2713">
        <v>2014</v>
      </c>
      <c r="C2713">
        <v>1</v>
      </c>
      <c r="D2713">
        <v>145101017</v>
      </c>
      <c r="E2713">
        <v>14520001</v>
      </c>
      <c r="F2713">
        <v>960</v>
      </c>
      <c r="G2713" t="s">
        <v>604</v>
      </c>
      <c r="H2713" t="s">
        <v>108</v>
      </c>
      <c r="I2713" t="s">
        <v>1917</v>
      </c>
      <c r="J2713" s="143">
        <v>41640</v>
      </c>
      <c r="K2713" s="105">
        <v>768</v>
      </c>
      <c r="L2713" t="s">
        <v>48</v>
      </c>
    </row>
    <row r="2714" spans="1:12" x14ac:dyDescent="0.2">
      <c r="A2714">
        <v>805</v>
      </c>
      <c r="B2714">
        <v>2014</v>
      </c>
      <c r="C2714">
        <v>2</v>
      </c>
      <c r="D2714">
        <v>145101017</v>
      </c>
      <c r="E2714">
        <v>14520001</v>
      </c>
      <c r="F2714">
        <v>722.25</v>
      </c>
      <c r="G2714" t="s">
        <v>604</v>
      </c>
      <c r="H2714" t="s">
        <v>108</v>
      </c>
      <c r="I2714" t="s">
        <v>1917</v>
      </c>
      <c r="J2714" s="143">
        <v>41671</v>
      </c>
      <c r="K2714" s="105">
        <v>577.80000000000007</v>
      </c>
      <c r="L2714" t="s">
        <v>48</v>
      </c>
    </row>
    <row r="2715" spans="1:12" x14ac:dyDescent="0.2">
      <c r="A2715">
        <v>805</v>
      </c>
      <c r="B2715">
        <v>2013</v>
      </c>
      <c r="C2715">
        <v>10</v>
      </c>
      <c r="D2715">
        <v>145101036</v>
      </c>
      <c r="E2715">
        <v>14520027</v>
      </c>
      <c r="F2715">
        <v>1096.3499999999999</v>
      </c>
      <c r="G2715" t="s">
        <v>597</v>
      </c>
      <c r="H2715" t="s">
        <v>108</v>
      </c>
      <c r="I2715" t="s">
        <v>1926</v>
      </c>
      <c r="J2715" s="143">
        <v>41548</v>
      </c>
      <c r="K2715" s="105">
        <v>877.07999999999993</v>
      </c>
      <c r="L2715" t="s">
        <v>48</v>
      </c>
    </row>
    <row r="2716" spans="1:12" x14ac:dyDescent="0.2">
      <c r="A2716">
        <v>805</v>
      </c>
      <c r="B2716">
        <v>2014</v>
      </c>
      <c r="C2716">
        <v>1</v>
      </c>
      <c r="D2716">
        <v>145101036</v>
      </c>
      <c r="E2716">
        <v>14520109</v>
      </c>
      <c r="F2716">
        <v>809.41</v>
      </c>
      <c r="G2716" t="s">
        <v>597</v>
      </c>
      <c r="H2716" t="s">
        <v>108</v>
      </c>
      <c r="I2716" t="s">
        <v>1926</v>
      </c>
      <c r="J2716" s="143">
        <v>41640</v>
      </c>
      <c r="K2716" s="105">
        <v>647.52800000000002</v>
      </c>
      <c r="L2716" t="s">
        <v>48</v>
      </c>
    </row>
    <row r="2717" spans="1:12" x14ac:dyDescent="0.2">
      <c r="A2717">
        <v>805</v>
      </c>
      <c r="B2717">
        <v>2013</v>
      </c>
      <c r="C2717">
        <v>9</v>
      </c>
      <c r="D2717">
        <v>145101038</v>
      </c>
      <c r="E2717">
        <v>14520071</v>
      </c>
      <c r="F2717">
        <v>1373.24</v>
      </c>
      <c r="G2717" t="s">
        <v>1005</v>
      </c>
      <c r="H2717" t="s">
        <v>108</v>
      </c>
      <c r="I2717" t="s">
        <v>1918</v>
      </c>
      <c r="J2717" s="143">
        <v>41518</v>
      </c>
      <c r="K2717" s="105">
        <v>1098.5920000000001</v>
      </c>
      <c r="L2717" t="s">
        <v>48</v>
      </c>
    </row>
    <row r="2718" spans="1:12" x14ac:dyDescent="0.2">
      <c r="A2718">
        <v>805</v>
      </c>
      <c r="B2718">
        <v>2013</v>
      </c>
      <c r="C2718">
        <v>10</v>
      </c>
      <c r="D2718">
        <v>145101039</v>
      </c>
      <c r="E2718">
        <v>14520069</v>
      </c>
      <c r="F2718">
        <v>382.45</v>
      </c>
      <c r="G2718" t="s">
        <v>592</v>
      </c>
      <c r="H2718" t="s">
        <v>108</v>
      </c>
      <c r="I2718" t="s">
        <v>1927</v>
      </c>
      <c r="J2718" s="143">
        <v>41548</v>
      </c>
      <c r="K2718" s="105">
        <v>305.95999999999998</v>
      </c>
      <c r="L2718" t="s">
        <v>48</v>
      </c>
    </row>
    <row r="2719" spans="1:12" x14ac:dyDescent="0.2">
      <c r="A2719">
        <v>805</v>
      </c>
      <c r="B2719">
        <v>2013</v>
      </c>
      <c r="C2719">
        <v>11</v>
      </c>
      <c r="D2719">
        <v>145101039</v>
      </c>
      <c r="E2719">
        <v>14520041</v>
      </c>
      <c r="F2719">
        <v>5222.83</v>
      </c>
      <c r="G2719" t="s">
        <v>592</v>
      </c>
      <c r="H2719" t="s">
        <v>108</v>
      </c>
      <c r="I2719" t="s">
        <v>1927</v>
      </c>
      <c r="J2719" s="143">
        <v>41579</v>
      </c>
      <c r="K2719" s="105">
        <v>4178.2640000000001</v>
      </c>
      <c r="L2719" t="s">
        <v>48</v>
      </c>
    </row>
    <row r="2720" spans="1:12" x14ac:dyDescent="0.2">
      <c r="A2720">
        <v>805</v>
      </c>
      <c r="B2720">
        <v>2013</v>
      </c>
      <c r="C2720">
        <v>10</v>
      </c>
      <c r="D2720">
        <v>145101040</v>
      </c>
      <c r="E2720">
        <v>14520027</v>
      </c>
      <c r="F2720">
        <v>994.36</v>
      </c>
      <c r="G2720" t="s">
        <v>595</v>
      </c>
      <c r="H2720" t="s">
        <v>108</v>
      </c>
      <c r="I2720" t="s">
        <v>1928</v>
      </c>
      <c r="J2720" s="143">
        <v>41548</v>
      </c>
      <c r="K2720" s="105">
        <v>795.48800000000006</v>
      </c>
      <c r="L2720" t="s">
        <v>48</v>
      </c>
    </row>
    <row r="2721" spans="1:12" x14ac:dyDescent="0.2">
      <c r="A2721">
        <v>805</v>
      </c>
      <c r="B2721">
        <v>2013</v>
      </c>
      <c r="C2721">
        <v>11</v>
      </c>
      <c r="D2721">
        <v>145101040</v>
      </c>
      <c r="E2721">
        <v>14520068</v>
      </c>
      <c r="F2721">
        <v>1630.24</v>
      </c>
      <c r="G2721" t="s">
        <v>595</v>
      </c>
      <c r="H2721" t="s">
        <v>108</v>
      </c>
      <c r="I2721" t="s">
        <v>1928</v>
      </c>
      <c r="J2721" s="143">
        <v>41579</v>
      </c>
      <c r="K2721" s="105">
        <v>1304.192</v>
      </c>
      <c r="L2721" t="s">
        <v>48</v>
      </c>
    </row>
    <row r="2722" spans="1:12" x14ac:dyDescent="0.2">
      <c r="A2722">
        <v>805</v>
      </c>
      <c r="B2722">
        <v>2014</v>
      </c>
      <c r="C2722">
        <v>1</v>
      </c>
      <c r="D2722">
        <v>145101040</v>
      </c>
      <c r="E2722">
        <v>14520109</v>
      </c>
      <c r="F2722">
        <v>1274.18</v>
      </c>
      <c r="G2722" t="s">
        <v>595</v>
      </c>
      <c r="H2722" t="s">
        <v>108</v>
      </c>
      <c r="I2722" t="s">
        <v>1928</v>
      </c>
      <c r="J2722" s="143">
        <v>41640</v>
      </c>
      <c r="K2722" s="105">
        <v>1019.3440000000001</v>
      </c>
      <c r="L2722" t="s">
        <v>48</v>
      </c>
    </row>
    <row r="2723" spans="1:12" x14ac:dyDescent="0.2">
      <c r="A2723">
        <v>805</v>
      </c>
      <c r="B2723">
        <v>2013</v>
      </c>
      <c r="C2723">
        <v>9</v>
      </c>
      <c r="D2723">
        <v>145101057</v>
      </c>
      <c r="E2723">
        <v>14520069</v>
      </c>
      <c r="F2723">
        <v>767.44</v>
      </c>
      <c r="G2723" t="s">
        <v>650</v>
      </c>
      <c r="H2723" t="s">
        <v>110</v>
      </c>
      <c r="I2723" t="s">
        <v>1919</v>
      </c>
      <c r="J2723" s="143">
        <v>41518</v>
      </c>
      <c r="K2723" s="105">
        <v>613.95200000000011</v>
      </c>
      <c r="L2723" t="s">
        <v>48</v>
      </c>
    </row>
    <row r="2724" spans="1:12" x14ac:dyDescent="0.2">
      <c r="A2724">
        <v>805</v>
      </c>
      <c r="B2724">
        <v>2013</v>
      </c>
      <c r="C2724">
        <v>10</v>
      </c>
      <c r="D2724">
        <v>145101057</v>
      </c>
      <c r="E2724">
        <v>14520068</v>
      </c>
      <c r="F2724">
        <v>678.21</v>
      </c>
      <c r="G2724" t="s">
        <v>650</v>
      </c>
      <c r="H2724" t="s">
        <v>110</v>
      </c>
      <c r="I2724" t="s">
        <v>1919</v>
      </c>
      <c r="J2724" s="143">
        <v>41548</v>
      </c>
      <c r="K2724" s="105">
        <v>542.5680000000001</v>
      </c>
      <c r="L2724" t="s">
        <v>48</v>
      </c>
    </row>
    <row r="2725" spans="1:12" x14ac:dyDescent="0.2">
      <c r="A2725">
        <v>805</v>
      </c>
      <c r="B2725">
        <v>2013</v>
      </c>
      <c r="C2725">
        <v>9</v>
      </c>
      <c r="D2725">
        <v>145101064</v>
      </c>
      <c r="E2725">
        <v>14520041</v>
      </c>
      <c r="F2725">
        <v>3501.26</v>
      </c>
      <c r="G2725" t="s">
        <v>592</v>
      </c>
      <c r="H2725" t="s">
        <v>110</v>
      </c>
      <c r="I2725" t="s">
        <v>1920</v>
      </c>
      <c r="J2725" s="143">
        <v>41518</v>
      </c>
      <c r="K2725" s="105">
        <v>2801.0080000000003</v>
      </c>
      <c r="L2725" t="s">
        <v>48</v>
      </c>
    </row>
    <row r="2726" spans="1:12" x14ac:dyDescent="0.2">
      <c r="A2726">
        <v>805</v>
      </c>
      <c r="B2726">
        <v>2013</v>
      </c>
      <c r="C2726">
        <v>10</v>
      </c>
      <c r="D2726">
        <v>145101076</v>
      </c>
      <c r="E2726">
        <v>14520086</v>
      </c>
      <c r="F2726">
        <v>2467.3200000000002</v>
      </c>
      <c r="G2726" t="s">
        <v>1736</v>
      </c>
      <c r="H2726" t="s">
        <v>108</v>
      </c>
      <c r="I2726" t="s">
        <v>1929</v>
      </c>
      <c r="J2726" s="143">
        <v>41548</v>
      </c>
      <c r="K2726" s="105">
        <v>1973.8560000000002</v>
      </c>
      <c r="L2726" t="s">
        <v>48</v>
      </c>
    </row>
    <row r="2727" spans="1:12" x14ac:dyDescent="0.2">
      <c r="A2727">
        <v>805</v>
      </c>
      <c r="B2727">
        <v>2013</v>
      </c>
      <c r="C2727">
        <v>10</v>
      </c>
      <c r="D2727">
        <v>145101077</v>
      </c>
      <c r="E2727">
        <v>14520068</v>
      </c>
      <c r="F2727">
        <v>530.96</v>
      </c>
      <c r="G2727" t="s">
        <v>595</v>
      </c>
      <c r="H2727" t="s">
        <v>266</v>
      </c>
      <c r="I2727" t="s">
        <v>1930</v>
      </c>
      <c r="J2727" s="143">
        <v>41548</v>
      </c>
      <c r="K2727" s="105">
        <v>424.76800000000003</v>
      </c>
      <c r="L2727" t="s">
        <v>48</v>
      </c>
    </row>
    <row r="2728" spans="1:12" x14ac:dyDescent="0.2">
      <c r="A2728">
        <v>805</v>
      </c>
      <c r="B2728">
        <v>2013</v>
      </c>
      <c r="C2728">
        <v>11</v>
      </c>
      <c r="D2728">
        <v>145101077</v>
      </c>
      <c r="E2728">
        <v>14520027</v>
      </c>
      <c r="F2728">
        <v>937</v>
      </c>
      <c r="G2728" t="s">
        <v>595</v>
      </c>
      <c r="H2728" t="s">
        <v>266</v>
      </c>
      <c r="I2728" t="s">
        <v>1930</v>
      </c>
      <c r="J2728" s="143">
        <v>41579</v>
      </c>
      <c r="K2728" s="105">
        <v>749.6</v>
      </c>
      <c r="L2728" t="s">
        <v>48</v>
      </c>
    </row>
    <row r="2729" spans="1:12" x14ac:dyDescent="0.2">
      <c r="A2729">
        <v>805</v>
      </c>
      <c r="B2729">
        <v>2013</v>
      </c>
      <c r="C2729">
        <v>11</v>
      </c>
      <c r="D2729">
        <v>145101084</v>
      </c>
      <c r="E2729">
        <v>14520001</v>
      </c>
      <c r="F2729">
        <v>588.5</v>
      </c>
      <c r="G2729" t="s">
        <v>604</v>
      </c>
      <c r="H2729" t="s">
        <v>126</v>
      </c>
      <c r="I2729" t="s">
        <v>1952</v>
      </c>
      <c r="J2729" s="143">
        <v>41579</v>
      </c>
      <c r="K2729" s="105">
        <v>470.8</v>
      </c>
      <c r="L2729" t="s">
        <v>48</v>
      </c>
    </row>
    <row r="2730" spans="1:12" x14ac:dyDescent="0.2">
      <c r="A2730">
        <v>805</v>
      </c>
      <c r="B2730">
        <v>2013</v>
      </c>
      <c r="C2730">
        <v>12</v>
      </c>
      <c r="D2730">
        <v>145101084</v>
      </c>
      <c r="E2730">
        <v>14520109</v>
      </c>
      <c r="F2730">
        <v>993.69</v>
      </c>
      <c r="G2730" t="s">
        <v>604</v>
      </c>
      <c r="H2730" t="s">
        <v>126</v>
      </c>
      <c r="I2730" t="s">
        <v>1952</v>
      </c>
      <c r="J2730" s="143">
        <v>41609</v>
      </c>
      <c r="K2730" s="105">
        <v>794.95200000000011</v>
      </c>
      <c r="L2730" t="s">
        <v>48</v>
      </c>
    </row>
    <row r="2731" spans="1:12" x14ac:dyDescent="0.2">
      <c r="A2731">
        <v>805</v>
      </c>
      <c r="B2731">
        <v>2013</v>
      </c>
      <c r="C2731">
        <v>10</v>
      </c>
      <c r="D2731">
        <v>145101108</v>
      </c>
      <c r="E2731">
        <v>14520042</v>
      </c>
      <c r="F2731">
        <v>742.03</v>
      </c>
      <c r="G2731" t="s">
        <v>549</v>
      </c>
      <c r="H2731" t="s">
        <v>108</v>
      </c>
      <c r="I2731" t="s">
        <v>1931</v>
      </c>
      <c r="J2731" s="143">
        <v>41548</v>
      </c>
      <c r="K2731" s="105">
        <v>593.62400000000002</v>
      </c>
      <c r="L2731" t="s">
        <v>48</v>
      </c>
    </row>
    <row r="2732" spans="1:12" x14ac:dyDescent="0.2">
      <c r="A2732">
        <v>805</v>
      </c>
      <c r="B2732">
        <v>2013</v>
      </c>
      <c r="C2732">
        <v>10</v>
      </c>
      <c r="D2732">
        <v>145101108</v>
      </c>
      <c r="E2732">
        <v>14520108</v>
      </c>
      <c r="F2732">
        <v>383.93</v>
      </c>
      <c r="G2732" t="s">
        <v>549</v>
      </c>
      <c r="H2732" t="s">
        <v>108</v>
      </c>
      <c r="I2732" t="s">
        <v>1931</v>
      </c>
      <c r="J2732" s="143">
        <v>41548</v>
      </c>
      <c r="K2732" s="105">
        <v>307.14400000000001</v>
      </c>
      <c r="L2732" t="s">
        <v>48</v>
      </c>
    </row>
    <row r="2733" spans="1:12" x14ac:dyDescent="0.2">
      <c r="A2733">
        <v>805</v>
      </c>
      <c r="B2733">
        <v>2014</v>
      </c>
      <c r="C2733">
        <v>4</v>
      </c>
      <c r="D2733">
        <v>145101108</v>
      </c>
      <c r="E2733">
        <v>14520045</v>
      </c>
      <c r="F2733">
        <v>76.53</v>
      </c>
      <c r="G2733" t="s">
        <v>549</v>
      </c>
      <c r="H2733" t="s">
        <v>108</v>
      </c>
      <c r="I2733" t="s">
        <v>1931</v>
      </c>
      <c r="J2733" s="143">
        <v>41730</v>
      </c>
      <c r="K2733" s="105">
        <v>61.224000000000004</v>
      </c>
      <c r="L2733" t="s">
        <v>48</v>
      </c>
    </row>
    <row r="2734" spans="1:12" x14ac:dyDescent="0.2">
      <c r="A2734">
        <v>805</v>
      </c>
      <c r="B2734">
        <v>2013</v>
      </c>
      <c r="C2734">
        <v>10</v>
      </c>
      <c r="D2734">
        <v>145101116</v>
      </c>
      <c r="E2734">
        <v>14520020</v>
      </c>
      <c r="F2734">
        <v>1785.24</v>
      </c>
      <c r="G2734" t="s">
        <v>491</v>
      </c>
      <c r="H2734" t="s">
        <v>110</v>
      </c>
      <c r="I2734" t="s">
        <v>1932</v>
      </c>
      <c r="J2734" s="143">
        <v>41548</v>
      </c>
      <c r="K2734" s="105">
        <v>1428.192</v>
      </c>
      <c r="L2734" t="s">
        <v>48</v>
      </c>
    </row>
    <row r="2735" spans="1:12" x14ac:dyDescent="0.2">
      <c r="A2735">
        <v>805</v>
      </c>
      <c r="B2735">
        <v>2013</v>
      </c>
      <c r="C2735">
        <v>11</v>
      </c>
      <c r="D2735">
        <v>145101116</v>
      </c>
      <c r="E2735">
        <v>14520020</v>
      </c>
      <c r="F2735">
        <v>322.75</v>
      </c>
      <c r="G2735" t="s">
        <v>491</v>
      </c>
      <c r="H2735" t="s">
        <v>110</v>
      </c>
      <c r="I2735" t="s">
        <v>1932</v>
      </c>
      <c r="J2735" s="143">
        <v>41579</v>
      </c>
      <c r="K2735" s="105">
        <v>258.2</v>
      </c>
      <c r="L2735" t="s">
        <v>48</v>
      </c>
    </row>
    <row r="2736" spans="1:12" x14ac:dyDescent="0.2">
      <c r="A2736">
        <v>805</v>
      </c>
      <c r="B2736">
        <v>2013</v>
      </c>
      <c r="C2736">
        <v>10</v>
      </c>
      <c r="D2736">
        <v>145101119</v>
      </c>
      <c r="E2736">
        <v>14520068</v>
      </c>
      <c r="F2736">
        <v>290.82</v>
      </c>
      <c r="G2736" t="s">
        <v>526</v>
      </c>
      <c r="H2736" t="s">
        <v>110</v>
      </c>
      <c r="I2736" t="s">
        <v>1933</v>
      </c>
      <c r="J2736" s="143">
        <v>41548</v>
      </c>
      <c r="K2736" s="105">
        <v>232.65600000000001</v>
      </c>
      <c r="L2736" t="s">
        <v>48</v>
      </c>
    </row>
    <row r="2737" spans="1:12" x14ac:dyDescent="0.2">
      <c r="A2737">
        <v>805</v>
      </c>
      <c r="B2737">
        <v>2013</v>
      </c>
      <c r="C2737">
        <v>11</v>
      </c>
      <c r="D2737">
        <v>145101120</v>
      </c>
      <c r="E2737">
        <v>14520041</v>
      </c>
      <c r="F2737">
        <v>196.05</v>
      </c>
      <c r="G2737" t="s">
        <v>592</v>
      </c>
      <c r="H2737" t="s">
        <v>110</v>
      </c>
      <c r="I2737" t="s">
        <v>1953</v>
      </c>
      <c r="J2737" s="143">
        <v>41579</v>
      </c>
      <c r="K2737" s="105">
        <v>156.84000000000003</v>
      </c>
      <c r="L2737" t="s">
        <v>48</v>
      </c>
    </row>
    <row r="2738" spans="1:12" x14ac:dyDescent="0.2">
      <c r="A2738">
        <v>805</v>
      </c>
      <c r="B2738">
        <v>2013</v>
      </c>
      <c r="C2738">
        <v>11</v>
      </c>
      <c r="D2738">
        <v>145101120</v>
      </c>
      <c r="E2738">
        <v>14520069</v>
      </c>
      <c r="F2738">
        <v>2198.9699999999998</v>
      </c>
      <c r="G2738" t="s">
        <v>592</v>
      </c>
      <c r="H2738" t="s">
        <v>110</v>
      </c>
      <c r="I2738" t="s">
        <v>1953</v>
      </c>
      <c r="J2738" s="143">
        <v>41579</v>
      </c>
      <c r="K2738" s="105">
        <v>1759.1759999999999</v>
      </c>
      <c r="L2738" t="s">
        <v>48</v>
      </c>
    </row>
    <row r="2739" spans="1:12" x14ac:dyDescent="0.2">
      <c r="A2739">
        <v>805</v>
      </c>
      <c r="B2739">
        <v>2013</v>
      </c>
      <c r="C2739">
        <v>11</v>
      </c>
      <c r="D2739">
        <v>145101121</v>
      </c>
      <c r="E2739">
        <v>14520110</v>
      </c>
      <c r="F2739">
        <v>661.22</v>
      </c>
      <c r="G2739" t="s">
        <v>648</v>
      </c>
      <c r="H2739" t="s">
        <v>110</v>
      </c>
      <c r="I2739" t="s">
        <v>1954</v>
      </c>
      <c r="J2739" s="143">
        <v>41579</v>
      </c>
      <c r="K2739" s="105">
        <v>528.976</v>
      </c>
      <c r="L2739" t="s">
        <v>48</v>
      </c>
    </row>
    <row r="2740" spans="1:12" x14ac:dyDescent="0.2">
      <c r="A2740">
        <v>805</v>
      </c>
      <c r="B2740">
        <v>2013</v>
      </c>
      <c r="C2740">
        <v>11</v>
      </c>
      <c r="D2740">
        <v>145101123</v>
      </c>
      <c r="E2740">
        <v>14520034</v>
      </c>
      <c r="F2740">
        <v>4783.24</v>
      </c>
      <c r="G2740" t="s">
        <v>1030</v>
      </c>
      <c r="H2740" t="s">
        <v>110</v>
      </c>
      <c r="I2740" t="s">
        <v>1955</v>
      </c>
      <c r="J2740" s="143">
        <v>41579</v>
      </c>
      <c r="K2740" s="105">
        <v>3826.5920000000001</v>
      </c>
      <c r="L2740" t="s">
        <v>48</v>
      </c>
    </row>
    <row r="2741" spans="1:12" x14ac:dyDescent="0.2">
      <c r="A2741">
        <v>805</v>
      </c>
      <c r="B2741">
        <v>2013</v>
      </c>
      <c r="C2741">
        <v>12</v>
      </c>
      <c r="D2741">
        <v>145101123</v>
      </c>
      <c r="E2741">
        <v>14520086</v>
      </c>
      <c r="F2741">
        <v>252.55</v>
      </c>
      <c r="G2741" t="s">
        <v>1030</v>
      </c>
      <c r="H2741" t="s">
        <v>110</v>
      </c>
      <c r="I2741" t="s">
        <v>1955</v>
      </c>
      <c r="J2741" s="143">
        <v>41609</v>
      </c>
      <c r="K2741" s="105">
        <v>202.04000000000002</v>
      </c>
      <c r="L2741" t="s">
        <v>48</v>
      </c>
    </row>
    <row r="2742" spans="1:12" x14ac:dyDescent="0.2">
      <c r="A2742">
        <v>805</v>
      </c>
      <c r="B2742">
        <v>2014</v>
      </c>
      <c r="C2742">
        <v>4</v>
      </c>
      <c r="D2742">
        <v>145101123</v>
      </c>
      <c r="E2742">
        <v>14520037</v>
      </c>
      <c r="F2742">
        <v>331.63</v>
      </c>
      <c r="G2742" t="s">
        <v>1030</v>
      </c>
      <c r="H2742" t="s">
        <v>110</v>
      </c>
      <c r="I2742" t="s">
        <v>1955</v>
      </c>
      <c r="J2742" s="143">
        <v>41730</v>
      </c>
      <c r="K2742" s="105">
        <v>265.30400000000003</v>
      </c>
      <c r="L2742" t="s">
        <v>48</v>
      </c>
    </row>
    <row r="2743" spans="1:12" x14ac:dyDescent="0.2">
      <c r="A2743">
        <v>805</v>
      </c>
      <c r="B2743">
        <v>2013</v>
      </c>
      <c r="C2743">
        <v>11</v>
      </c>
      <c r="D2743">
        <v>145101124</v>
      </c>
      <c r="E2743">
        <v>14520102</v>
      </c>
      <c r="F2743">
        <v>956.63</v>
      </c>
      <c r="G2743" t="s">
        <v>698</v>
      </c>
      <c r="H2743" t="s">
        <v>110</v>
      </c>
      <c r="I2743" t="s">
        <v>1956</v>
      </c>
      <c r="J2743" s="143">
        <v>41579</v>
      </c>
      <c r="K2743" s="105">
        <v>765.30400000000009</v>
      </c>
      <c r="L2743" t="s">
        <v>48</v>
      </c>
    </row>
    <row r="2744" spans="1:12" x14ac:dyDescent="0.2">
      <c r="A2744">
        <v>805</v>
      </c>
      <c r="B2744">
        <v>2013</v>
      </c>
      <c r="C2744">
        <v>12</v>
      </c>
      <c r="D2744">
        <v>145101124</v>
      </c>
      <c r="E2744">
        <v>14520086</v>
      </c>
      <c r="F2744">
        <v>1751.4</v>
      </c>
      <c r="G2744" t="s">
        <v>698</v>
      </c>
      <c r="H2744" t="s">
        <v>110</v>
      </c>
      <c r="I2744" t="s">
        <v>1956</v>
      </c>
      <c r="J2744" s="143">
        <v>41609</v>
      </c>
      <c r="K2744" s="105">
        <v>1401.1200000000001</v>
      </c>
      <c r="L2744" t="s">
        <v>48</v>
      </c>
    </row>
    <row r="2745" spans="1:12" x14ac:dyDescent="0.2">
      <c r="A2745">
        <v>805</v>
      </c>
      <c r="B2745">
        <v>2014</v>
      </c>
      <c r="C2745">
        <v>1</v>
      </c>
      <c r="D2745">
        <v>145101124</v>
      </c>
      <c r="E2745">
        <v>14520051</v>
      </c>
      <c r="F2745">
        <v>483.54</v>
      </c>
      <c r="G2745" t="s">
        <v>698</v>
      </c>
      <c r="H2745" t="s">
        <v>110</v>
      </c>
      <c r="I2745" t="s">
        <v>1956</v>
      </c>
      <c r="J2745" s="143">
        <v>41640</v>
      </c>
      <c r="K2745" s="105">
        <v>386.83200000000005</v>
      </c>
      <c r="L2745" t="s">
        <v>48</v>
      </c>
    </row>
    <row r="2746" spans="1:12" x14ac:dyDescent="0.2">
      <c r="A2746">
        <v>805</v>
      </c>
      <c r="B2746">
        <v>2013</v>
      </c>
      <c r="C2746">
        <v>11</v>
      </c>
      <c r="D2746">
        <v>145101127</v>
      </c>
      <c r="E2746">
        <v>14520068</v>
      </c>
      <c r="F2746">
        <v>74.62</v>
      </c>
      <c r="G2746" t="s">
        <v>599</v>
      </c>
      <c r="H2746" t="s">
        <v>263</v>
      </c>
      <c r="I2746" t="s">
        <v>1957</v>
      </c>
      <c r="J2746" s="143">
        <v>41579</v>
      </c>
      <c r="K2746" s="105">
        <v>59.696000000000005</v>
      </c>
      <c r="L2746" t="s">
        <v>48</v>
      </c>
    </row>
    <row r="2747" spans="1:12" x14ac:dyDescent="0.2">
      <c r="A2747">
        <v>805</v>
      </c>
      <c r="B2747">
        <v>2013</v>
      </c>
      <c r="C2747">
        <v>11</v>
      </c>
      <c r="D2747">
        <v>145101128</v>
      </c>
      <c r="E2747">
        <v>14520068</v>
      </c>
      <c r="F2747">
        <v>126.28</v>
      </c>
      <c r="G2747" t="s">
        <v>597</v>
      </c>
      <c r="H2747" t="s">
        <v>263</v>
      </c>
      <c r="I2747" t="s">
        <v>1958</v>
      </c>
      <c r="J2747" s="143">
        <v>41579</v>
      </c>
      <c r="K2747" s="105">
        <v>101.024</v>
      </c>
      <c r="L2747" t="s">
        <v>48</v>
      </c>
    </row>
    <row r="2748" spans="1:12" x14ac:dyDescent="0.2">
      <c r="A2748">
        <v>805</v>
      </c>
      <c r="B2748">
        <v>2013</v>
      </c>
      <c r="C2748">
        <v>11</v>
      </c>
      <c r="D2748">
        <v>145101129</v>
      </c>
      <c r="E2748">
        <v>14520027</v>
      </c>
      <c r="F2748">
        <v>637.75</v>
      </c>
      <c r="G2748" t="s">
        <v>642</v>
      </c>
      <c r="H2748" t="s">
        <v>263</v>
      </c>
      <c r="I2748" t="s">
        <v>1959</v>
      </c>
      <c r="J2748" s="143">
        <v>41579</v>
      </c>
      <c r="K2748" s="105">
        <v>510.20000000000005</v>
      </c>
      <c r="L2748" t="s">
        <v>48</v>
      </c>
    </row>
    <row r="2749" spans="1:12" x14ac:dyDescent="0.2">
      <c r="A2749">
        <v>805</v>
      </c>
      <c r="B2749">
        <v>2013</v>
      </c>
      <c r="C2749">
        <v>11</v>
      </c>
      <c r="D2749">
        <v>145101129</v>
      </c>
      <c r="E2749">
        <v>14520068</v>
      </c>
      <c r="F2749">
        <v>602.67999999999995</v>
      </c>
      <c r="G2749" t="s">
        <v>642</v>
      </c>
      <c r="H2749" t="s">
        <v>263</v>
      </c>
      <c r="I2749" t="s">
        <v>1959</v>
      </c>
      <c r="J2749" s="143">
        <v>41579</v>
      </c>
      <c r="K2749" s="105">
        <v>482.14400000000001</v>
      </c>
      <c r="L2749" t="s">
        <v>48</v>
      </c>
    </row>
    <row r="2750" spans="1:12" x14ac:dyDescent="0.2">
      <c r="A2750">
        <v>805</v>
      </c>
      <c r="B2750">
        <v>2013</v>
      </c>
      <c r="C2750">
        <v>11</v>
      </c>
      <c r="D2750">
        <v>145101130</v>
      </c>
      <c r="E2750">
        <v>14520026</v>
      </c>
      <c r="F2750">
        <v>1945.15</v>
      </c>
      <c r="G2750" t="s">
        <v>583</v>
      </c>
      <c r="H2750" t="s">
        <v>263</v>
      </c>
      <c r="I2750" t="s">
        <v>1960</v>
      </c>
      <c r="J2750" s="143">
        <v>41579</v>
      </c>
      <c r="K2750" s="105">
        <v>1556.1200000000001</v>
      </c>
      <c r="L2750" t="s">
        <v>48</v>
      </c>
    </row>
    <row r="2751" spans="1:12" x14ac:dyDescent="0.2">
      <c r="A2751">
        <v>805</v>
      </c>
      <c r="B2751">
        <v>2014</v>
      </c>
      <c r="C2751">
        <v>2</v>
      </c>
      <c r="D2751">
        <v>145101130</v>
      </c>
      <c r="E2751">
        <v>14520125</v>
      </c>
      <c r="F2751">
        <v>446.43</v>
      </c>
      <c r="G2751" t="s">
        <v>583</v>
      </c>
      <c r="H2751" t="s">
        <v>263</v>
      </c>
      <c r="I2751" t="s">
        <v>1960</v>
      </c>
      <c r="J2751" s="143">
        <v>41671</v>
      </c>
      <c r="K2751" s="105">
        <v>357.14400000000001</v>
      </c>
      <c r="L2751" t="s">
        <v>48</v>
      </c>
    </row>
    <row r="2752" spans="1:12" x14ac:dyDescent="0.2">
      <c r="A2752">
        <v>805</v>
      </c>
      <c r="B2752">
        <v>2013</v>
      </c>
      <c r="C2752">
        <v>10</v>
      </c>
      <c r="D2752">
        <v>145101134</v>
      </c>
      <c r="E2752">
        <v>14520051</v>
      </c>
      <c r="F2752">
        <v>318.88</v>
      </c>
      <c r="G2752" t="s">
        <v>581</v>
      </c>
      <c r="H2752" t="s">
        <v>126</v>
      </c>
      <c r="I2752" t="s">
        <v>1934</v>
      </c>
      <c r="J2752" s="143">
        <v>41548</v>
      </c>
      <c r="K2752" s="105">
        <v>255.10400000000001</v>
      </c>
      <c r="L2752" t="s">
        <v>48</v>
      </c>
    </row>
    <row r="2753" spans="1:12" x14ac:dyDescent="0.2">
      <c r="A2753">
        <v>805</v>
      </c>
      <c r="B2753">
        <v>2013</v>
      </c>
      <c r="C2753">
        <v>10</v>
      </c>
      <c r="D2753">
        <v>145101135</v>
      </c>
      <c r="E2753">
        <v>14520020</v>
      </c>
      <c r="F2753">
        <v>757.71</v>
      </c>
      <c r="G2753" t="s">
        <v>491</v>
      </c>
      <c r="H2753" t="s">
        <v>110</v>
      </c>
      <c r="I2753" t="s">
        <v>1935</v>
      </c>
      <c r="J2753" s="143">
        <v>41548</v>
      </c>
      <c r="K2753" s="105">
        <v>606.16800000000001</v>
      </c>
      <c r="L2753" t="s">
        <v>48</v>
      </c>
    </row>
    <row r="2754" spans="1:12" x14ac:dyDescent="0.2">
      <c r="A2754">
        <v>805</v>
      </c>
      <c r="B2754">
        <v>2013</v>
      </c>
      <c r="C2754">
        <v>11</v>
      </c>
      <c r="D2754">
        <v>145101135</v>
      </c>
      <c r="E2754">
        <v>14520020</v>
      </c>
      <c r="F2754">
        <v>290.16000000000003</v>
      </c>
      <c r="G2754" t="s">
        <v>491</v>
      </c>
      <c r="H2754" t="s">
        <v>110</v>
      </c>
      <c r="I2754" t="s">
        <v>1935</v>
      </c>
      <c r="J2754" s="143">
        <v>41579</v>
      </c>
      <c r="K2754" s="105">
        <v>232.12800000000004</v>
      </c>
      <c r="L2754" t="s">
        <v>48</v>
      </c>
    </row>
    <row r="2755" spans="1:12" x14ac:dyDescent="0.2">
      <c r="A2755">
        <v>805</v>
      </c>
      <c r="B2755">
        <v>2013</v>
      </c>
      <c r="C2755">
        <v>10</v>
      </c>
      <c r="D2755">
        <v>145101171</v>
      </c>
      <c r="E2755">
        <v>14520027</v>
      </c>
      <c r="F2755">
        <v>1320.79</v>
      </c>
      <c r="G2755" t="s">
        <v>597</v>
      </c>
      <c r="H2755" t="s">
        <v>267</v>
      </c>
      <c r="I2755" t="s">
        <v>1936</v>
      </c>
      <c r="J2755" s="143">
        <v>41548</v>
      </c>
      <c r="K2755" s="105">
        <v>1056.6320000000001</v>
      </c>
      <c r="L2755" t="s">
        <v>48</v>
      </c>
    </row>
    <row r="2756" spans="1:12" x14ac:dyDescent="0.2">
      <c r="A2756">
        <v>805</v>
      </c>
      <c r="B2756">
        <v>2013</v>
      </c>
      <c r="C2756">
        <v>10</v>
      </c>
      <c r="D2756">
        <v>145101178</v>
      </c>
      <c r="E2756">
        <v>14520069</v>
      </c>
      <c r="F2756">
        <v>1100.3499999999999</v>
      </c>
      <c r="G2756" t="s">
        <v>650</v>
      </c>
      <c r="H2756" t="s">
        <v>216</v>
      </c>
      <c r="I2756" t="s">
        <v>1937</v>
      </c>
      <c r="J2756" s="143">
        <v>41548</v>
      </c>
      <c r="K2756" s="105">
        <v>880.28</v>
      </c>
      <c r="L2756" t="s">
        <v>48</v>
      </c>
    </row>
    <row r="2757" spans="1:12" x14ac:dyDescent="0.2">
      <c r="A2757">
        <v>805</v>
      </c>
      <c r="B2757">
        <v>2013</v>
      </c>
      <c r="C2757">
        <v>11</v>
      </c>
      <c r="D2757">
        <v>145101178</v>
      </c>
      <c r="E2757">
        <v>14520068</v>
      </c>
      <c r="F2757">
        <v>491.45</v>
      </c>
      <c r="G2757" t="s">
        <v>650</v>
      </c>
      <c r="H2757" t="s">
        <v>216</v>
      </c>
      <c r="I2757" t="s">
        <v>1937</v>
      </c>
      <c r="J2757" s="143">
        <v>41579</v>
      </c>
      <c r="K2757" s="105">
        <v>393.16</v>
      </c>
      <c r="L2757" t="s">
        <v>48</v>
      </c>
    </row>
    <row r="2758" spans="1:12" x14ac:dyDescent="0.2">
      <c r="A2758">
        <v>805</v>
      </c>
      <c r="B2758">
        <v>2014</v>
      </c>
      <c r="C2758">
        <v>5</v>
      </c>
      <c r="D2758">
        <v>145101909</v>
      </c>
      <c r="E2758">
        <v>14520132</v>
      </c>
      <c r="F2758" s="103">
        <v>5072.2700000000004</v>
      </c>
      <c r="G2758" t="s">
        <v>650</v>
      </c>
      <c r="H2758" t="s">
        <v>298</v>
      </c>
      <c r="I2758" t="s">
        <v>2115</v>
      </c>
      <c r="J2758" s="143">
        <v>41760</v>
      </c>
      <c r="K2758" s="105">
        <f>Table4[[#This Row],[Reg. CPB incl. Outlays]]*0.8</f>
        <v>4057.8160000000007</v>
      </c>
      <c r="L2758" t="s">
        <v>48</v>
      </c>
    </row>
    <row r="2759" spans="1:12" x14ac:dyDescent="0.2">
      <c r="A2759">
        <v>805</v>
      </c>
      <c r="B2759">
        <v>2013</v>
      </c>
      <c r="C2759">
        <v>11</v>
      </c>
      <c r="D2759">
        <v>145101182</v>
      </c>
      <c r="E2759">
        <v>14520001</v>
      </c>
      <c r="F2759">
        <v>363</v>
      </c>
      <c r="G2759" t="s">
        <v>604</v>
      </c>
      <c r="H2759" t="s">
        <v>110</v>
      </c>
      <c r="I2759" t="s">
        <v>1961</v>
      </c>
      <c r="J2759" s="143">
        <v>41579</v>
      </c>
      <c r="K2759" s="105">
        <v>290.40000000000003</v>
      </c>
      <c r="L2759" t="s">
        <v>48</v>
      </c>
    </row>
    <row r="2760" spans="1:12" x14ac:dyDescent="0.2">
      <c r="A2760">
        <v>805</v>
      </c>
      <c r="B2760">
        <v>2013</v>
      </c>
      <c r="C2760">
        <v>10</v>
      </c>
      <c r="D2760">
        <v>145101183</v>
      </c>
      <c r="E2760">
        <v>14520084</v>
      </c>
      <c r="F2760">
        <v>363.52</v>
      </c>
      <c r="G2760" t="s">
        <v>595</v>
      </c>
      <c r="H2760" t="s">
        <v>123</v>
      </c>
      <c r="I2760" t="s">
        <v>1938</v>
      </c>
      <c r="J2760" s="143">
        <v>41548</v>
      </c>
      <c r="K2760" s="105">
        <v>290.81599999999997</v>
      </c>
      <c r="L2760" t="s">
        <v>48</v>
      </c>
    </row>
    <row r="2761" spans="1:12" x14ac:dyDescent="0.2">
      <c r="A2761">
        <v>805</v>
      </c>
      <c r="B2761">
        <v>2013</v>
      </c>
      <c r="C2761">
        <v>11</v>
      </c>
      <c r="D2761">
        <v>145101183</v>
      </c>
      <c r="E2761">
        <v>14520051</v>
      </c>
      <c r="F2761">
        <v>181.76</v>
      </c>
      <c r="G2761" t="s">
        <v>595</v>
      </c>
      <c r="H2761" t="s">
        <v>123</v>
      </c>
      <c r="I2761" t="s">
        <v>1938</v>
      </c>
      <c r="J2761" s="143">
        <v>41579</v>
      </c>
      <c r="K2761" s="105">
        <v>145.40799999999999</v>
      </c>
      <c r="L2761" t="s">
        <v>48</v>
      </c>
    </row>
    <row r="2762" spans="1:12" x14ac:dyDescent="0.2">
      <c r="A2762">
        <v>805</v>
      </c>
      <c r="B2762">
        <v>2013</v>
      </c>
      <c r="C2762">
        <v>11</v>
      </c>
      <c r="D2762">
        <v>145101183</v>
      </c>
      <c r="E2762">
        <v>14520068</v>
      </c>
      <c r="F2762">
        <v>1533.8</v>
      </c>
      <c r="G2762" t="s">
        <v>595</v>
      </c>
      <c r="H2762" t="s">
        <v>123</v>
      </c>
      <c r="I2762" t="s">
        <v>1938</v>
      </c>
      <c r="J2762" s="143">
        <v>41579</v>
      </c>
      <c r="K2762" s="105">
        <v>1227.04</v>
      </c>
      <c r="L2762" t="s">
        <v>48</v>
      </c>
    </row>
    <row r="2763" spans="1:12" x14ac:dyDescent="0.2">
      <c r="A2763">
        <v>805</v>
      </c>
      <c r="B2763">
        <v>2013</v>
      </c>
      <c r="C2763">
        <v>11</v>
      </c>
      <c r="D2763">
        <v>145101183</v>
      </c>
      <c r="E2763">
        <v>14520109</v>
      </c>
      <c r="F2763">
        <v>2739.73</v>
      </c>
      <c r="G2763" t="s">
        <v>595</v>
      </c>
      <c r="H2763" t="s">
        <v>123</v>
      </c>
      <c r="I2763" t="s">
        <v>1938</v>
      </c>
      <c r="J2763" s="143">
        <v>41579</v>
      </c>
      <c r="K2763" s="105">
        <v>2191.7840000000001</v>
      </c>
      <c r="L2763" t="s">
        <v>48</v>
      </c>
    </row>
    <row r="2764" spans="1:12" x14ac:dyDescent="0.2">
      <c r="A2764">
        <v>805</v>
      </c>
      <c r="B2764">
        <v>2013</v>
      </c>
      <c r="C2764">
        <v>5</v>
      </c>
      <c r="D2764">
        <v>145101186</v>
      </c>
      <c r="E2764">
        <v>14520041</v>
      </c>
      <c r="F2764">
        <v>1223.93</v>
      </c>
      <c r="G2764" t="s">
        <v>592</v>
      </c>
      <c r="H2764" t="s">
        <v>205</v>
      </c>
      <c r="I2764" t="s">
        <v>1853</v>
      </c>
      <c r="J2764" s="143">
        <v>41395</v>
      </c>
      <c r="K2764" s="105">
        <v>979.14400000000012</v>
      </c>
      <c r="L2764" t="s">
        <v>48</v>
      </c>
    </row>
    <row r="2765" spans="1:12" x14ac:dyDescent="0.2">
      <c r="A2765">
        <v>805</v>
      </c>
      <c r="B2765">
        <v>2013</v>
      </c>
      <c r="C2765">
        <v>6</v>
      </c>
      <c r="D2765">
        <v>145101186</v>
      </c>
      <c r="E2765">
        <v>14520041</v>
      </c>
      <c r="F2765">
        <v>1087.46</v>
      </c>
      <c r="G2765" t="s">
        <v>592</v>
      </c>
      <c r="H2765" t="s">
        <v>205</v>
      </c>
      <c r="I2765" t="s">
        <v>1853</v>
      </c>
      <c r="J2765" s="143">
        <v>41426</v>
      </c>
      <c r="K2765" s="105">
        <v>869.96800000000007</v>
      </c>
      <c r="L2765" t="s">
        <v>48</v>
      </c>
    </row>
    <row r="2766" spans="1:12" x14ac:dyDescent="0.2">
      <c r="A2766">
        <v>805</v>
      </c>
      <c r="B2766">
        <v>2013</v>
      </c>
      <c r="C2766">
        <v>9</v>
      </c>
      <c r="D2766">
        <v>145101186</v>
      </c>
      <c r="E2766">
        <v>14520041</v>
      </c>
      <c r="F2766">
        <v>2376.2600000000002</v>
      </c>
      <c r="G2766" t="s">
        <v>592</v>
      </c>
      <c r="H2766" t="s">
        <v>205</v>
      </c>
      <c r="I2766" t="s">
        <v>1853</v>
      </c>
      <c r="J2766" s="143">
        <v>41518</v>
      </c>
      <c r="K2766" s="105">
        <v>1901.0080000000003</v>
      </c>
      <c r="L2766" t="s">
        <v>48</v>
      </c>
    </row>
    <row r="2767" spans="1:12" x14ac:dyDescent="0.2">
      <c r="A2767">
        <v>805</v>
      </c>
      <c r="B2767">
        <v>2013</v>
      </c>
      <c r="C2767">
        <v>10</v>
      </c>
      <c r="D2767">
        <v>145101186</v>
      </c>
      <c r="E2767">
        <v>14520041</v>
      </c>
      <c r="F2767">
        <v>2329.58</v>
      </c>
      <c r="G2767" t="s">
        <v>592</v>
      </c>
      <c r="H2767" t="s">
        <v>205</v>
      </c>
      <c r="I2767" t="s">
        <v>1853</v>
      </c>
      <c r="J2767" s="143">
        <v>41548</v>
      </c>
      <c r="K2767" s="105">
        <v>1863.664</v>
      </c>
      <c r="L2767" t="s">
        <v>48</v>
      </c>
    </row>
    <row r="2768" spans="1:12" x14ac:dyDescent="0.2">
      <c r="A2768">
        <v>805</v>
      </c>
      <c r="B2768">
        <v>2013</v>
      </c>
      <c r="C2768">
        <v>12</v>
      </c>
      <c r="D2768">
        <v>145101186</v>
      </c>
      <c r="E2768">
        <v>14520041</v>
      </c>
      <c r="F2768">
        <v>1182.3900000000001</v>
      </c>
      <c r="G2768" t="s">
        <v>592</v>
      </c>
      <c r="H2768" t="s">
        <v>205</v>
      </c>
      <c r="I2768" t="s">
        <v>1853</v>
      </c>
      <c r="J2768" s="143">
        <v>41609</v>
      </c>
      <c r="K2768" s="105">
        <v>945.91200000000015</v>
      </c>
      <c r="L2768" t="s">
        <v>48</v>
      </c>
    </row>
    <row r="2769" spans="1:12" x14ac:dyDescent="0.2">
      <c r="A2769">
        <v>805</v>
      </c>
      <c r="B2769">
        <v>2014</v>
      </c>
      <c r="C2769">
        <v>1</v>
      </c>
      <c r="D2769">
        <v>145101186</v>
      </c>
      <c r="E2769">
        <v>14520041</v>
      </c>
      <c r="F2769">
        <v>1174.74</v>
      </c>
      <c r="G2769" t="s">
        <v>592</v>
      </c>
      <c r="H2769" t="s">
        <v>205</v>
      </c>
      <c r="I2769" t="s">
        <v>1853</v>
      </c>
      <c r="J2769" s="143">
        <v>41640</v>
      </c>
      <c r="K2769" s="105">
        <v>939.79200000000003</v>
      </c>
      <c r="L2769" t="s">
        <v>48</v>
      </c>
    </row>
    <row r="2770" spans="1:12" x14ac:dyDescent="0.2">
      <c r="A2770">
        <v>805</v>
      </c>
      <c r="B2770">
        <v>2014</v>
      </c>
      <c r="C2770">
        <v>2</v>
      </c>
      <c r="D2770">
        <v>145101186</v>
      </c>
      <c r="E2770">
        <v>14520041</v>
      </c>
      <c r="F2770">
        <v>1163.26</v>
      </c>
      <c r="G2770" t="s">
        <v>592</v>
      </c>
      <c r="H2770" t="s">
        <v>205</v>
      </c>
      <c r="I2770" t="s">
        <v>1853</v>
      </c>
      <c r="J2770" s="143">
        <v>41671</v>
      </c>
      <c r="K2770" s="105">
        <v>930.60800000000006</v>
      </c>
      <c r="L2770" t="s">
        <v>48</v>
      </c>
    </row>
    <row r="2771" spans="1:12" x14ac:dyDescent="0.2">
      <c r="A2771">
        <v>805</v>
      </c>
      <c r="B2771">
        <v>2014</v>
      </c>
      <c r="C2771">
        <v>2</v>
      </c>
      <c r="D2771">
        <v>145101186</v>
      </c>
      <c r="E2771">
        <v>14520046</v>
      </c>
      <c r="F2771">
        <v>6377.53</v>
      </c>
      <c r="G2771" t="s">
        <v>592</v>
      </c>
      <c r="H2771" t="s">
        <v>205</v>
      </c>
      <c r="I2771" t="s">
        <v>1853</v>
      </c>
      <c r="J2771" s="143">
        <v>41671</v>
      </c>
      <c r="K2771" s="105">
        <v>5102.0240000000003</v>
      </c>
      <c r="L2771" t="s">
        <v>48</v>
      </c>
    </row>
    <row r="2772" spans="1:12" x14ac:dyDescent="0.2">
      <c r="A2772">
        <v>805</v>
      </c>
      <c r="B2772">
        <v>2014</v>
      </c>
      <c r="C2772">
        <v>4</v>
      </c>
      <c r="D2772">
        <v>145101186</v>
      </c>
      <c r="E2772">
        <v>14520041</v>
      </c>
      <c r="F2772">
        <v>88.01</v>
      </c>
      <c r="G2772" t="s">
        <v>592</v>
      </c>
      <c r="H2772" t="s">
        <v>205</v>
      </c>
      <c r="I2772" t="s">
        <v>1853</v>
      </c>
      <c r="J2772" s="143">
        <v>41730</v>
      </c>
      <c r="K2772" s="105">
        <v>70.408000000000001</v>
      </c>
      <c r="L2772" t="s">
        <v>48</v>
      </c>
    </row>
    <row r="2773" spans="1:12" x14ac:dyDescent="0.2">
      <c r="A2773">
        <v>805</v>
      </c>
      <c r="B2773">
        <v>2014</v>
      </c>
      <c r="C2773">
        <v>1</v>
      </c>
      <c r="D2773">
        <v>145101189</v>
      </c>
      <c r="E2773">
        <v>14520041</v>
      </c>
      <c r="F2773">
        <v>352.04</v>
      </c>
      <c r="G2773" t="s">
        <v>648</v>
      </c>
      <c r="H2773" t="s">
        <v>205</v>
      </c>
      <c r="I2773" t="s">
        <v>1990</v>
      </c>
      <c r="J2773" s="143">
        <v>41640</v>
      </c>
      <c r="K2773" s="105">
        <v>281.63200000000001</v>
      </c>
      <c r="L2773" t="s">
        <v>48</v>
      </c>
    </row>
    <row r="2774" spans="1:12" x14ac:dyDescent="0.2">
      <c r="A2774">
        <v>805</v>
      </c>
      <c r="B2774">
        <v>2014</v>
      </c>
      <c r="C2774">
        <v>4</v>
      </c>
      <c r="D2774">
        <v>145101189</v>
      </c>
      <c r="E2774">
        <v>14520041</v>
      </c>
      <c r="F2774">
        <v>525.51</v>
      </c>
      <c r="G2774" t="s">
        <v>648</v>
      </c>
      <c r="H2774" t="s">
        <v>205</v>
      </c>
      <c r="I2774" t="s">
        <v>1990</v>
      </c>
      <c r="J2774" s="143">
        <v>41730</v>
      </c>
      <c r="K2774" s="105">
        <v>420.40800000000002</v>
      </c>
      <c r="L2774" t="s">
        <v>48</v>
      </c>
    </row>
    <row r="2775" spans="1:12" x14ac:dyDescent="0.2">
      <c r="A2775">
        <v>805</v>
      </c>
      <c r="B2775">
        <v>2014</v>
      </c>
      <c r="C2775">
        <v>2</v>
      </c>
      <c r="D2775">
        <v>145101190</v>
      </c>
      <c r="E2775">
        <v>14520046</v>
      </c>
      <c r="F2775">
        <v>765.3</v>
      </c>
      <c r="G2775" t="s">
        <v>491</v>
      </c>
      <c r="H2775" t="s">
        <v>205</v>
      </c>
      <c r="I2775" t="s">
        <v>2014</v>
      </c>
      <c r="J2775" s="143">
        <v>41671</v>
      </c>
      <c r="K2775" s="105">
        <v>612.24</v>
      </c>
      <c r="L2775" t="s">
        <v>48</v>
      </c>
    </row>
    <row r="2776" spans="1:12" x14ac:dyDescent="0.2">
      <c r="A2776">
        <v>805</v>
      </c>
      <c r="B2776">
        <v>2014</v>
      </c>
      <c r="C2776">
        <v>1</v>
      </c>
      <c r="D2776">
        <v>145101191</v>
      </c>
      <c r="E2776">
        <v>14520041</v>
      </c>
      <c r="F2776">
        <v>464.92</v>
      </c>
      <c r="G2776" t="s">
        <v>592</v>
      </c>
      <c r="H2776" t="s">
        <v>205</v>
      </c>
      <c r="I2776" t="s">
        <v>1991</v>
      </c>
      <c r="J2776" s="143">
        <v>41640</v>
      </c>
      <c r="K2776" s="105">
        <v>371.93600000000004</v>
      </c>
      <c r="L2776" t="s">
        <v>48</v>
      </c>
    </row>
    <row r="2777" spans="1:12" x14ac:dyDescent="0.2">
      <c r="A2777">
        <v>805</v>
      </c>
      <c r="B2777">
        <v>2014</v>
      </c>
      <c r="C2777">
        <v>5</v>
      </c>
      <c r="D2777">
        <v>145101917</v>
      </c>
      <c r="E2777">
        <v>14520001</v>
      </c>
      <c r="F2777" s="103">
        <v>1230</v>
      </c>
      <c r="G2777" t="s">
        <v>604</v>
      </c>
      <c r="H2777" t="s">
        <v>124</v>
      </c>
      <c r="I2777" t="s">
        <v>2073</v>
      </c>
      <c r="J2777" s="143">
        <v>41760</v>
      </c>
      <c r="K2777" s="105">
        <f>Table4[[#This Row],[Reg. CPB incl. Outlays]]*0.8</f>
        <v>984</v>
      </c>
      <c r="L2777" t="s">
        <v>48</v>
      </c>
    </row>
    <row r="2778" spans="1:12" x14ac:dyDescent="0.2">
      <c r="A2778">
        <v>805</v>
      </c>
      <c r="B2778">
        <v>2014</v>
      </c>
      <c r="C2778">
        <v>2</v>
      </c>
      <c r="D2778">
        <v>145101192</v>
      </c>
      <c r="E2778">
        <v>14520046</v>
      </c>
      <c r="F2778">
        <v>408.16</v>
      </c>
      <c r="G2778" t="s">
        <v>592</v>
      </c>
      <c r="H2778" t="s">
        <v>205</v>
      </c>
      <c r="I2778" t="s">
        <v>2015</v>
      </c>
      <c r="J2778" s="143">
        <v>41671</v>
      </c>
      <c r="K2778" s="105">
        <v>326.52800000000002</v>
      </c>
      <c r="L2778" t="s">
        <v>48</v>
      </c>
    </row>
    <row r="2779" spans="1:12" x14ac:dyDescent="0.2">
      <c r="A2779">
        <v>805</v>
      </c>
      <c r="B2779">
        <v>2014</v>
      </c>
      <c r="C2779">
        <v>4</v>
      </c>
      <c r="D2779">
        <v>145101192</v>
      </c>
      <c r="E2779">
        <v>14520041</v>
      </c>
      <c r="F2779">
        <v>260.2</v>
      </c>
      <c r="G2779" t="s">
        <v>592</v>
      </c>
      <c r="H2779" t="s">
        <v>205</v>
      </c>
      <c r="I2779" t="s">
        <v>2015</v>
      </c>
      <c r="J2779" s="143">
        <v>41730</v>
      </c>
      <c r="K2779" s="105">
        <v>208.16</v>
      </c>
      <c r="L2779" t="s">
        <v>48</v>
      </c>
    </row>
    <row r="2780" spans="1:12" x14ac:dyDescent="0.2">
      <c r="A2780">
        <v>805</v>
      </c>
      <c r="B2780">
        <v>2013</v>
      </c>
      <c r="C2780">
        <v>12</v>
      </c>
      <c r="D2780">
        <v>145101193</v>
      </c>
      <c r="E2780">
        <v>14520033</v>
      </c>
      <c r="F2780">
        <v>925</v>
      </c>
      <c r="G2780" t="s">
        <v>648</v>
      </c>
      <c r="H2780" t="s">
        <v>205</v>
      </c>
      <c r="I2780" t="s">
        <v>1977</v>
      </c>
      <c r="J2780" s="143">
        <v>41609</v>
      </c>
      <c r="K2780" s="105">
        <v>740</v>
      </c>
      <c r="L2780" t="s">
        <v>48</v>
      </c>
    </row>
    <row r="2781" spans="1:12" x14ac:dyDescent="0.2">
      <c r="A2781">
        <v>805</v>
      </c>
      <c r="B2781">
        <v>2014</v>
      </c>
      <c r="C2781">
        <v>1</v>
      </c>
      <c r="D2781">
        <v>145101193</v>
      </c>
      <c r="E2781">
        <v>14520033</v>
      </c>
      <c r="F2781">
        <v>679.59</v>
      </c>
      <c r="G2781" t="s">
        <v>648</v>
      </c>
      <c r="H2781" t="s">
        <v>205</v>
      </c>
      <c r="I2781" t="s">
        <v>1977</v>
      </c>
      <c r="J2781" s="143">
        <v>41640</v>
      </c>
      <c r="K2781" s="105">
        <v>543.67200000000003</v>
      </c>
      <c r="L2781" t="s">
        <v>48</v>
      </c>
    </row>
    <row r="2782" spans="1:12" x14ac:dyDescent="0.2">
      <c r="A2782">
        <v>805</v>
      </c>
      <c r="B2782">
        <v>2014</v>
      </c>
      <c r="C2782">
        <v>2</v>
      </c>
      <c r="D2782">
        <v>145101193</v>
      </c>
      <c r="E2782">
        <v>14520033</v>
      </c>
      <c r="F2782">
        <v>626.74</v>
      </c>
      <c r="G2782" t="s">
        <v>648</v>
      </c>
      <c r="H2782" t="s">
        <v>205</v>
      </c>
      <c r="I2782" t="s">
        <v>1977</v>
      </c>
      <c r="J2782" s="143">
        <v>41671</v>
      </c>
      <c r="K2782" s="105">
        <v>501.39200000000005</v>
      </c>
      <c r="L2782" t="s">
        <v>48</v>
      </c>
    </row>
    <row r="2783" spans="1:12" x14ac:dyDescent="0.2">
      <c r="A2783">
        <v>805</v>
      </c>
      <c r="B2783">
        <v>2014</v>
      </c>
      <c r="C2783">
        <v>2</v>
      </c>
      <c r="D2783">
        <v>145101193</v>
      </c>
      <c r="E2783">
        <v>14520046</v>
      </c>
      <c r="F2783">
        <v>1147.96</v>
      </c>
      <c r="G2783" t="s">
        <v>648</v>
      </c>
      <c r="H2783" t="s">
        <v>205</v>
      </c>
      <c r="I2783" t="s">
        <v>1977</v>
      </c>
      <c r="J2783" s="143">
        <v>41671</v>
      </c>
      <c r="K2783" s="105">
        <v>918.36800000000005</v>
      </c>
      <c r="L2783" t="s">
        <v>48</v>
      </c>
    </row>
    <row r="2784" spans="1:12" x14ac:dyDescent="0.2">
      <c r="A2784">
        <v>805</v>
      </c>
      <c r="B2784">
        <v>2013</v>
      </c>
      <c r="C2784">
        <v>5</v>
      </c>
      <c r="D2784">
        <v>145101200</v>
      </c>
      <c r="E2784">
        <v>14520041</v>
      </c>
      <c r="F2784">
        <v>288.42</v>
      </c>
      <c r="G2784" t="s">
        <v>592</v>
      </c>
      <c r="H2784" t="s">
        <v>205</v>
      </c>
      <c r="I2784" t="s">
        <v>1854</v>
      </c>
      <c r="J2784" s="143">
        <v>41395</v>
      </c>
      <c r="K2784" s="105">
        <v>230.73600000000002</v>
      </c>
      <c r="L2784" t="s">
        <v>48</v>
      </c>
    </row>
    <row r="2785" spans="1:12" x14ac:dyDescent="0.2">
      <c r="A2785">
        <v>805</v>
      </c>
      <c r="B2785">
        <v>2013</v>
      </c>
      <c r="C2785">
        <v>7</v>
      </c>
      <c r="D2785">
        <v>145101200</v>
      </c>
      <c r="E2785">
        <v>14520041</v>
      </c>
      <c r="F2785">
        <v>397.71</v>
      </c>
      <c r="G2785" t="s">
        <v>592</v>
      </c>
      <c r="H2785" t="s">
        <v>205</v>
      </c>
      <c r="I2785" t="s">
        <v>1854</v>
      </c>
      <c r="J2785" s="143">
        <v>41456</v>
      </c>
      <c r="K2785" s="105">
        <v>318.16800000000001</v>
      </c>
      <c r="L2785" t="s">
        <v>48</v>
      </c>
    </row>
    <row r="2786" spans="1:12" x14ac:dyDescent="0.2">
      <c r="A2786">
        <v>805</v>
      </c>
      <c r="B2786">
        <v>2013</v>
      </c>
      <c r="C2786">
        <v>9</v>
      </c>
      <c r="D2786">
        <v>145101200</v>
      </c>
      <c r="E2786">
        <v>14520041</v>
      </c>
      <c r="F2786">
        <v>394.13</v>
      </c>
      <c r="G2786" t="s">
        <v>592</v>
      </c>
      <c r="H2786" t="s">
        <v>205</v>
      </c>
      <c r="I2786" t="s">
        <v>1854</v>
      </c>
      <c r="J2786" s="143">
        <v>41518</v>
      </c>
      <c r="K2786" s="105">
        <v>315.30400000000003</v>
      </c>
      <c r="L2786" t="s">
        <v>48</v>
      </c>
    </row>
    <row r="2787" spans="1:12" x14ac:dyDescent="0.2">
      <c r="A2787">
        <v>805</v>
      </c>
      <c r="B2787">
        <v>2013</v>
      </c>
      <c r="C2787">
        <v>10</v>
      </c>
      <c r="D2787">
        <v>145101200</v>
      </c>
      <c r="E2787">
        <v>14520041</v>
      </c>
      <c r="F2787">
        <v>388.39</v>
      </c>
      <c r="G2787" t="s">
        <v>592</v>
      </c>
      <c r="H2787" t="s">
        <v>205</v>
      </c>
      <c r="I2787" t="s">
        <v>1854</v>
      </c>
      <c r="J2787" s="143">
        <v>41548</v>
      </c>
      <c r="K2787" s="105">
        <v>310.71199999999999</v>
      </c>
      <c r="L2787" t="s">
        <v>48</v>
      </c>
    </row>
    <row r="2788" spans="1:12" x14ac:dyDescent="0.2">
      <c r="A2788">
        <v>805</v>
      </c>
      <c r="B2788">
        <v>2013</v>
      </c>
      <c r="C2788">
        <v>11</v>
      </c>
      <c r="D2788">
        <v>145101200</v>
      </c>
      <c r="E2788">
        <v>14520041</v>
      </c>
      <c r="F2788">
        <v>386.48</v>
      </c>
      <c r="G2788" t="s">
        <v>592</v>
      </c>
      <c r="H2788" t="s">
        <v>205</v>
      </c>
      <c r="I2788" t="s">
        <v>1854</v>
      </c>
      <c r="J2788" s="143">
        <v>41579</v>
      </c>
      <c r="K2788" s="105">
        <v>309.18400000000003</v>
      </c>
      <c r="L2788" t="s">
        <v>48</v>
      </c>
    </row>
    <row r="2789" spans="1:12" x14ac:dyDescent="0.2">
      <c r="A2789">
        <v>805</v>
      </c>
      <c r="B2789">
        <v>2014</v>
      </c>
      <c r="C2789">
        <v>4</v>
      </c>
      <c r="D2789">
        <v>145101200</v>
      </c>
      <c r="E2789">
        <v>14520041</v>
      </c>
      <c r="F2789">
        <v>382.65</v>
      </c>
      <c r="G2789" t="s">
        <v>592</v>
      </c>
      <c r="H2789" t="s">
        <v>205</v>
      </c>
      <c r="I2789" t="s">
        <v>1854</v>
      </c>
      <c r="J2789" s="143">
        <v>41730</v>
      </c>
      <c r="K2789" s="105">
        <v>306.12</v>
      </c>
      <c r="L2789" t="s">
        <v>48</v>
      </c>
    </row>
    <row r="2790" spans="1:12" x14ac:dyDescent="0.2">
      <c r="A2790">
        <v>805</v>
      </c>
      <c r="B2790">
        <v>2013</v>
      </c>
      <c r="C2790">
        <v>8</v>
      </c>
      <c r="D2790">
        <v>145101203</v>
      </c>
      <c r="E2790">
        <v>14520051</v>
      </c>
      <c r="F2790">
        <v>263.89</v>
      </c>
      <c r="G2790" t="s">
        <v>803</v>
      </c>
      <c r="H2790" t="s">
        <v>254</v>
      </c>
      <c r="I2790" t="s">
        <v>1897</v>
      </c>
      <c r="J2790" s="143">
        <v>41487</v>
      </c>
      <c r="K2790" s="105">
        <v>211.11199999999999</v>
      </c>
      <c r="L2790" t="s">
        <v>48</v>
      </c>
    </row>
    <row r="2791" spans="1:12" x14ac:dyDescent="0.2">
      <c r="A2791">
        <v>805</v>
      </c>
      <c r="B2791">
        <v>2013</v>
      </c>
      <c r="C2791">
        <v>10</v>
      </c>
      <c r="D2791">
        <v>145101214</v>
      </c>
      <c r="E2791">
        <v>14520086</v>
      </c>
      <c r="F2791">
        <v>306.12</v>
      </c>
      <c r="G2791" t="s">
        <v>503</v>
      </c>
      <c r="H2791" t="s">
        <v>121</v>
      </c>
      <c r="I2791" t="s">
        <v>1939</v>
      </c>
      <c r="J2791" s="143">
        <v>41548</v>
      </c>
      <c r="K2791" s="105">
        <v>244.89600000000002</v>
      </c>
      <c r="L2791" t="s">
        <v>48</v>
      </c>
    </row>
    <row r="2792" spans="1:12" x14ac:dyDescent="0.2">
      <c r="A2792">
        <v>805</v>
      </c>
      <c r="B2792">
        <v>2013</v>
      </c>
      <c r="C2792">
        <v>10</v>
      </c>
      <c r="D2792">
        <v>145101215</v>
      </c>
      <c r="E2792">
        <v>14520086</v>
      </c>
      <c r="F2792">
        <v>1614.79</v>
      </c>
      <c r="G2792" t="s">
        <v>997</v>
      </c>
      <c r="H2792" t="s">
        <v>121</v>
      </c>
      <c r="I2792" t="s">
        <v>1940</v>
      </c>
      <c r="J2792" s="143">
        <v>41548</v>
      </c>
      <c r="K2792" s="105">
        <v>1291.8320000000001</v>
      </c>
      <c r="L2792" t="s">
        <v>48</v>
      </c>
    </row>
    <row r="2793" spans="1:12" x14ac:dyDescent="0.2">
      <c r="A2793">
        <v>805</v>
      </c>
      <c r="B2793">
        <v>2013</v>
      </c>
      <c r="C2793">
        <v>11</v>
      </c>
      <c r="D2793">
        <v>145101219</v>
      </c>
      <c r="E2793">
        <v>14520033</v>
      </c>
      <c r="F2793">
        <v>601.12</v>
      </c>
      <c r="G2793" t="s">
        <v>648</v>
      </c>
      <c r="H2793" t="s">
        <v>205</v>
      </c>
      <c r="I2793" t="s">
        <v>1962</v>
      </c>
      <c r="J2793" s="143">
        <v>41579</v>
      </c>
      <c r="K2793" s="105">
        <v>480.89600000000002</v>
      </c>
      <c r="L2793" t="s">
        <v>48</v>
      </c>
    </row>
    <row r="2794" spans="1:12" x14ac:dyDescent="0.2">
      <c r="A2794">
        <v>805</v>
      </c>
      <c r="B2794">
        <v>2013</v>
      </c>
      <c r="C2794">
        <v>12</v>
      </c>
      <c r="D2794">
        <v>145101219</v>
      </c>
      <c r="E2794">
        <v>14520033</v>
      </c>
      <c r="F2794">
        <v>824.79</v>
      </c>
      <c r="G2794" t="s">
        <v>648</v>
      </c>
      <c r="H2794" t="s">
        <v>205</v>
      </c>
      <c r="I2794" t="s">
        <v>1962</v>
      </c>
      <c r="J2794" s="143">
        <v>41609</v>
      </c>
      <c r="K2794" s="105">
        <v>659.83199999999999</v>
      </c>
      <c r="L2794" t="s">
        <v>48</v>
      </c>
    </row>
    <row r="2795" spans="1:12" x14ac:dyDescent="0.2">
      <c r="A2795">
        <v>805</v>
      </c>
      <c r="B2795">
        <v>2014</v>
      </c>
      <c r="C2795">
        <v>1</v>
      </c>
      <c r="D2795">
        <v>145101219</v>
      </c>
      <c r="E2795">
        <v>14520033</v>
      </c>
      <c r="F2795">
        <v>747.91</v>
      </c>
      <c r="G2795" t="s">
        <v>648</v>
      </c>
      <c r="H2795" t="s">
        <v>205</v>
      </c>
      <c r="I2795" t="s">
        <v>1962</v>
      </c>
      <c r="J2795" s="143">
        <v>41640</v>
      </c>
      <c r="K2795" s="105">
        <v>598.32799999999997</v>
      </c>
      <c r="L2795" t="s">
        <v>48</v>
      </c>
    </row>
    <row r="2796" spans="1:12" x14ac:dyDescent="0.2">
      <c r="A2796">
        <v>805</v>
      </c>
      <c r="B2796">
        <v>2014</v>
      </c>
      <c r="C2796">
        <v>3</v>
      </c>
      <c r="D2796">
        <v>145101219</v>
      </c>
      <c r="E2796">
        <v>14520033</v>
      </c>
      <c r="F2796">
        <v>936.63</v>
      </c>
      <c r="G2796" t="s">
        <v>648</v>
      </c>
      <c r="H2796" t="s">
        <v>205</v>
      </c>
      <c r="I2796" t="s">
        <v>1962</v>
      </c>
      <c r="J2796" s="143">
        <v>41699</v>
      </c>
      <c r="K2796" s="105">
        <v>749.30400000000009</v>
      </c>
      <c r="L2796" t="s">
        <v>48</v>
      </c>
    </row>
    <row r="2797" spans="1:12" x14ac:dyDescent="0.2">
      <c r="A2797">
        <v>805</v>
      </c>
      <c r="B2797">
        <v>2014</v>
      </c>
      <c r="C2797">
        <v>4</v>
      </c>
      <c r="D2797">
        <v>145101219</v>
      </c>
      <c r="E2797">
        <v>14520033</v>
      </c>
      <c r="F2797">
        <v>964.59</v>
      </c>
      <c r="G2797" t="s">
        <v>648</v>
      </c>
      <c r="H2797" t="s">
        <v>205</v>
      </c>
      <c r="I2797" t="s">
        <v>1962</v>
      </c>
      <c r="J2797" s="143">
        <v>41730</v>
      </c>
      <c r="K2797" s="105">
        <v>771.67200000000003</v>
      </c>
      <c r="L2797" t="s">
        <v>48</v>
      </c>
    </row>
    <row r="2798" spans="1:12" x14ac:dyDescent="0.2">
      <c r="A2798">
        <v>805</v>
      </c>
      <c r="B2798">
        <v>2014</v>
      </c>
      <c r="C2798">
        <v>5</v>
      </c>
      <c r="D2798">
        <v>145101938</v>
      </c>
      <c r="E2798">
        <v>14520001</v>
      </c>
      <c r="F2798">
        <v>584.22</v>
      </c>
      <c r="G2798" t="s">
        <v>604</v>
      </c>
      <c r="H2798" t="s">
        <v>298</v>
      </c>
      <c r="I2798" t="s">
        <v>2128</v>
      </c>
      <c r="J2798" s="143">
        <v>41760</v>
      </c>
      <c r="K2798" s="105">
        <f>Table4[[#This Row],[Reg. CPB incl. Outlays]]*0.8</f>
        <v>467.37600000000003</v>
      </c>
      <c r="L2798" t="s">
        <v>48</v>
      </c>
    </row>
    <row r="2799" spans="1:12" x14ac:dyDescent="0.2">
      <c r="A2799">
        <v>805</v>
      </c>
      <c r="B2799">
        <v>2013</v>
      </c>
      <c r="C2799">
        <v>11</v>
      </c>
      <c r="D2799">
        <v>145101224</v>
      </c>
      <c r="E2799">
        <v>14520041</v>
      </c>
      <c r="F2799">
        <v>1184.31</v>
      </c>
      <c r="G2799" t="s">
        <v>592</v>
      </c>
      <c r="H2799" t="s">
        <v>205</v>
      </c>
      <c r="I2799" t="s">
        <v>1963</v>
      </c>
      <c r="J2799" s="143">
        <v>41579</v>
      </c>
      <c r="K2799" s="105">
        <v>947.44799999999998</v>
      </c>
      <c r="L2799" t="s">
        <v>48</v>
      </c>
    </row>
    <row r="2800" spans="1:12" x14ac:dyDescent="0.2">
      <c r="A2800">
        <v>805</v>
      </c>
      <c r="B2800">
        <v>2014</v>
      </c>
      <c r="C2800">
        <v>1</v>
      </c>
      <c r="D2800">
        <v>145101224</v>
      </c>
      <c r="E2800">
        <v>14520041</v>
      </c>
      <c r="F2800">
        <v>583.54</v>
      </c>
      <c r="G2800" t="s">
        <v>592</v>
      </c>
      <c r="H2800" t="s">
        <v>205</v>
      </c>
      <c r="I2800" t="s">
        <v>1963</v>
      </c>
      <c r="J2800" s="143">
        <v>41640</v>
      </c>
      <c r="K2800" s="105">
        <v>466.83199999999999</v>
      </c>
      <c r="L2800" t="s">
        <v>48</v>
      </c>
    </row>
    <row r="2801" spans="1:12" x14ac:dyDescent="0.2">
      <c r="A2801">
        <v>805</v>
      </c>
      <c r="B2801">
        <v>2014</v>
      </c>
      <c r="C2801">
        <v>2</v>
      </c>
      <c r="D2801">
        <v>145101224</v>
      </c>
      <c r="E2801">
        <v>14520041</v>
      </c>
      <c r="F2801">
        <v>1172.83</v>
      </c>
      <c r="G2801" t="s">
        <v>592</v>
      </c>
      <c r="H2801" t="s">
        <v>205</v>
      </c>
      <c r="I2801" t="s">
        <v>1963</v>
      </c>
      <c r="J2801" s="143">
        <v>41671</v>
      </c>
      <c r="K2801" s="105">
        <v>938.26400000000001</v>
      </c>
      <c r="L2801" t="s">
        <v>48</v>
      </c>
    </row>
    <row r="2802" spans="1:12" x14ac:dyDescent="0.2">
      <c r="A2802">
        <v>805</v>
      </c>
      <c r="B2802">
        <v>2014</v>
      </c>
      <c r="C2802">
        <v>4</v>
      </c>
      <c r="D2802">
        <v>145101224</v>
      </c>
      <c r="E2802">
        <v>14520041</v>
      </c>
      <c r="F2802">
        <v>595.02</v>
      </c>
      <c r="G2802" t="s">
        <v>592</v>
      </c>
      <c r="H2802" t="s">
        <v>205</v>
      </c>
      <c r="I2802" t="s">
        <v>1963</v>
      </c>
      <c r="J2802" s="143">
        <v>41730</v>
      </c>
      <c r="K2802" s="105">
        <v>476.01600000000002</v>
      </c>
      <c r="L2802" t="s">
        <v>48</v>
      </c>
    </row>
    <row r="2803" spans="1:12" x14ac:dyDescent="0.2">
      <c r="A2803">
        <v>805</v>
      </c>
      <c r="B2803">
        <v>2014</v>
      </c>
      <c r="C2803">
        <v>5</v>
      </c>
      <c r="D2803">
        <v>145101946</v>
      </c>
      <c r="E2803">
        <v>14520017</v>
      </c>
      <c r="F2803">
        <v>627.6</v>
      </c>
      <c r="G2803" t="s">
        <v>529</v>
      </c>
      <c r="H2803" t="s">
        <v>230</v>
      </c>
      <c r="I2803" t="s">
        <v>2129</v>
      </c>
      <c r="J2803" s="143">
        <v>41760</v>
      </c>
      <c r="K2803" s="105">
        <f>Table4[[#This Row],[Reg. CPB incl. Outlays]]*0.8</f>
        <v>502.08000000000004</v>
      </c>
      <c r="L2803" t="s">
        <v>48</v>
      </c>
    </row>
    <row r="2804" spans="1:12" x14ac:dyDescent="0.2">
      <c r="A2804">
        <v>805</v>
      </c>
      <c r="B2804">
        <v>2013</v>
      </c>
      <c r="C2804">
        <v>11</v>
      </c>
      <c r="D2804">
        <v>145101225</v>
      </c>
      <c r="E2804">
        <v>14520041</v>
      </c>
      <c r="F2804">
        <v>776.78</v>
      </c>
      <c r="G2804" t="s">
        <v>592</v>
      </c>
      <c r="H2804" t="s">
        <v>205</v>
      </c>
      <c r="I2804" t="s">
        <v>1964</v>
      </c>
      <c r="J2804" s="143">
        <v>41579</v>
      </c>
      <c r="K2804" s="105">
        <v>621.42399999999998</v>
      </c>
      <c r="L2804" t="s">
        <v>48</v>
      </c>
    </row>
    <row r="2805" spans="1:12" x14ac:dyDescent="0.2">
      <c r="A2805">
        <v>805</v>
      </c>
      <c r="B2805">
        <v>2013</v>
      </c>
      <c r="C2805">
        <v>12</v>
      </c>
      <c r="D2805">
        <v>145101225</v>
      </c>
      <c r="E2805">
        <v>14520041</v>
      </c>
      <c r="F2805">
        <v>390.3</v>
      </c>
      <c r="G2805" t="s">
        <v>592</v>
      </c>
      <c r="H2805" t="s">
        <v>205</v>
      </c>
      <c r="I2805" t="s">
        <v>1964</v>
      </c>
      <c r="J2805" s="143">
        <v>41609</v>
      </c>
      <c r="K2805" s="105">
        <v>312.24</v>
      </c>
      <c r="L2805" t="s">
        <v>48</v>
      </c>
    </row>
    <row r="2806" spans="1:12" x14ac:dyDescent="0.2">
      <c r="A2806">
        <v>805</v>
      </c>
      <c r="B2806">
        <v>2014</v>
      </c>
      <c r="C2806">
        <v>1</v>
      </c>
      <c r="D2806">
        <v>145101225</v>
      </c>
      <c r="E2806">
        <v>14520041</v>
      </c>
      <c r="F2806">
        <v>382.65</v>
      </c>
      <c r="G2806" t="s">
        <v>592</v>
      </c>
      <c r="H2806" t="s">
        <v>205</v>
      </c>
      <c r="I2806" t="s">
        <v>1964</v>
      </c>
      <c r="J2806" s="143">
        <v>41640</v>
      </c>
      <c r="K2806" s="105">
        <v>306.12</v>
      </c>
      <c r="L2806" t="s">
        <v>48</v>
      </c>
    </row>
    <row r="2807" spans="1:12" x14ac:dyDescent="0.2">
      <c r="A2807">
        <v>805</v>
      </c>
      <c r="B2807">
        <v>2014</v>
      </c>
      <c r="C2807">
        <v>2</v>
      </c>
      <c r="D2807">
        <v>145101225</v>
      </c>
      <c r="E2807">
        <v>14520041</v>
      </c>
      <c r="F2807">
        <v>388.39</v>
      </c>
      <c r="G2807" t="s">
        <v>592</v>
      </c>
      <c r="H2807" t="s">
        <v>205</v>
      </c>
      <c r="I2807" t="s">
        <v>1964</v>
      </c>
      <c r="J2807" s="143">
        <v>41671</v>
      </c>
      <c r="K2807" s="105">
        <v>310.71199999999999</v>
      </c>
      <c r="L2807" t="s">
        <v>48</v>
      </c>
    </row>
    <row r="2808" spans="1:12" x14ac:dyDescent="0.2">
      <c r="A2808">
        <v>805</v>
      </c>
      <c r="B2808">
        <v>2014</v>
      </c>
      <c r="C2808">
        <v>3</v>
      </c>
      <c r="D2808">
        <v>145101225</v>
      </c>
      <c r="E2808">
        <v>14520041</v>
      </c>
      <c r="F2808">
        <v>380.74</v>
      </c>
      <c r="G2808" t="s">
        <v>592</v>
      </c>
      <c r="H2808" t="s">
        <v>205</v>
      </c>
      <c r="I2808" t="s">
        <v>1964</v>
      </c>
      <c r="J2808" s="143">
        <v>41699</v>
      </c>
      <c r="K2808" s="105">
        <v>304.59200000000004</v>
      </c>
      <c r="L2808" t="s">
        <v>48</v>
      </c>
    </row>
    <row r="2809" spans="1:12" x14ac:dyDescent="0.2">
      <c r="A2809">
        <v>805</v>
      </c>
      <c r="B2809">
        <v>2014</v>
      </c>
      <c r="C2809">
        <v>5</v>
      </c>
      <c r="D2809">
        <v>145101950</v>
      </c>
      <c r="E2809">
        <v>14520014</v>
      </c>
      <c r="F2809">
        <v>830.8</v>
      </c>
      <c r="G2809" t="s">
        <v>529</v>
      </c>
      <c r="H2809" t="s">
        <v>237</v>
      </c>
      <c r="I2809" t="s">
        <v>2130</v>
      </c>
      <c r="J2809" s="143">
        <v>41760</v>
      </c>
      <c r="K2809" s="105">
        <f>Table4[[#This Row],[Reg. CPB incl. Outlays]]*0.8</f>
        <v>664.64</v>
      </c>
      <c r="L2809" t="s">
        <v>48</v>
      </c>
    </row>
    <row r="2810" spans="1:12" x14ac:dyDescent="0.2">
      <c r="A2810">
        <v>805</v>
      </c>
      <c r="B2810">
        <v>2013</v>
      </c>
      <c r="C2810">
        <v>10</v>
      </c>
      <c r="D2810">
        <v>145101226</v>
      </c>
      <c r="E2810">
        <v>14520041</v>
      </c>
      <c r="F2810">
        <v>745.45</v>
      </c>
      <c r="G2810" t="s">
        <v>592</v>
      </c>
      <c r="H2810" t="s">
        <v>205</v>
      </c>
      <c r="I2810" t="s">
        <v>1941</v>
      </c>
      <c r="J2810" s="143">
        <v>41548</v>
      </c>
      <c r="K2810" s="105">
        <v>596.36</v>
      </c>
      <c r="L2810" t="s">
        <v>48</v>
      </c>
    </row>
    <row r="2811" spans="1:12" x14ac:dyDescent="0.2">
      <c r="A2811">
        <v>805</v>
      </c>
      <c r="B2811">
        <v>2013</v>
      </c>
      <c r="C2811">
        <v>11</v>
      </c>
      <c r="D2811">
        <v>145101226</v>
      </c>
      <c r="E2811">
        <v>14520041</v>
      </c>
      <c r="F2811">
        <v>1076.78</v>
      </c>
      <c r="G2811" t="s">
        <v>592</v>
      </c>
      <c r="H2811" t="s">
        <v>205</v>
      </c>
      <c r="I2811" t="s">
        <v>1941</v>
      </c>
      <c r="J2811" s="143">
        <v>41579</v>
      </c>
      <c r="K2811" s="105">
        <v>861.42399999999998</v>
      </c>
      <c r="L2811" t="s">
        <v>48</v>
      </c>
    </row>
    <row r="2812" spans="1:12" x14ac:dyDescent="0.2">
      <c r="A2812">
        <v>805</v>
      </c>
      <c r="B2812">
        <v>2013</v>
      </c>
      <c r="C2812">
        <v>12</v>
      </c>
      <c r="D2812">
        <v>145101226</v>
      </c>
      <c r="E2812">
        <v>14520041</v>
      </c>
      <c r="F2812">
        <v>1076.78</v>
      </c>
      <c r="G2812" t="s">
        <v>592</v>
      </c>
      <c r="H2812" t="s">
        <v>205</v>
      </c>
      <c r="I2812" t="s">
        <v>1941</v>
      </c>
      <c r="J2812" s="143">
        <v>41609</v>
      </c>
      <c r="K2812" s="105">
        <v>861.42399999999998</v>
      </c>
      <c r="L2812" t="s">
        <v>48</v>
      </c>
    </row>
    <row r="2813" spans="1:12" x14ac:dyDescent="0.2">
      <c r="A2813">
        <v>805</v>
      </c>
      <c r="B2813">
        <v>2014</v>
      </c>
      <c r="C2813">
        <v>1</v>
      </c>
      <c r="D2813">
        <v>145101226</v>
      </c>
      <c r="E2813">
        <v>14520041</v>
      </c>
      <c r="F2813">
        <v>1082.1400000000001</v>
      </c>
      <c r="G2813" t="s">
        <v>592</v>
      </c>
      <c r="H2813" t="s">
        <v>205</v>
      </c>
      <c r="I2813" t="s">
        <v>1941</v>
      </c>
      <c r="J2813" s="143">
        <v>41640</v>
      </c>
      <c r="K2813" s="105">
        <v>865.7120000000001</v>
      </c>
      <c r="L2813" t="s">
        <v>48</v>
      </c>
    </row>
    <row r="2814" spans="1:12" x14ac:dyDescent="0.2">
      <c r="A2814">
        <v>805</v>
      </c>
      <c r="B2814">
        <v>2014</v>
      </c>
      <c r="C2814">
        <v>2</v>
      </c>
      <c r="D2814">
        <v>145101226</v>
      </c>
      <c r="E2814">
        <v>14520041</v>
      </c>
      <c r="F2814">
        <v>1182.3900000000001</v>
      </c>
      <c r="G2814" t="s">
        <v>592</v>
      </c>
      <c r="H2814" t="s">
        <v>205</v>
      </c>
      <c r="I2814" t="s">
        <v>1941</v>
      </c>
      <c r="J2814" s="143">
        <v>41671</v>
      </c>
      <c r="K2814" s="105">
        <v>945.91200000000015</v>
      </c>
      <c r="L2814" t="s">
        <v>48</v>
      </c>
    </row>
    <row r="2815" spans="1:12" x14ac:dyDescent="0.2">
      <c r="A2815">
        <v>805</v>
      </c>
      <c r="B2815">
        <v>2014</v>
      </c>
      <c r="C2815">
        <v>3</v>
      </c>
      <c r="D2815">
        <v>145101226</v>
      </c>
      <c r="E2815">
        <v>14520041</v>
      </c>
      <c r="F2815">
        <v>1517.85</v>
      </c>
      <c r="G2815" t="s">
        <v>592</v>
      </c>
      <c r="H2815" t="s">
        <v>205</v>
      </c>
      <c r="I2815" t="s">
        <v>1941</v>
      </c>
      <c r="J2815" s="143">
        <v>41699</v>
      </c>
      <c r="K2815" s="105">
        <v>1214.28</v>
      </c>
      <c r="L2815" t="s">
        <v>48</v>
      </c>
    </row>
    <row r="2816" spans="1:12" x14ac:dyDescent="0.2">
      <c r="A2816">
        <v>805</v>
      </c>
      <c r="B2816">
        <v>2014</v>
      </c>
      <c r="C2816">
        <v>4</v>
      </c>
      <c r="D2816">
        <v>145101226</v>
      </c>
      <c r="E2816">
        <v>14520041</v>
      </c>
      <c r="F2816">
        <v>1339.28</v>
      </c>
      <c r="G2816" t="s">
        <v>592</v>
      </c>
      <c r="H2816" t="s">
        <v>205</v>
      </c>
      <c r="I2816" t="s">
        <v>1941</v>
      </c>
      <c r="J2816" s="143">
        <v>41730</v>
      </c>
      <c r="K2816" s="105">
        <v>1071.424</v>
      </c>
      <c r="L2816" t="s">
        <v>48</v>
      </c>
    </row>
    <row r="2817" spans="1:12" x14ac:dyDescent="0.2">
      <c r="A2817">
        <v>805</v>
      </c>
      <c r="B2817">
        <v>2014</v>
      </c>
      <c r="C2817">
        <v>5</v>
      </c>
      <c r="D2817">
        <v>145101966</v>
      </c>
      <c r="E2817">
        <v>14520017</v>
      </c>
      <c r="F2817">
        <v>627.6</v>
      </c>
      <c r="G2817" t="s">
        <v>803</v>
      </c>
      <c r="H2817" t="s">
        <v>252</v>
      </c>
      <c r="I2817" t="s">
        <v>2131</v>
      </c>
      <c r="J2817" s="143">
        <v>41760</v>
      </c>
      <c r="K2817" s="105">
        <f>Table4[[#This Row],[Reg. CPB incl. Outlays]]*0.8</f>
        <v>502.08000000000004</v>
      </c>
      <c r="L2817" t="s">
        <v>48</v>
      </c>
    </row>
    <row r="2818" spans="1:12" x14ac:dyDescent="0.2">
      <c r="A2818">
        <v>805</v>
      </c>
      <c r="B2818">
        <v>2013</v>
      </c>
      <c r="C2818">
        <v>11</v>
      </c>
      <c r="D2818">
        <v>145101227</v>
      </c>
      <c r="E2818">
        <v>14520041</v>
      </c>
      <c r="F2818">
        <v>1184.31</v>
      </c>
      <c r="G2818" t="s">
        <v>592</v>
      </c>
      <c r="H2818" t="s">
        <v>205</v>
      </c>
      <c r="I2818" t="s">
        <v>1965</v>
      </c>
      <c r="J2818" s="143">
        <v>41579</v>
      </c>
      <c r="K2818" s="105">
        <v>947.44799999999998</v>
      </c>
      <c r="L2818" t="s">
        <v>48</v>
      </c>
    </row>
    <row r="2819" spans="1:12" x14ac:dyDescent="0.2">
      <c r="A2819">
        <v>805</v>
      </c>
      <c r="B2819">
        <v>2014</v>
      </c>
      <c r="C2819">
        <v>1</v>
      </c>
      <c r="D2819">
        <v>145101227</v>
      </c>
      <c r="E2819">
        <v>14520041</v>
      </c>
      <c r="F2819">
        <v>600.76</v>
      </c>
      <c r="G2819" t="s">
        <v>592</v>
      </c>
      <c r="H2819" t="s">
        <v>205</v>
      </c>
      <c r="I2819" t="s">
        <v>1965</v>
      </c>
      <c r="J2819" s="143">
        <v>41640</v>
      </c>
      <c r="K2819" s="105">
        <v>480.608</v>
      </c>
      <c r="L2819" t="s">
        <v>48</v>
      </c>
    </row>
    <row r="2820" spans="1:12" x14ac:dyDescent="0.2">
      <c r="A2820">
        <v>805</v>
      </c>
      <c r="B2820">
        <v>2014</v>
      </c>
      <c r="C2820">
        <v>2</v>
      </c>
      <c r="D2820">
        <v>145101227</v>
      </c>
      <c r="E2820">
        <v>14520041</v>
      </c>
      <c r="F2820">
        <v>1174.74</v>
      </c>
      <c r="G2820" t="s">
        <v>592</v>
      </c>
      <c r="H2820" t="s">
        <v>205</v>
      </c>
      <c r="I2820" t="s">
        <v>1965</v>
      </c>
      <c r="J2820" s="143">
        <v>41671</v>
      </c>
      <c r="K2820" s="105">
        <v>939.79200000000003</v>
      </c>
      <c r="L2820" t="s">
        <v>48</v>
      </c>
    </row>
    <row r="2821" spans="1:12" x14ac:dyDescent="0.2">
      <c r="A2821">
        <v>805</v>
      </c>
      <c r="B2821">
        <v>2014</v>
      </c>
      <c r="C2821">
        <v>4</v>
      </c>
      <c r="D2821">
        <v>145101227</v>
      </c>
      <c r="E2821">
        <v>14520041</v>
      </c>
      <c r="F2821">
        <v>587.37</v>
      </c>
      <c r="G2821" t="s">
        <v>592</v>
      </c>
      <c r="H2821" t="s">
        <v>205</v>
      </c>
      <c r="I2821" t="s">
        <v>1965</v>
      </c>
      <c r="J2821" s="143">
        <v>41730</v>
      </c>
      <c r="K2821" s="105">
        <v>469.89600000000002</v>
      </c>
      <c r="L2821" t="s">
        <v>48</v>
      </c>
    </row>
    <row r="2822" spans="1:12" x14ac:dyDescent="0.2">
      <c r="A2822">
        <v>805</v>
      </c>
      <c r="B2822">
        <v>2014</v>
      </c>
      <c r="C2822">
        <v>5</v>
      </c>
      <c r="D2822">
        <v>145102001</v>
      </c>
      <c r="E2822">
        <v>14520026</v>
      </c>
      <c r="F2822" s="103">
        <v>-1129.68</v>
      </c>
      <c r="G2822" t="s">
        <v>583</v>
      </c>
      <c r="H2822" t="s">
        <v>126</v>
      </c>
      <c r="I2822" t="s">
        <v>2213</v>
      </c>
      <c r="J2822" s="143">
        <v>41760</v>
      </c>
      <c r="K2822" s="105">
        <f>Table4[[#This Row],[Reg. CPB incl. Outlays]]*0.8</f>
        <v>-903.74400000000014</v>
      </c>
      <c r="L2822" t="s">
        <v>48</v>
      </c>
    </row>
    <row r="2823" spans="1:12" x14ac:dyDescent="0.2">
      <c r="A2823">
        <v>805</v>
      </c>
      <c r="B2823">
        <v>2013</v>
      </c>
      <c r="C2823">
        <v>9</v>
      </c>
      <c r="D2823">
        <v>145101228</v>
      </c>
      <c r="E2823">
        <v>14520041</v>
      </c>
      <c r="F2823">
        <v>1308.67</v>
      </c>
      <c r="G2823" t="s">
        <v>592</v>
      </c>
      <c r="H2823" t="s">
        <v>121</v>
      </c>
      <c r="I2823" t="s">
        <v>1921</v>
      </c>
      <c r="J2823" s="143">
        <v>41518</v>
      </c>
      <c r="K2823" s="105">
        <v>1046.9360000000001</v>
      </c>
      <c r="L2823" t="s">
        <v>48</v>
      </c>
    </row>
    <row r="2824" spans="1:12" x14ac:dyDescent="0.2">
      <c r="A2824">
        <v>805</v>
      </c>
      <c r="B2824">
        <v>2013</v>
      </c>
      <c r="C2824">
        <v>11</v>
      </c>
      <c r="D2824">
        <v>145101228</v>
      </c>
      <c r="E2824">
        <v>14520069</v>
      </c>
      <c r="F2824">
        <v>2098.21</v>
      </c>
      <c r="G2824" t="s">
        <v>592</v>
      </c>
      <c r="H2824" t="s">
        <v>121</v>
      </c>
      <c r="I2824" t="s">
        <v>1921</v>
      </c>
      <c r="J2824" s="143">
        <v>41579</v>
      </c>
      <c r="K2824" s="105">
        <v>1678.5680000000002</v>
      </c>
      <c r="L2824" t="s">
        <v>48</v>
      </c>
    </row>
    <row r="2825" spans="1:12" x14ac:dyDescent="0.2">
      <c r="A2825">
        <v>805</v>
      </c>
      <c r="B2825">
        <v>2013</v>
      </c>
      <c r="C2825">
        <v>9</v>
      </c>
      <c r="D2825">
        <v>145101234</v>
      </c>
      <c r="E2825">
        <v>14520001</v>
      </c>
      <c r="F2825">
        <v>2203.5</v>
      </c>
      <c r="G2825" t="s">
        <v>604</v>
      </c>
      <c r="H2825" t="s">
        <v>160</v>
      </c>
      <c r="I2825" t="s">
        <v>1922</v>
      </c>
      <c r="J2825" s="143">
        <v>41518</v>
      </c>
      <c r="K2825" s="105">
        <v>1762.8000000000002</v>
      </c>
      <c r="L2825" t="s">
        <v>48</v>
      </c>
    </row>
    <row r="2826" spans="1:12" x14ac:dyDescent="0.2">
      <c r="A2826">
        <v>805</v>
      </c>
      <c r="B2826">
        <v>2013</v>
      </c>
      <c r="C2826">
        <v>11</v>
      </c>
      <c r="D2826">
        <v>145101239</v>
      </c>
      <c r="E2826">
        <v>14520042</v>
      </c>
      <c r="F2826">
        <v>699.95</v>
      </c>
      <c r="G2826" t="s">
        <v>549</v>
      </c>
      <c r="H2826" t="s">
        <v>254</v>
      </c>
      <c r="I2826" t="s">
        <v>1966</v>
      </c>
      <c r="J2826" s="143">
        <v>41579</v>
      </c>
      <c r="K2826" s="105">
        <v>559.96</v>
      </c>
      <c r="L2826" t="s">
        <v>48</v>
      </c>
    </row>
    <row r="2827" spans="1:12" x14ac:dyDescent="0.2">
      <c r="A2827">
        <v>805</v>
      </c>
      <c r="B2827">
        <v>2013</v>
      </c>
      <c r="C2827">
        <v>12</v>
      </c>
      <c r="D2827">
        <v>145101239</v>
      </c>
      <c r="E2827">
        <v>14520042</v>
      </c>
      <c r="F2827">
        <v>677.66</v>
      </c>
      <c r="G2827" t="s">
        <v>549</v>
      </c>
      <c r="H2827" t="s">
        <v>254</v>
      </c>
      <c r="I2827" t="s">
        <v>1966</v>
      </c>
      <c r="J2827" s="143">
        <v>41609</v>
      </c>
      <c r="K2827" s="105">
        <v>542.12800000000004</v>
      </c>
      <c r="L2827" t="s">
        <v>48</v>
      </c>
    </row>
    <row r="2828" spans="1:12" x14ac:dyDescent="0.2">
      <c r="A2828">
        <v>805</v>
      </c>
      <c r="B2828">
        <v>2014</v>
      </c>
      <c r="C2828">
        <v>1</v>
      </c>
      <c r="D2828">
        <v>145101239</v>
      </c>
      <c r="E2828">
        <v>14520042</v>
      </c>
      <c r="F2828">
        <v>388.89</v>
      </c>
      <c r="G2828" t="s">
        <v>549</v>
      </c>
      <c r="H2828" t="s">
        <v>254</v>
      </c>
      <c r="I2828" t="s">
        <v>1966</v>
      </c>
      <c r="J2828" s="143">
        <v>41640</v>
      </c>
      <c r="K2828" s="105">
        <v>311.11200000000002</v>
      </c>
      <c r="L2828" t="s">
        <v>48</v>
      </c>
    </row>
    <row r="2829" spans="1:12" x14ac:dyDescent="0.2">
      <c r="A2829">
        <v>805</v>
      </c>
      <c r="B2829">
        <v>2014</v>
      </c>
      <c r="C2829">
        <v>3</v>
      </c>
      <c r="D2829">
        <v>145101239</v>
      </c>
      <c r="E2829">
        <v>14520042</v>
      </c>
      <c r="F2829">
        <v>714.88</v>
      </c>
      <c r="G2829" t="s">
        <v>549</v>
      </c>
      <c r="H2829" t="s">
        <v>254</v>
      </c>
      <c r="I2829" t="s">
        <v>1966</v>
      </c>
      <c r="J2829" s="143">
        <v>41699</v>
      </c>
      <c r="K2829" s="105">
        <v>571.904</v>
      </c>
      <c r="L2829" t="s">
        <v>48</v>
      </c>
    </row>
    <row r="2830" spans="1:12" x14ac:dyDescent="0.2">
      <c r="A2830">
        <v>805</v>
      </c>
      <c r="B2830">
        <v>2014</v>
      </c>
      <c r="C2830">
        <v>3</v>
      </c>
      <c r="D2830">
        <v>145101239</v>
      </c>
      <c r="E2830">
        <v>14520045</v>
      </c>
      <c r="F2830">
        <v>479.12</v>
      </c>
      <c r="G2830" t="s">
        <v>549</v>
      </c>
      <c r="H2830" t="s">
        <v>254</v>
      </c>
      <c r="I2830" t="s">
        <v>1966</v>
      </c>
      <c r="J2830" s="143">
        <v>41699</v>
      </c>
      <c r="K2830" s="105">
        <v>383.29600000000005</v>
      </c>
      <c r="L2830" t="s">
        <v>48</v>
      </c>
    </row>
    <row r="2831" spans="1:12" x14ac:dyDescent="0.2">
      <c r="A2831">
        <v>805</v>
      </c>
      <c r="B2831">
        <v>2014</v>
      </c>
      <c r="C2831">
        <v>5</v>
      </c>
      <c r="D2831">
        <v>145102009</v>
      </c>
      <c r="E2831">
        <v>14520027</v>
      </c>
      <c r="F2831" s="103">
        <v>1045.58</v>
      </c>
      <c r="G2831" t="s">
        <v>597</v>
      </c>
      <c r="H2831" t="s">
        <v>112</v>
      </c>
      <c r="I2831" t="s">
        <v>2155</v>
      </c>
      <c r="J2831" s="143">
        <v>41760</v>
      </c>
      <c r="K2831" s="105">
        <f>Table4[[#This Row],[Reg. CPB incl. Outlays]]*0.8</f>
        <v>836.46399999999994</v>
      </c>
      <c r="L2831" t="s">
        <v>48</v>
      </c>
    </row>
    <row r="2832" spans="1:12" x14ac:dyDescent="0.2">
      <c r="A2832">
        <v>805</v>
      </c>
      <c r="B2832">
        <v>2013</v>
      </c>
      <c r="C2832">
        <v>11</v>
      </c>
      <c r="D2832">
        <v>145101241</v>
      </c>
      <c r="E2832">
        <v>14520001</v>
      </c>
      <c r="F2832">
        <v>772.5</v>
      </c>
      <c r="G2832" t="s">
        <v>604</v>
      </c>
      <c r="H2832" t="s">
        <v>160</v>
      </c>
      <c r="I2832" t="s">
        <v>1967</v>
      </c>
      <c r="J2832" s="143">
        <v>41579</v>
      </c>
      <c r="K2832" s="105">
        <v>618</v>
      </c>
      <c r="L2832" t="s">
        <v>48</v>
      </c>
    </row>
    <row r="2833" spans="1:12" x14ac:dyDescent="0.2">
      <c r="A2833">
        <v>805</v>
      </c>
      <c r="B2833">
        <v>2014</v>
      </c>
      <c r="C2833">
        <v>1</v>
      </c>
      <c r="D2833">
        <v>145101241</v>
      </c>
      <c r="E2833">
        <v>14520001</v>
      </c>
      <c r="F2833">
        <v>3779</v>
      </c>
      <c r="G2833" t="s">
        <v>604</v>
      </c>
      <c r="H2833" t="s">
        <v>160</v>
      </c>
      <c r="I2833" t="s">
        <v>1967</v>
      </c>
      <c r="J2833" s="143">
        <v>41640</v>
      </c>
      <c r="K2833" s="105">
        <v>3023.2000000000003</v>
      </c>
      <c r="L2833" t="s">
        <v>48</v>
      </c>
    </row>
    <row r="2834" spans="1:12" x14ac:dyDescent="0.2">
      <c r="A2834">
        <v>805</v>
      </c>
      <c r="B2834">
        <v>2014</v>
      </c>
      <c r="C2834">
        <v>1</v>
      </c>
      <c r="D2834">
        <v>145101241</v>
      </c>
      <c r="E2834">
        <v>14520083</v>
      </c>
      <c r="F2834">
        <v>3856</v>
      </c>
      <c r="G2834" t="s">
        <v>604</v>
      </c>
      <c r="H2834" t="s">
        <v>160</v>
      </c>
      <c r="I2834" t="s">
        <v>1967</v>
      </c>
      <c r="J2834" s="143">
        <v>41640</v>
      </c>
      <c r="K2834" s="105">
        <v>3084.8</v>
      </c>
      <c r="L2834" t="s">
        <v>48</v>
      </c>
    </row>
    <row r="2835" spans="1:12" x14ac:dyDescent="0.2">
      <c r="A2835">
        <v>805</v>
      </c>
      <c r="B2835">
        <v>2014</v>
      </c>
      <c r="C2835">
        <v>2</v>
      </c>
      <c r="D2835">
        <v>145101241</v>
      </c>
      <c r="E2835">
        <v>14520001</v>
      </c>
      <c r="F2835">
        <v>3735</v>
      </c>
      <c r="G2835" t="s">
        <v>604</v>
      </c>
      <c r="H2835" t="s">
        <v>160</v>
      </c>
      <c r="I2835" t="s">
        <v>1967</v>
      </c>
      <c r="J2835" s="143">
        <v>41671</v>
      </c>
      <c r="K2835" s="105">
        <v>2988</v>
      </c>
      <c r="L2835" t="s">
        <v>48</v>
      </c>
    </row>
    <row r="2836" spans="1:12" x14ac:dyDescent="0.2">
      <c r="A2836">
        <v>805</v>
      </c>
      <c r="B2836">
        <v>2014</v>
      </c>
      <c r="C2836">
        <v>2</v>
      </c>
      <c r="D2836">
        <v>145101241</v>
      </c>
      <c r="E2836">
        <v>14520083</v>
      </c>
      <c r="F2836">
        <v>2632</v>
      </c>
      <c r="G2836" t="s">
        <v>604</v>
      </c>
      <c r="H2836" t="s">
        <v>160</v>
      </c>
      <c r="I2836" t="s">
        <v>1967</v>
      </c>
      <c r="J2836" s="143">
        <v>41671</v>
      </c>
      <c r="K2836" s="105">
        <v>2105.6</v>
      </c>
      <c r="L2836" t="s">
        <v>48</v>
      </c>
    </row>
    <row r="2837" spans="1:12" x14ac:dyDescent="0.2">
      <c r="A2837">
        <v>805</v>
      </c>
      <c r="B2837">
        <v>2013</v>
      </c>
      <c r="C2837">
        <v>7</v>
      </c>
      <c r="D2837">
        <v>145101242</v>
      </c>
      <c r="E2837">
        <v>14520033</v>
      </c>
      <c r="F2837">
        <v>410.17</v>
      </c>
      <c r="G2837" t="s">
        <v>648</v>
      </c>
      <c r="H2837" t="s">
        <v>205</v>
      </c>
      <c r="I2837" t="s">
        <v>1884</v>
      </c>
      <c r="J2837" s="143">
        <v>41456</v>
      </c>
      <c r="K2837" s="105">
        <v>328.13600000000002</v>
      </c>
      <c r="L2837" t="s">
        <v>48</v>
      </c>
    </row>
    <row r="2838" spans="1:12" x14ac:dyDescent="0.2">
      <c r="A2838">
        <v>805</v>
      </c>
      <c r="B2838">
        <v>2013</v>
      </c>
      <c r="C2838">
        <v>9</v>
      </c>
      <c r="D2838">
        <v>145101242</v>
      </c>
      <c r="E2838">
        <v>14520033</v>
      </c>
      <c r="F2838">
        <v>1600.66</v>
      </c>
      <c r="G2838" t="s">
        <v>648</v>
      </c>
      <c r="H2838" t="s">
        <v>205</v>
      </c>
      <c r="I2838" t="s">
        <v>1884</v>
      </c>
      <c r="J2838" s="143">
        <v>41518</v>
      </c>
      <c r="K2838" s="105">
        <v>1280.5280000000002</v>
      </c>
      <c r="L2838" t="s">
        <v>48</v>
      </c>
    </row>
    <row r="2839" spans="1:12" x14ac:dyDescent="0.2">
      <c r="A2839">
        <v>805</v>
      </c>
      <c r="B2839">
        <v>2013</v>
      </c>
      <c r="C2839">
        <v>10</v>
      </c>
      <c r="D2839">
        <v>145101242</v>
      </c>
      <c r="E2839">
        <v>14520033</v>
      </c>
      <c r="F2839">
        <v>657.76</v>
      </c>
      <c r="G2839" t="s">
        <v>648</v>
      </c>
      <c r="H2839" t="s">
        <v>205</v>
      </c>
      <c r="I2839" t="s">
        <v>1884</v>
      </c>
      <c r="J2839" s="143">
        <v>41548</v>
      </c>
      <c r="K2839" s="105">
        <v>526.20799999999997</v>
      </c>
      <c r="L2839" t="s">
        <v>48</v>
      </c>
    </row>
    <row r="2840" spans="1:12" x14ac:dyDescent="0.2">
      <c r="A2840">
        <v>805</v>
      </c>
      <c r="B2840">
        <v>2013</v>
      </c>
      <c r="C2840">
        <v>11</v>
      </c>
      <c r="D2840">
        <v>145101242</v>
      </c>
      <c r="E2840">
        <v>14520033</v>
      </c>
      <c r="F2840">
        <v>0.76</v>
      </c>
      <c r="G2840" t="s">
        <v>648</v>
      </c>
      <c r="H2840" t="s">
        <v>205</v>
      </c>
      <c r="I2840" t="s">
        <v>1884</v>
      </c>
      <c r="J2840" s="143">
        <v>41579</v>
      </c>
      <c r="K2840" s="105">
        <v>0.6080000000000001</v>
      </c>
      <c r="L2840" t="s">
        <v>48</v>
      </c>
    </row>
    <row r="2841" spans="1:12" x14ac:dyDescent="0.2">
      <c r="A2841">
        <v>805</v>
      </c>
      <c r="B2841">
        <v>2014</v>
      </c>
      <c r="C2841">
        <v>2</v>
      </c>
      <c r="D2841">
        <v>145101242</v>
      </c>
      <c r="E2841">
        <v>14520033</v>
      </c>
      <c r="F2841">
        <v>587.82000000000005</v>
      </c>
      <c r="G2841" t="s">
        <v>648</v>
      </c>
      <c r="H2841" t="s">
        <v>205</v>
      </c>
      <c r="I2841" t="s">
        <v>1884</v>
      </c>
      <c r="J2841" s="143">
        <v>41671</v>
      </c>
      <c r="K2841" s="105">
        <v>470.25600000000009</v>
      </c>
      <c r="L2841" t="s">
        <v>48</v>
      </c>
    </row>
    <row r="2842" spans="1:12" x14ac:dyDescent="0.2">
      <c r="A2842">
        <v>805</v>
      </c>
      <c r="B2842">
        <v>2014</v>
      </c>
      <c r="C2842">
        <v>5</v>
      </c>
      <c r="D2842">
        <v>145102029</v>
      </c>
      <c r="E2842">
        <v>14520041</v>
      </c>
      <c r="F2842">
        <v>464.42</v>
      </c>
      <c r="G2842" t="s">
        <v>592</v>
      </c>
      <c r="H2842" t="s">
        <v>110</v>
      </c>
      <c r="I2842" t="s">
        <v>2156</v>
      </c>
      <c r="J2842" s="143">
        <v>41760</v>
      </c>
      <c r="K2842" s="105">
        <f>Table4[[#This Row],[Reg. CPB incl. Outlays]]*0.8</f>
        <v>371.53600000000006</v>
      </c>
      <c r="L2842" t="s">
        <v>48</v>
      </c>
    </row>
    <row r="2843" spans="1:12" x14ac:dyDescent="0.2">
      <c r="A2843">
        <v>805</v>
      </c>
      <c r="B2843">
        <v>2013</v>
      </c>
      <c r="C2843">
        <v>9</v>
      </c>
      <c r="D2843">
        <v>145101243</v>
      </c>
      <c r="E2843">
        <v>14520041</v>
      </c>
      <c r="F2843">
        <v>771.05</v>
      </c>
      <c r="G2843" t="s">
        <v>592</v>
      </c>
      <c r="H2843" t="s">
        <v>205</v>
      </c>
      <c r="I2843" t="s">
        <v>1923</v>
      </c>
      <c r="J2843" s="143">
        <v>41518</v>
      </c>
      <c r="K2843" s="105">
        <v>616.84</v>
      </c>
      <c r="L2843" t="s">
        <v>48</v>
      </c>
    </row>
    <row r="2844" spans="1:12" x14ac:dyDescent="0.2">
      <c r="A2844">
        <v>805</v>
      </c>
      <c r="B2844">
        <v>2013</v>
      </c>
      <c r="C2844">
        <v>11</v>
      </c>
      <c r="D2844">
        <v>145101243</v>
      </c>
      <c r="E2844">
        <v>14520041</v>
      </c>
      <c r="F2844">
        <v>1654.35</v>
      </c>
      <c r="G2844" t="s">
        <v>592</v>
      </c>
      <c r="H2844" t="s">
        <v>205</v>
      </c>
      <c r="I2844" t="s">
        <v>1923</v>
      </c>
      <c r="J2844" s="143">
        <v>41579</v>
      </c>
      <c r="K2844" s="105">
        <v>1323.48</v>
      </c>
      <c r="L2844" t="s">
        <v>48</v>
      </c>
    </row>
    <row r="2845" spans="1:12" x14ac:dyDescent="0.2">
      <c r="A2845">
        <v>805</v>
      </c>
      <c r="B2845">
        <v>2013</v>
      </c>
      <c r="C2845">
        <v>10</v>
      </c>
      <c r="D2845">
        <v>145101244</v>
      </c>
      <c r="E2845">
        <v>14520041</v>
      </c>
      <c r="F2845">
        <v>807.56</v>
      </c>
      <c r="G2845" t="s">
        <v>592</v>
      </c>
      <c r="H2845" t="s">
        <v>205</v>
      </c>
      <c r="I2845" t="s">
        <v>1942</v>
      </c>
      <c r="J2845" s="143">
        <v>41548</v>
      </c>
      <c r="K2845" s="105">
        <v>646.048</v>
      </c>
      <c r="L2845" t="s">
        <v>48</v>
      </c>
    </row>
    <row r="2846" spans="1:12" x14ac:dyDescent="0.2">
      <c r="A2846">
        <v>805</v>
      </c>
      <c r="B2846">
        <v>2013</v>
      </c>
      <c r="C2846">
        <v>11</v>
      </c>
      <c r="D2846">
        <v>145101244</v>
      </c>
      <c r="E2846">
        <v>14520041</v>
      </c>
      <c r="F2846">
        <v>580.6</v>
      </c>
      <c r="G2846" t="s">
        <v>592</v>
      </c>
      <c r="H2846" t="s">
        <v>205</v>
      </c>
      <c r="I2846" t="s">
        <v>1942</v>
      </c>
      <c r="J2846" s="143">
        <v>41579</v>
      </c>
      <c r="K2846" s="105">
        <v>464.48</v>
      </c>
      <c r="L2846" t="s">
        <v>48</v>
      </c>
    </row>
    <row r="2847" spans="1:12" x14ac:dyDescent="0.2">
      <c r="A2847">
        <v>805</v>
      </c>
      <c r="B2847">
        <v>2013</v>
      </c>
      <c r="C2847">
        <v>10</v>
      </c>
      <c r="D2847">
        <v>145101245</v>
      </c>
      <c r="E2847">
        <v>14520027</v>
      </c>
      <c r="F2847">
        <v>627.48</v>
      </c>
      <c r="G2847" t="s">
        <v>604</v>
      </c>
      <c r="H2847" t="s">
        <v>160</v>
      </c>
      <c r="I2847" t="s">
        <v>1943</v>
      </c>
      <c r="J2847" s="143">
        <v>41548</v>
      </c>
      <c r="K2847" s="105">
        <v>501.98400000000004</v>
      </c>
      <c r="L2847" t="s">
        <v>48</v>
      </c>
    </row>
    <row r="2848" spans="1:12" x14ac:dyDescent="0.2">
      <c r="A2848">
        <v>805</v>
      </c>
      <c r="B2848">
        <v>2013</v>
      </c>
      <c r="C2848">
        <v>12</v>
      </c>
      <c r="D2848">
        <v>145101250</v>
      </c>
      <c r="E2848">
        <v>14520086</v>
      </c>
      <c r="F2848">
        <v>6106.45</v>
      </c>
      <c r="G2848" t="s">
        <v>498</v>
      </c>
      <c r="H2848" t="s">
        <v>110</v>
      </c>
      <c r="I2848" t="s">
        <v>1978</v>
      </c>
      <c r="J2848" s="143">
        <v>41609</v>
      </c>
      <c r="K2848" s="105">
        <v>4885.16</v>
      </c>
      <c r="L2848" t="s">
        <v>48</v>
      </c>
    </row>
    <row r="2849" spans="1:12" x14ac:dyDescent="0.2">
      <c r="A2849">
        <v>805</v>
      </c>
      <c r="B2849">
        <v>2013</v>
      </c>
      <c r="C2849">
        <v>12</v>
      </c>
      <c r="D2849">
        <v>145101250</v>
      </c>
      <c r="E2849">
        <v>14520116</v>
      </c>
      <c r="F2849">
        <v>1040.3699999999999</v>
      </c>
      <c r="G2849" t="s">
        <v>498</v>
      </c>
      <c r="H2849" t="s">
        <v>110</v>
      </c>
      <c r="I2849" t="s">
        <v>1978</v>
      </c>
      <c r="J2849" s="143">
        <v>41609</v>
      </c>
      <c r="K2849" s="105">
        <v>832.29599999999994</v>
      </c>
      <c r="L2849" t="s">
        <v>48</v>
      </c>
    </row>
    <row r="2850" spans="1:12" x14ac:dyDescent="0.2">
      <c r="A2850">
        <v>805</v>
      </c>
      <c r="B2850">
        <v>2014</v>
      </c>
      <c r="C2850">
        <v>1</v>
      </c>
      <c r="D2850">
        <v>145101256</v>
      </c>
      <c r="E2850">
        <v>14520124</v>
      </c>
      <c r="F2850">
        <v>845.34</v>
      </c>
      <c r="G2850" t="s">
        <v>1045</v>
      </c>
      <c r="H2850" t="s">
        <v>254</v>
      </c>
      <c r="I2850" t="s">
        <v>1992</v>
      </c>
      <c r="J2850" s="143">
        <v>41640</v>
      </c>
      <c r="K2850" s="105">
        <v>676.27200000000005</v>
      </c>
      <c r="L2850" t="s">
        <v>48</v>
      </c>
    </row>
    <row r="2851" spans="1:12" x14ac:dyDescent="0.2">
      <c r="A2851">
        <v>805</v>
      </c>
      <c r="B2851">
        <v>2013</v>
      </c>
      <c r="C2851">
        <v>12</v>
      </c>
      <c r="D2851">
        <v>145101263</v>
      </c>
      <c r="E2851">
        <v>14520027</v>
      </c>
      <c r="F2851">
        <v>2002.85</v>
      </c>
      <c r="G2851" t="s">
        <v>529</v>
      </c>
      <c r="H2851" t="s">
        <v>254</v>
      </c>
      <c r="I2851" t="s">
        <v>1979</v>
      </c>
      <c r="J2851" s="143">
        <v>41609</v>
      </c>
      <c r="K2851" s="105">
        <v>1602.28</v>
      </c>
      <c r="L2851" t="s">
        <v>48</v>
      </c>
    </row>
    <row r="2852" spans="1:12" x14ac:dyDescent="0.2">
      <c r="A2852">
        <v>805</v>
      </c>
      <c r="B2852">
        <v>2014</v>
      </c>
      <c r="C2852">
        <v>1</v>
      </c>
      <c r="D2852">
        <v>145101263</v>
      </c>
      <c r="E2852">
        <v>14520017</v>
      </c>
      <c r="F2852">
        <v>1397.75</v>
      </c>
      <c r="G2852" t="s">
        <v>529</v>
      </c>
      <c r="H2852" t="s">
        <v>254</v>
      </c>
      <c r="I2852" t="s">
        <v>1979</v>
      </c>
      <c r="J2852" s="143">
        <v>41640</v>
      </c>
      <c r="K2852" s="105">
        <v>1118.2</v>
      </c>
      <c r="L2852" t="s">
        <v>48</v>
      </c>
    </row>
    <row r="2853" spans="1:12" x14ac:dyDescent="0.2">
      <c r="A2853">
        <v>805</v>
      </c>
      <c r="B2853">
        <v>2014</v>
      </c>
      <c r="C2853">
        <v>1</v>
      </c>
      <c r="D2853">
        <v>145101288</v>
      </c>
      <c r="E2853">
        <v>14520001</v>
      </c>
      <c r="F2853">
        <v>1274</v>
      </c>
      <c r="G2853" t="s">
        <v>604</v>
      </c>
      <c r="H2853" t="s">
        <v>160</v>
      </c>
      <c r="I2853" t="s">
        <v>1993</v>
      </c>
      <c r="J2853" s="143">
        <v>41640</v>
      </c>
      <c r="K2853" s="105">
        <v>1019.2</v>
      </c>
      <c r="L2853" t="s">
        <v>48</v>
      </c>
    </row>
    <row r="2854" spans="1:12" x14ac:dyDescent="0.2">
      <c r="A2854">
        <v>805</v>
      </c>
      <c r="B2854">
        <v>2013</v>
      </c>
      <c r="C2854">
        <v>11</v>
      </c>
      <c r="D2854">
        <v>145101293</v>
      </c>
      <c r="E2854">
        <v>14520027</v>
      </c>
      <c r="F2854">
        <v>620.52</v>
      </c>
      <c r="G2854" t="s">
        <v>604</v>
      </c>
      <c r="H2854" t="s">
        <v>108</v>
      </c>
      <c r="I2854" t="s">
        <v>1968</v>
      </c>
      <c r="J2854" s="143">
        <v>41579</v>
      </c>
      <c r="K2854" s="105">
        <v>496.416</v>
      </c>
      <c r="L2854" t="s">
        <v>48</v>
      </c>
    </row>
    <row r="2855" spans="1:12" x14ac:dyDescent="0.2">
      <c r="A2855">
        <v>805</v>
      </c>
      <c r="B2855">
        <v>2014</v>
      </c>
      <c r="C2855">
        <v>1</v>
      </c>
      <c r="D2855">
        <v>145101293</v>
      </c>
      <c r="E2855">
        <v>14520001</v>
      </c>
      <c r="F2855">
        <v>1447.5</v>
      </c>
      <c r="G2855" t="s">
        <v>604</v>
      </c>
      <c r="H2855" t="s">
        <v>108</v>
      </c>
      <c r="I2855" t="s">
        <v>1968</v>
      </c>
      <c r="J2855" s="143">
        <v>41640</v>
      </c>
      <c r="K2855" s="105">
        <v>1158</v>
      </c>
      <c r="L2855" t="s">
        <v>48</v>
      </c>
    </row>
    <row r="2856" spans="1:12" x14ac:dyDescent="0.2">
      <c r="A2856">
        <v>805</v>
      </c>
      <c r="B2856">
        <v>2014</v>
      </c>
      <c r="C2856">
        <v>2</v>
      </c>
      <c r="D2856">
        <v>145101293</v>
      </c>
      <c r="E2856">
        <v>14520001</v>
      </c>
      <c r="F2856">
        <v>234.5</v>
      </c>
      <c r="G2856" t="s">
        <v>604</v>
      </c>
      <c r="H2856" t="s">
        <v>108</v>
      </c>
      <c r="I2856" t="s">
        <v>1968</v>
      </c>
      <c r="J2856" s="143">
        <v>41671</v>
      </c>
      <c r="K2856" s="105">
        <v>187.60000000000002</v>
      </c>
      <c r="L2856" t="s">
        <v>48</v>
      </c>
    </row>
    <row r="2857" spans="1:12" x14ac:dyDescent="0.2">
      <c r="A2857">
        <v>805</v>
      </c>
      <c r="B2857">
        <v>2014</v>
      </c>
      <c r="C2857">
        <v>5</v>
      </c>
      <c r="D2857">
        <v>145102041</v>
      </c>
      <c r="E2857">
        <v>14520068</v>
      </c>
      <c r="F2857" s="103">
        <v>3373.98</v>
      </c>
      <c r="G2857" t="s">
        <v>650</v>
      </c>
      <c r="H2857" t="s">
        <v>110</v>
      </c>
      <c r="I2857" t="s">
        <v>2157</v>
      </c>
      <c r="J2857" s="143">
        <v>41760</v>
      </c>
      <c r="K2857" s="105">
        <f>Table4[[#This Row],[Reg. CPB incl. Outlays]]*0.8</f>
        <v>2699.1840000000002</v>
      </c>
      <c r="L2857" t="s">
        <v>48</v>
      </c>
    </row>
    <row r="2858" spans="1:12" x14ac:dyDescent="0.2">
      <c r="A2858">
        <v>805</v>
      </c>
      <c r="B2858">
        <v>2013</v>
      </c>
      <c r="C2858">
        <v>12</v>
      </c>
      <c r="D2858">
        <v>145101297</v>
      </c>
      <c r="E2858">
        <v>14520027</v>
      </c>
      <c r="F2858">
        <v>1013.35</v>
      </c>
      <c r="G2858" t="s">
        <v>597</v>
      </c>
      <c r="H2858" t="s">
        <v>201</v>
      </c>
      <c r="I2858" t="s">
        <v>1980</v>
      </c>
      <c r="J2858" s="143">
        <v>41609</v>
      </c>
      <c r="K2858" s="105">
        <v>810.68000000000006</v>
      </c>
      <c r="L2858" t="s">
        <v>48</v>
      </c>
    </row>
    <row r="2859" spans="1:12" x14ac:dyDescent="0.2">
      <c r="A2859">
        <v>805</v>
      </c>
      <c r="B2859">
        <v>2013</v>
      </c>
      <c r="C2859">
        <v>11</v>
      </c>
      <c r="D2859">
        <v>145101304</v>
      </c>
      <c r="E2859">
        <v>14520027</v>
      </c>
      <c r="F2859">
        <v>938.23</v>
      </c>
      <c r="G2859" t="s">
        <v>595</v>
      </c>
      <c r="H2859" t="s">
        <v>108</v>
      </c>
      <c r="I2859" t="s">
        <v>1969</v>
      </c>
      <c r="J2859" s="143">
        <v>41579</v>
      </c>
      <c r="K2859" s="105">
        <v>750.58400000000006</v>
      </c>
      <c r="L2859" t="s">
        <v>48</v>
      </c>
    </row>
    <row r="2860" spans="1:12" x14ac:dyDescent="0.2">
      <c r="A2860">
        <v>805</v>
      </c>
      <c r="B2860">
        <v>2013</v>
      </c>
      <c r="C2860">
        <v>12</v>
      </c>
      <c r="D2860">
        <v>145101304</v>
      </c>
      <c r="E2860">
        <v>14520068</v>
      </c>
      <c r="F2860">
        <v>404.08</v>
      </c>
      <c r="G2860" t="s">
        <v>595</v>
      </c>
      <c r="H2860" t="s">
        <v>108</v>
      </c>
      <c r="I2860" t="s">
        <v>1969</v>
      </c>
      <c r="J2860" s="143">
        <v>41609</v>
      </c>
      <c r="K2860" s="105">
        <v>323.26400000000001</v>
      </c>
      <c r="L2860" t="s">
        <v>48</v>
      </c>
    </row>
    <row r="2861" spans="1:12" x14ac:dyDescent="0.2">
      <c r="A2861">
        <v>805</v>
      </c>
      <c r="B2861">
        <v>2014</v>
      </c>
      <c r="C2861">
        <v>1</v>
      </c>
      <c r="D2861">
        <v>145101305</v>
      </c>
      <c r="E2861">
        <v>14520027</v>
      </c>
      <c r="F2861">
        <v>8594.58</v>
      </c>
      <c r="G2861" t="s">
        <v>597</v>
      </c>
      <c r="H2861" t="s">
        <v>201</v>
      </c>
      <c r="I2861" t="s">
        <v>1994</v>
      </c>
      <c r="J2861" s="143">
        <v>41640</v>
      </c>
      <c r="K2861" s="105">
        <v>6875.6640000000007</v>
      </c>
      <c r="L2861" t="s">
        <v>48</v>
      </c>
    </row>
    <row r="2862" spans="1:12" x14ac:dyDescent="0.2">
      <c r="A2862">
        <v>805</v>
      </c>
      <c r="B2862">
        <v>2013</v>
      </c>
      <c r="C2862">
        <v>11</v>
      </c>
      <c r="D2862">
        <v>145101313</v>
      </c>
      <c r="E2862">
        <v>14520068</v>
      </c>
      <c r="F2862">
        <v>325.77</v>
      </c>
      <c r="G2862" t="s">
        <v>650</v>
      </c>
      <c r="H2862" t="s">
        <v>268</v>
      </c>
      <c r="I2862" t="s">
        <v>1970</v>
      </c>
      <c r="J2862" s="143">
        <v>41579</v>
      </c>
      <c r="K2862" s="105">
        <v>260.61599999999999</v>
      </c>
      <c r="L2862" t="s">
        <v>48</v>
      </c>
    </row>
    <row r="2863" spans="1:12" x14ac:dyDescent="0.2">
      <c r="A2863">
        <v>805</v>
      </c>
      <c r="B2863">
        <v>2013</v>
      </c>
      <c r="C2863">
        <v>11</v>
      </c>
      <c r="D2863">
        <v>145101327</v>
      </c>
      <c r="E2863">
        <v>14520069</v>
      </c>
      <c r="F2863">
        <v>372.31</v>
      </c>
      <c r="G2863" t="s">
        <v>592</v>
      </c>
      <c r="H2863" t="s">
        <v>108</v>
      </c>
      <c r="I2863" t="s">
        <v>1971</v>
      </c>
      <c r="J2863" s="143">
        <v>41579</v>
      </c>
      <c r="K2863" s="105">
        <v>297.84800000000001</v>
      </c>
      <c r="L2863" t="s">
        <v>48</v>
      </c>
    </row>
    <row r="2864" spans="1:12" x14ac:dyDescent="0.2">
      <c r="A2864">
        <v>805</v>
      </c>
      <c r="B2864">
        <v>2013</v>
      </c>
      <c r="C2864">
        <v>12</v>
      </c>
      <c r="D2864">
        <v>145101327</v>
      </c>
      <c r="E2864">
        <v>14520041</v>
      </c>
      <c r="F2864">
        <v>896.14</v>
      </c>
      <c r="G2864" t="s">
        <v>592</v>
      </c>
      <c r="H2864" t="s">
        <v>108</v>
      </c>
      <c r="I2864" t="s">
        <v>1971</v>
      </c>
      <c r="J2864" s="143">
        <v>41609</v>
      </c>
      <c r="K2864" s="105">
        <v>716.91200000000003</v>
      </c>
      <c r="L2864" t="s">
        <v>48</v>
      </c>
    </row>
    <row r="2865" spans="1:12" x14ac:dyDescent="0.2">
      <c r="A2865">
        <v>805</v>
      </c>
      <c r="B2865">
        <v>2013</v>
      </c>
      <c r="C2865">
        <v>11</v>
      </c>
      <c r="D2865">
        <v>145101339</v>
      </c>
      <c r="E2865">
        <v>14520068</v>
      </c>
      <c r="F2865">
        <v>34.07</v>
      </c>
      <c r="G2865" t="s">
        <v>526</v>
      </c>
      <c r="H2865" t="s">
        <v>121</v>
      </c>
      <c r="I2865" t="s">
        <v>1972</v>
      </c>
      <c r="J2865" s="143">
        <v>41579</v>
      </c>
      <c r="K2865" s="105">
        <v>27.256</v>
      </c>
      <c r="L2865" t="s">
        <v>48</v>
      </c>
    </row>
    <row r="2866" spans="1:12" x14ac:dyDescent="0.2">
      <c r="A2866">
        <v>805</v>
      </c>
      <c r="B2866">
        <v>2013</v>
      </c>
      <c r="C2866">
        <v>11</v>
      </c>
      <c r="D2866">
        <v>145101340</v>
      </c>
      <c r="E2866">
        <v>14520068</v>
      </c>
      <c r="F2866">
        <v>126.59</v>
      </c>
      <c r="G2866" t="s">
        <v>604</v>
      </c>
      <c r="H2866" t="s">
        <v>126</v>
      </c>
      <c r="I2866" t="s">
        <v>1973</v>
      </c>
      <c r="J2866" s="143">
        <v>41579</v>
      </c>
      <c r="K2866" s="105">
        <v>101.27200000000001</v>
      </c>
      <c r="L2866" t="s">
        <v>48</v>
      </c>
    </row>
    <row r="2867" spans="1:12" x14ac:dyDescent="0.2">
      <c r="A2867">
        <v>805</v>
      </c>
      <c r="B2867">
        <v>2014</v>
      </c>
      <c r="C2867">
        <v>1</v>
      </c>
      <c r="D2867">
        <v>145101340</v>
      </c>
      <c r="E2867">
        <v>14520001</v>
      </c>
      <c r="F2867">
        <v>747.5</v>
      </c>
      <c r="G2867" t="s">
        <v>604</v>
      </c>
      <c r="H2867" t="s">
        <v>126</v>
      </c>
      <c r="I2867" t="s">
        <v>1973</v>
      </c>
      <c r="J2867" s="143">
        <v>41640</v>
      </c>
      <c r="K2867" s="105">
        <v>598</v>
      </c>
      <c r="L2867" t="s">
        <v>48</v>
      </c>
    </row>
    <row r="2868" spans="1:12" x14ac:dyDescent="0.2">
      <c r="A2868">
        <v>805</v>
      </c>
      <c r="B2868">
        <v>2014</v>
      </c>
      <c r="C2868">
        <v>2</v>
      </c>
      <c r="D2868">
        <v>145101357</v>
      </c>
      <c r="E2868">
        <v>14520046</v>
      </c>
      <c r="F2868">
        <v>638.5</v>
      </c>
      <c r="G2868" t="s">
        <v>581</v>
      </c>
      <c r="H2868" t="s">
        <v>254</v>
      </c>
      <c r="I2868" t="s">
        <v>2016</v>
      </c>
      <c r="J2868" s="143">
        <v>41671</v>
      </c>
      <c r="K2868" s="105">
        <v>510.8</v>
      </c>
      <c r="L2868" t="s">
        <v>48</v>
      </c>
    </row>
    <row r="2869" spans="1:12" x14ac:dyDescent="0.2">
      <c r="A2869">
        <v>805</v>
      </c>
      <c r="B2869">
        <v>2014</v>
      </c>
      <c r="C2869">
        <v>3</v>
      </c>
      <c r="D2869">
        <v>145101362</v>
      </c>
      <c r="E2869">
        <v>14520068</v>
      </c>
      <c r="F2869">
        <v>975.1</v>
      </c>
      <c r="G2869" t="s">
        <v>529</v>
      </c>
      <c r="H2869" t="s">
        <v>174</v>
      </c>
      <c r="I2869" t="s">
        <v>2045</v>
      </c>
      <c r="J2869" s="143">
        <v>41699</v>
      </c>
      <c r="K2869" s="105">
        <v>780.08</v>
      </c>
      <c r="L2869" t="s">
        <v>48</v>
      </c>
    </row>
    <row r="2870" spans="1:12" x14ac:dyDescent="0.2">
      <c r="A2870">
        <v>805</v>
      </c>
      <c r="B2870">
        <v>2014</v>
      </c>
      <c r="C2870">
        <v>1</v>
      </c>
      <c r="D2870">
        <v>145101374</v>
      </c>
      <c r="E2870">
        <v>14520033</v>
      </c>
      <c r="F2870">
        <v>2225.89</v>
      </c>
      <c r="G2870" t="s">
        <v>648</v>
      </c>
      <c r="H2870" t="s">
        <v>124</v>
      </c>
      <c r="I2870" t="s">
        <v>1995</v>
      </c>
      <c r="J2870" s="143">
        <v>41640</v>
      </c>
      <c r="K2870" s="105">
        <v>1780.712</v>
      </c>
      <c r="L2870" t="s">
        <v>48</v>
      </c>
    </row>
    <row r="2871" spans="1:12" x14ac:dyDescent="0.2">
      <c r="A2871">
        <v>805</v>
      </c>
      <c r="B2871">
        <v>2013</v>
      </c>
      <c r="C2871">
        <v>12</v>
      </c>
      <c r="D2871">
        <v>145101375</v>
      </c>
      <c r="E2871">
        <v>14520027</v>
      </c>
      <c r="F2871">
        <v>627.46</v>
      </c>
      <c r="G2871" t="s">
        <v>599</v>
      </c>
      <c r="H2871" t="s">
        <v>124</v>
      </c>
      <c r="I2871" t="s">
        <v>1981</v>
      </c>
      <c r="J2871" s="143">
        <v>41609</v>
      </c>
      <c r="K2871" s="105">
        <v>501.96800000000007</v>
      </c>
      <c r="L2871" t="s">
        <v>48</v>
      </c>
    </row>
    <row r="2872" spans="1:12" x14ac:dyDescent="0.2">
      <c r="A2872">
        <v>805</v>
      </c>
      <c r="B2872">
        <v>2013</v>
      </c>
      <c r="C2872">
        <v>12</v>
      </c>
      <c r="D2872">
        <v>145101375</v>
      </c>
      <c r="E2872">
        <v>14520042</v>
      </c>
      <c r="F2872">
        <v>776.54</v>
      </c>
      <c r="G2872" t="s">
        <v>599</v>
      </c>
      <c r="H2872" t="s">
        <v>124</v>
      </c>
      <c r="I2872" t="s">
        <v>1981</v>
      </c>
      <c r="J2872" s="143">
        <v>41609</v>
      </c>
      <c r="K2872" s="105">
        <v>621.23199999999997</v>
      </c>
      <c r="L2872" t="s">
        <v>48</v>
      </c>
    </row>
    <row r="2873" spans="1:12" x14ac:dyDescent="0.2">
      <c r="A2873">
        <v>805</v>
      </c>
      <c r="B2873">
        <v>2014</v>
      </c>
      <c r="C2873">
        <v>1</v>
      </c>
      <c r="D2873">
        <v>145101376</v>
      </c>
      <c r="E2873">
        <v>14520033</v>
      </c>
      <c r="F2873">
        <v>4597.13</v>
      </c>
      <c r="G2873" t="s">
        <v>583</v>
      </c>
      <c r="H2873" t="s">
        <v>124</v>
      </c>
      <c r="I2873" t="s">
        <v>1996</v>
      </c>
      <c r="J2873" s="143">
        <v>41640</v>
      </c>
      <c r="K2873" s="105">
        <v>3677.7040000000002</v>
      </c>
      <c r="L2873" t="s">
        <v>48</v>
      </c>
    </row>
    <row r="2874" spans="1:12" x14ac:dyDescent="0.2">
      <c r="A2874">
        <v>805</v>
      </c>
      <c r="B2874">
        <v>2013</v>
      </c>
      <c r="C2874">
        <v>11</v>
      </c>
      <c r="D2874">
        <v>145101378</v>
      </c>
      <c r="E2874">
        <v>14520068</v>
      </c>
      <c r="F2874">
        <v>83.77</v>
      </c>
      <c r="G2874" t="s">
        <v>526</v>
      </c>
      <c r="H2874" t="s">
        <v>124</v>
      </c>
      <c r="I2874" t="s">
        <v>1974</v>
      </c>
      <c r="J2874" s="143">
        <v>41579</v>
      </c>
      <c r="K2874" s="105">
        <v>67.016000000000005</v>
      </c>
      <c r="L2874" t="s">
        <v>48</v>
      </c>
    </row>
    <row r="2875" spans="1:12" x14ac:dyDescent="0.2">
      <c r="A2875">
        <v>805</v>
      </c>
      <c r="B2875">
        <v>2014</v>
      </c>
      <c r="C2875">
        <v>2</v>
      </c>
      <c r="D2875">
        <v>145101387</v>
      </c>
      <c r="E2875">
        <v>14520026</v>
      </c>
      <c r="F2875">
        <v>1779.1</v>
      </c>
      <c r="G2875" t="s">
        <v>583</v>
      </c>
      <c r="H2875" t="s">
        <v>242</v>
      </c>
      <c r="I2875" t="s">
        <v>2017</v>
      </c>
      <c r="J2875" s="143">
        <v>41671</v>
      </c>
      <c r="K2875" s="105">
        <v>1423.28</v>
      </c>
      <c r="L2875" t="s">
        <v>48</v>
      </c>
    </row>
    <row r="2876" spans="1:12" x14ac:dyDescent="0.2">
      <c r="A2876">
        <v>805</v>
      </c>
      <c r="B2876">
        <v>2014</v>
      </c>
      <c r="C2876">
        <v>2</v>
      </c>
      <c r="D2876">
        <v>145101387</v>
      </c>
      <c r="E2876">
        <v>14520068</v>
      </c>
      <c r="F2876">
        <v>2096.31</v>
      </c>
      <c r="G2876" t="s">
        <v>583</v>
      </c>
      <c r="H2876" t="s">
        <v>242</v>
      </c>
      <c r="I2876" t="s">
        <v>2017</v>
      </c>
      <c r="J2876" s="143">
        <v>41671</v>
      </c>
      <c r="K2876" s="105">
        <v>1677.048</v>
      </c>
      <c r="L2876" t="s">
        <v>48</v>
      </c>
    </row>
    <row r="2877" spans="1:12" x14ac:dyDescent="0.2">
      <c r="A2877">
        <v>805</v>
      </c>
      <c r="B2877">
        <v>2014</v>
      </c>
      <c r="C2877">
        <v>4</v>
      </c>
      <c r="D2877">
        <v>145101389</v>
      </c>
      <c r="E2877">
        <v>14520110</v>
      </c>
      <c r="F2877">
        <v>2703.68</v>
      </c>
      <c r="G2877" t="s">
        <v>648</v>
      </c>
      <c r="H2877" t="s">
        <v>242</v>
      </c>
      <c r="I2877" t="s">
        <v>2062</v>
      </c>
      <c r="J2877" s="143">
        <v>41730</v>
      </c>
      <c r="K2877" s="105">
        <v>2162.944</v>
      </c>
      <c r="L2877" t="s">
        <v>48</v>
      </c>
    </row>
    <row r="2878" spans="1:12" x14ac:dyDescent="0.2">
      <c r="A2878">
        <v>805</v>
      </c>
      <c r="B2878">
        <v>2014</v>
      </c>
      <c r="C2878">
        <v>4</v>
      </c>
      <c r="D2878">
        <v>145101390</v>
      </c>
      <c r="E2878">
        <v>14520001</v>
      </c>
      <c r="F2878">
        <v>156</v>
      </c>
      <c r="G2878" t="s">
        <v>604</v>
      </c>
      <c r="H2878" t="s">
        <v>242</v>
      </c>
      <c r="I2878" t="s">
        <v>2063</v>
      </c>
      <c r="J2878" s="143">
        <v>41730</v>
      </c>
      <c r="K2878" s="105">
        <v>124.80000000000001</v>
      </c>
      <c r="L2878" t="s">
        <v>48</v>
      </c>
    </row>
    <row r="2879" spans="1:12" x14ac:dyDescent="0.2">
      <c r="A2879">
        <v>805</v>
      </c>
      <c r="B2879">
        <v>2014</v>
      </c>
      <c r="C2879">
        <v>2</v>
      </c>
      <c r="D2879">
        <v>145101392</v>
      </c>
      <c r="E2879">
        <v>14520068</v>
      </c>
      <c r="F2879">
        <v>787.14</v>
      </c>
      <c r="G2879" t="s">
        <v>642</v>
      </c>
      <c r="H2879" t="s">
        <v>242</v>
      </c>
      <c r="I2879" t="s">
        <v>2018</v>
      </c>
      <c r="J2879" s="143">
        <v>41671</v>
      </c>
      <c r="K2879" s="105">
        <v>629.71199999999999</v>
      </c>
      <c r="L2879" t="s">
        <v>48</v>
      </c>
    </row>
    <row r="2880" spans="1:12" x14ac:dyDescent="0.2">
      <c r="A2880">
        <v>805</v>
      </c>
      <c r="B2880">
        <v>2014</v>
      </c>
      <c r="C2880">
        <v>2</v>
      </c>
      <c r="D2880">
        <v>145101393</v>
      </c>
      <c r="E2880">
        <v>14520068</v>
      </c>
      <c r="F2880">
        <v>881.12</v>
      </c>
      <c r="G2880" t="s">
        <v>529</v>
      </c>
      <c r="H2880" t="s">
        <v>242</v>
      </c>
      <c r="I2880" t="s">
        <v>2019</v>
      </c>
      <c r="J2880" s="143">
        <v>41671</v>
      </c>
      <c r="K2880" s="105">
        <v>704.89600000000007</v>
      </c>
      <c r="L2880" t="s">
        <v>48</v>
      </c>
    </row>
    <row r="2881" spans="1:12" x14ac:dyDescent="0.2">
      <c r="A2881">
        <v>805</v>
      </c>
      <c r="B2881">
        <v>2014</v>
      </c>
      <c r="C2881">
        <v>1</v>
      </c>
      <c r="D2881">
        <v>145101397</v>
      </c>
      <c r="E2881">
        <v>14520027</v>
      </c>
      <c r="F2881">
        <v>1765.68</v>
      </c>
      <c r="G2881" t="s">
        <v>597</v>
      </c>
      <c r="H2881" t="s">
        <v>110</v>
      </c>
      <c r="I2881" t="s">
        <v>1997</v>
      </c>
      <c r="J2881" s="143">
        <v>41640</v>
      </c>
      <c r="K2881" s="105">
        <v>1412.5440000000001</v>
      </c>
      <c r="L2881" t="s">
        <v>48</v>
      </c>
    </row>
    <row r="2882" spans="1:12" x14ac:dyDescent="0.2">
      <c r="A2882">
        <v>805</v>
      </c>
      <c r="B2882">
        <v>2014</v>
      </c>
      <c r="C2882">
        <v>1</v>
      </c>
      <c r="D2882">
        <v>145101397</v>
      </c>
      <c r="E2882">
        <v>14520068</v>
      </c>
      <c r="F2882">
        <v>125</v>
      </c>
      <c r="G2882" t="s">
        <v>597</v>
      </c>
      <c r="H2882" t="s">
        <v>110</v>
      </c>
      <c r="I2882" t="s">
        <v>1997</v>
      </c>
      <c r="J2882" s="143">
        <v>41640</v>
      </c>
      <c r="K2882" s="105">
        <v>100</v>
      </c>
      <c r="L2882" t="s">
        <v>48</v>
      </c>
    </row>
    <row r="2883" spans="1:12" x14ac:dyDescent="0.2">
      <c r="A2883">
        <v>805</v>
      </c>
      <c r="B2883">
        <v>2013</v>
      </c>
      <c r="C2883">
        <v>11</v>
      </c>
      <c r="D2883">
        <v>145101420</v>
      </c>
      <c r="E2883">
        <v>14520068</v>
      </c>
      <c r="F2883">
        <v>1325.43</v>
      </c>
      <c r="G2883" t="s">
        <v>526</v>
      </c>
      <c r="H2883" t="s">
        <v>126</v>
      </c>
      <c r="I2883" t="s">
        <v>1975</v>
      </c>
      <c r="J2883" s="143">
        <v>41579</v>
      </c>
      <c r="K2883" s="105">
        <v>1060.3440000000001</v>
      </c>
      <c r="L2883" t="s">
        <v>48</v>
      </c>
    </row>
    <row r="2884" spans="1:12" x14ac:dyDescent="0.2">
      <c r="A2884">
        <v>805</v>
      </c>
      <c r="B2884">
        <v>2013</v>
      </c>
      <c r="C2884">
        <v>12</v>
      </c>
      <c r="D2884">
        <v>145101420</v>
      </c>
      <c r="E2884">
        <v>14520068</v>
      </c>
      <c r="F2884">
        <v>361.42</v>
      </c>
      <c r="G2884" t="s">
        <v>526</v>
      </c>
      <c r="H2884" t="s">
        <v>126</v>
      </c>
      <c r="I2884" t="s">
        <v>1975</v>
      </c>
      <c r="J2884" s="143">
        <v>41609</v>
      </c>
      <c r="K2884" s="105">
        <v>289.13600000000002</v>
      </c>
      <c r="L2884" t="s">
        <v>48</v>
      </c>
    </row>
    <row r="2885" spans="1:12" x14ac:dyDescent="0.2">
      <c r="A2885">
        <v>805</v>
      </c>
      <c r="B2885">
        <v>2013</v>
      </c>
      <c r="C2885">
        <v>8</v>
      </c>
      <c r="D2885">
        <v>145101424</v>
      </c>
      <c r="E2885">
        <v>14520051</v>
      </c>
      <c r="F2885">
        <v>1560.38</v>
      </c>
      <c r="G2885" t="s">
        <v>748</v>
      </c>
      <c r="H2885" t="s">
        <v>172</v>
      </c>
      <c r="I2885" t="s">
        <v>1898</v>
      </c>
      <c r="J2885" s="143">
        <v>41487</v>
      </c>
      <c r="K2885" s="105">
        <v>1248.3040000000001</v>
      </c>
      <c r="L2885" t="s">
        <v>48</v>
      </c>
    </row>
    <row r="2886" spans="1:12" x14ac:dyDescent="0.2">
      <c r="A2886">
        <v>805</v>
      </c>
      <c r="B2886">
        <v>2013</v>
      </c>
      <c r="C2886">
        <v>8</v>
      </c>
      <c r="D2886">
        <v>145101424</v>
      </c>
      <c r="E2886">
        <v>14520102</v>
      </c>
      <c r="F2886">
        <v>956.12</v>
      </c>
      <c r="G2886" t="s">
        <v>748</v>
      </c>
      <c r="H2886" t="s">
        <v>172</v>
      </c>
      <c r="I2886" t="s">
        <v>1898</v>
      </c>
      <c r="J2886" s="143">
        <v>41487</v>
      </c>
      <c r="K2886" s="105">
        <v>764.89600000000007</v>
      </c>
      <c r="L2886" t="s">
        <v>48</v>
      </c>
    </row>
    <row r="2887" spans="1:12" x14ac:dyDescent="0.2">
      <c r="A2887">
        <v>805</v>
      </c>
      <c r="B2887">
        <v>2014</v>
      </c>
      <c r="C2887">
        <v>4</v>
      </c>
      <c r="D2887">
        <v>145101455</v>
      </c>
      <c r="E2887">
        <v>14520068</v>
      </c>
      <c r="F2887">
        <v>2061.2199999999998</v>
      </c>
      <c r="G2887" t="s">
        <v>650</v>
      </c>
      <c r="H2887" t="s">
        <v>216</v>
      </c>
      <c r="I2887" t="s">
        <v>2064</v>
      </c>
      <c r="J2887" s="143">
        <v>41730</v>
      </c>
      <c r="K2887" s="105">
        <v>1648.9759999999999</v>
      </c>
      <c r="L2887" t="s">
        <v>48</v>
      </c>
    </row>
    <row r="2888" spans="1:12" x14ac:dyDescent="0.2">
      <c r="A2888">
        <v>805</v>
      </c>
      <c r="B2888">
        <v>2013</v>
      </c>
      <c r="C2888">
        <v>12</v>
      </c>
      <c r="D2888">
        <v>145101462</v>
      </c>
      <c r="E2888">
        <v>14520115</v>
      </c>
      <c r="F2888">
        <v>4172.6099999999997</v>
      </c>
      <c r="G2888" t="s">
        <v>503</v>
      </c>
      <c r="H2888" t="s">
        <v>254</v>
      </c>
      <c r="I2888" t="s">
        <v>1982</v>
      </c>
      <c r="J2888" s="143">
        <v>41609</v>
      </c>
      <c r="K2888" s="105">
        <v>3338.0879999999997</v>
      </c>
      <c r="L2888" t="s">
        <v>48</v>
      </c>
    </row>
    <row r="2889" spans="1:12" x14ac:dyDescent="0.2">
      <c r="A2889">
        <v>805</v>
      </c>
      <c r="B2889">
        <v>2013</v>
      </c>
      <c r="C2889">
        <v>10</v>
      </c>
      <c r="D2889">
        <v>145101468</v>
      </c>
      <c r="E2889">
        <v>14520027</v>
      </c>
      <c r="F2889">
        <v>1016.52</v>
      </c>
      <c r="G2889" t="s">
        <v>642</v>
      </c>
      <c r="H2889" t="s">
        <v>171</v>
      </c>
      <c r="I2889" t="s">
        <v>1944</v>
      </c>
      <c r="J2889" s="143">
        <v>41548</v>
      </c>
      <c r="K2889" s="105">
        <v>813.21600000000001</v>
      </c>
      <c r="L2889" t="s">
        <v>48</v>
      </c>
    </row>
    <row r="2890" spans="1:12" x14ac:dyDescent="0.2">
      <c r="A2890">
        <v>805</v>
      </c>
      <c r="B2890">
        <v>2013</v>
      </c>
      <c r="C2890">
        <v>10</v>
      </c>
      <c r="D2890">
        <v>145101470</v>
      </c>
      <c r="E2890">
        <v>14520054</v>
      </c>
      <c r="F2890">
        <v>1369.69</v>
      </c>
      <c r="G2890" t="s">
        <v>650</v>
      </c>
      <c r="H2890" t="s">
        <v>171</v>
      </c>
      <c r="I2890" t="s">
        <v>1945</v>
      </c>
      <c r="J2890" s="143">
        <v>41548</v>
      </c>
      <c r="K2890" s="105">
        <v>1095.7520000000002</v>
      </c>
      <c r="L2890" t="s">
        <v>48</v>
      </c>
    </row>
    <row r="2891" spans="1:12" x14ac:dyDescent="0.2">
      <c r="A2891">
        <v>805</v>
      </c>
      <c r="B2891">
        <v>2013</v>
      </c>
      <c r="C2891">
        <v>10</v>
      </c>
      <c r="D2891">
        <v>145101470</v>
      </c>
      <c r="E2891">
        <v>14520068</v>
      </c>
      <c r="F2891">
        <v>188.24</v>
      </c>
      <c r="G2891" t="s">
        <v>650</v>
      </c>
      <c r="H2891" t="s">
        <v>171</v>
      </c>
      <c r="I2891" t="s">
        <v>1945</v>
      </c>
      <c r="J2891" s="143">
        <v>41548</v>
      </c>
      <c r="K2891" s="105">
        <v>150.59200000000001</v>
      </c>
      <c r="L2891" t="s">
        <v>48</v>
      </c>
    </row>
    <row r="2892" spans="1:12" x14ac:dyDescent="0.2">
      <c r="A2892">
        <v>805</v>
      </c>
      <c r="B2892">
        <v>2014</v>
      </c>
      <c r="C2892">
        <v>1</v>
      </c>
      <c r="D2892">
        <v>145101480</v>
      </c>
      <c r="E2892">
        <v>14520001</v>
      </c>
      <c r="F2892">
        <v>247.5</v>
      </c>
      <c r="G2892" t="s">
        <v>604</v>
      </c>
      <c r="H2892" t="s">
        <v>110</v>
      </c>
      <c r="I2892" t="s">
        <v>1998</v>
      </c>
      <c r="J2892" s="143">
        <v>41640</v>
      </c>
      <c r="K2892" s="105">
        <v>198</v>
      </c>
      <c r="L2892" t="s">
        <v>48</v>
      </c>
    </row>
    <row r="2893" spans="1:12" x14ac:dyDescent="0.2">
      <c r="A2893">
        <v>805</v>
      </c>
      <c r="B2893">
        <v>2014</v>
      </c>
      <c r="C2893">
        <v>2</v>
      </c>
      <c r="D2893">
        <v>145101490</v>
      </c>
      <c r="E2893">
        <v>14520001</v>
      </c>
      <c r="F2893">
        <v>338</v>
      </c>
      <c r="G2893" t="s">
        <v>604</v>
      </c>
      <c r="H2893" t="s">
        <v>297</v>
      </c>
      <c r="I2893" t="s">
        <v>2020</v>
      </c>
      <c r="J2893" s="143">
        <v>41671</v>
      </c>
      <c r="K2893" s="105">
        <v>270.40000000000003</v>
      </c>
      <c r="L2893" t="s">
        <v>48</v>
      </c>
    </row>
    <row r="2894" spans="1:12" x14ac:dyDescent="0.2">
      <c r="A2894">
        <v>805</v>
      </c>
      <c r="B2894">
        <v>2014</v>
      </c>
      <c r="C2894">
        <v>2</v>
      </c>
      <c r="D2894">
        <v>145101502</v>
      </c>
      <c r="E2894">
        <v>14520001</v>
      </c>
      <c r="F2894">
        <v>1417</v>
      </c>
      <c r="G2894" t="s">
        <v>604</v>
      </c>
      <c r="H2894" t="s">
        <v>160</v>
      </c>
      <c r="I2894" t="s">
        <v>2021</v>
      </c>
      <c r="J2894" s="143">
        <v>41671</v>
      </c>
      <c r="K2894" s="105">
        <v>1133.6000000000001</v>
      </c>
      <c r="L2894" t="s">
        <v>48</v>
      </c>
    </row>
    <row r="2895" spans="1:12" x14ac:dyDescent="0.2">
      <c r="A2895">
        <v>805</v>
      </c>
      <c r="B2895">
        <v>2014</v>
      </c>
      <c r="C2895">
        <v>4</v>
      </c>
      <c r="D2895">
        <v>145101502</v>
      </c>
      <c r="E2895">
        <v>14520001</v>
      </c>
      <c r="F2895">
        <v>533</v>
      </c>
      <c r="G2895" t="s">
        <v>604</v>
      </c>
      <c r="H2895" t="s">
        <v>160</v>
      </c>
      <c r="I2895" t="s">
        <v>2021</v>
      </c>
      <c r="J2895" s="143">
        <v>41730</v>
      </c>
      <c r="K2895" s="105">
        <v>426.40000000000003</v>
      </c>
      <c r="L2895" t="s">
        <v>48</v>
      </c>
    </row>
    <row r="2896" spans="1:12" x14ac:dyDescent="0.2">
      <c r="A2896">
        <v>805</v>
      </c>
      <c r="B2896">
        <v>2013</v>
      </c>
      <c r="C2896">
        <v>11</v>
      </c>
      <c r="D2896">
        <v>145101508</v>
      </c>
      <c r="E2896">
        <v>14520084</v>
      </c>
      <c r="F2896">
        <v>233.32</v>
      </c>
      <c r="G2896" t="s">
        <v>595</v>
      </c>
      <c r="H2896" t="s">
        <v>123</v>
      </c>
      <c r="I2896" t="s">
        <v>1976</v>
      </c>
      <c r="J2896" s="143">
        <v>41579</v>
      </c>
      <c r="K2896" s="105">
        <v>186.65600000000001</v>
      </c>
      <c r="L2896" t="s">
        <v>48</v>
      </c>
    </row>
    <row r="2897" spans="1:12" x14ac:dyDescent="0.2">
      <c r="A2897">
        <v>805</v>
      </c>
      <c r="B2897">
        <v>2013</v>
      </c>
      <c r="C2897">
        <v>12</v>
      </c>
      <c r="D2897">
        <v>145101508</v>
      </c>
      <c r="E2897">
        <v>14520051</v>
      </c>
      <c r="F2897">
        <v>1034.68</v>
      </c>
      <c r="G2897" t="s">
        <v>595</v>
      </c>
      <c r="H2897" t="s">
        <v>123</v>
      </c>
      <c r="I2897" t="s">
        <v>1976</v>
      </c>
      <c r="J2897" s="143">
        <v>41609</v>
      </c>
      <c r="K2897" s="105">
        <v>827.74400000000014</v>
      </c>
      <c r="L2897" t="s">
        <v>48</v>
      </c>
    </row>
    <row r="2898" spans="1:12" x14ac:dyDescent="0.2">
      <c r="A2898">
        <v>805</v>
      </c>
      <c r="B2898">
        <v>2013</v>
      </c>
      <c r="C2898">
        <v>12</v>
      </c>
      <c r="D2898">
        <v>145101508</v>
      </c>
      <c r="E2898">
        <v>14520068</v>
      </c>
      <c r="F2898">
        <v>751.07</v>
      </c>
      <c r="G2898" t="s">
        <v>595</v>
      </c>
      <c r="H2898" t="s">
        <v>123</v>
      </c>
      <c r="I2898" t="s">
        <v>1976</v>
      </c>
      <c r="J2898" s="143">
        <v>41609</v>
      </c>
      <c r="K2898" s="105">
        <v>600.85600000000011</v>
      </c>
      <c r="L2898" t="s">
        <v>48</v>
      </c>
    </row>
    <row r="2899" spans="1:12" x14ac:dyDescent="0.2">
      <c r="A2899">
        <v>805</v>
      </c>
      <c r="B2899">
        <v>2014</v>
      </c>
      <c r="C2899">
        <v>1</v>
      </c>
      <c r="D2899">
        <v>145101508</v>
      </c>
      <c r="E2899">
        <v>14520051</v>
      </c>
      <c r="F2899">
        <v>4384.22</v>
      </c>
      <c r="G2899" t="s">
        <v>595</v>
      </c>
      <c r="H2899" t="s">
        <v>123</v>
      </c>
      <c r="I2899" t="s">
        <v>1976</v>
      </c>
      <c r="J2899" s="143">
        <v>41640</v>
      </c>
      <c r="K2899" s="105">
        <v>3507.3760000000002</v>
      </c>
      <c r="L2899" t="s">
        <v>48</v>
      </c>
    </row>
    <row r="2900" spans="1:12" x14ac:dyDescent="0.2">
      <c r="A2900">
        <v>805</v>
      </c>
      <c r="B2900">
        <v>2014</v>
      </c>
      <c r="C2900">
        <v>1</v>
      </c>
      <c r="D2900">
        <v>145101508</v>
      </c>
      <c r="E2900">
        <v>14520084</v>
      </c>
      <c r="F2900">
        <v>181.82</v>
      </c>
      <c r="G2900" t="s">
        <v>595</v>
      </c>
      <c r="H2900" t="s">
        <v>123</v>
      </c>
      <c r="I2900" t="s">
        <v>1976</v>
      </c>
      <c r="J2900" s="143">
        <v>41640</v>
      </c>
      <c r="K2900" s="105">
        <v>145.45599999999999</v>
      </c>
      <c r="L2900" t="s">
        <v>48</v>
      </c>
    </row>
    <row r="2901" spans="1:12" x14ac:dyDescent="0.2">
      <c r="A2901">
        <v>805</v>
      </c>
      <c r="B2901">
        <v>2014</v>
      </c>
      <c r="C2901">
        <v>1</v>
      </c>
      <c r="D2901">
        <v>145101508</v>
      </c>
      <c r="E2901">
        <v>14520109</v>
      </c>
      <c r="F2901">
        <v>1786.81</v>
      </c>
      <c r="G2901" t="s">
        <v>595</v>
      </c>
      <c r="H2901" t="s">
        <v>123</v>
      </c>
      <c r="I2901" t="s">
        <v>1976</v>
      </c>
      <c r="J2901" s="143">
        <v>41640</v>
      </c>
      <c r="K2901" s="105">
        <v>1429.4480000000001</v>
      </c>
      <c r="L2901" t="s">
        <v>48</v>
      </c>
    </row>
    <row r="2902" spans="1:12" x14ac:dyDescent="0.2">
      <c r="A2902">
        <v>805</v>
      </c>
      <c r="B2902">
        <v>2014</v>
      </c>
      <c r="C2902">
        <v>2</v>
      </c>
      <c r="D2902">
        <v>145101508</v>
      </c>
      <c r="E2902">
        <v>14520084</v>
      </c>
      <c r="F2902">
        <v>194.1</v>
      </c>
      <c r="G2902" t="s">
        <v>595</v>
      </c>
      <c r="H2902" t="s">
        <v>123</v>
      </c>
      <c r="I2902" t="s">
        <v>1976</v>
      </c>
      <c r="J2902" s="143">
        <v>41671</v>
      </c>
      <c r="K2902" s="105">
        <v>155.28</v>
      </c>
      <c r="L2902" t="s">
        <v>48</v>
      </c>
    </row>
    <row r="2903" spans="1:12" x14ac:dyDescent="0.2">
      <c r="A2903">
        <v>805</v>
      </c>
      <c r="B2903">
        <v>2014</v>
      </c>
      <c r="C2903">
        <v>2</v>
      </c>
      <c r="D2903">
        <v>145101515</v>
      </c>
      <c r="E2903">
        <v>14520042</v>
      </c>
      <c r="F2903">
        <v>3098.3</v>
      </c>
      <c r="G2903" t="s">
        <v>549</v>
      </c>
      <c r="H2903" t="s">
        <v>260</v>
      </c>
      <c r="I2903" t="s">
        <v>2022</v>
      </c>
      <c r="J2903" s="143">
        <v>41671</v>
      </c>
      <c r="K2903" s="105">
        <v>2478.6400000000003</v>
      </c>
      <c r="L2903" t="s">
        <v>48</v>
      </c>
    </row>
    <row r="2904" spans="1:12" x14ac:dyDescent="0.2">
      <c r="A2904">
        <v>805</v>
      </c>
      <c r="B2904">
        <v>2014</v>
      </c>
      <c r="C2904">
        <v>3</v>
      </c>
      <c r="D2904">
        <v>145101518</v>
      </c>
      <c r="E2904">
        <v>14520026</v>
      </c>
      <c r="F2904">
        <v>665.45</v>
      </c>
      <c r="G2904" t="s">
        <v>583</v>
      </c>
      <c r="H2904" t="s">
        <v>260</v>
      </c>
      <c r="I2904" t="s">
        <v>2046</v>
      </c>
      <c r="J2904" s="143">
        <v>41699</v>
      </c>
      <c r="K2904" s="105">
        <v>532.36</v>
      </c>
      <c r="L2904" t="s">
        <v>48</v>
      </c>
    </row>
    <row r="2905" spans="1:12" x14ac:dyDescent="0.2">
      <c r="A2905">
        <v>805</v>
      </c>
      <c r="B2905">
        <v>2014</v>
      </c>
      <c r="C2905">
        <v>1</v>
      </c>
      <c r="D2905">
        <v>145101519</v>
      </c>
      <c r="E2905">
        <v>14520050</v>
      </c>
      <c r="F2905">
        <v>628.29</v>
      </c>
      <c r="G2905" t="s">
        <v>648</v>
      </c>
      <c r="H2905" t="s">
        <v>260</v>
      </c>
      <c r="I2905" t="s">
        <v>1999</v>
      </c>
      <c r="J2905" s="143">
        <v>41640</v>
      </c>
      <c r="K2905" s="105">
        <v>502.63200000000001</v>
      </c>
      <c r="L2905" t="s">
        <v>48</v>
      </c>
    </row>
    <row r="2906" spans="1:12" x14ac:dyDescent="0.2">
      <c r="A2906">
        <v>805</v>
      </c>
      <c r="B2906">
        <v>2014</v>
      </c>
      <c r="C2906">
        <v>5</v>
      </c>
      <c r="D2906">
        <v>145102171</v>
      </c>
      <c r="E2906">
        <v>14520026</v>
      </c>
      <c r="F2906" s="103">
        <v>2685.5</v>
      </c>
      <c r="G2906" t="s">
        <v>583</v>
      </c>
      <c r="H2906" t="s">
        <v>126</v>
      </c>
      <c r="I2906" t="s">
        <v>2158</v>
      </c>
      <c r="J2906" s="143">
        <v>41760</v>
      </c>
      <c r="K2906" s="105">
        <f>Table4[[#This Row],[Reg. CPB incl. Outlays]]*0.8</f>
        <v>2148.4</v>
      </c>
      <c r="L2906" t="s">
        <v>48</v>
      </c>
    </row>
    <row r="2907" spans="1:12" x14ac:dyDescent="0.2">
      <c r="A2907">
        <v>805</v>
      </c>
      <c r="B2907">
        <v>2014</v>
      </c>
      <c r="C2907">
        <v>5</v>
      </c>
      <c r="D2907">
        <v>93110936</v>
      </c>
      <c r="E2907">
        <v>9320635</v>
      </c>
      <c r="F2907" s="103">
        <v>1559.21</v>
      </c>
      <c r="G2907" t="s">
        <v>648</v>
      </c>
      <c r="H2907" t="s">
        <v>178</v>
      </c>
      <c r="I2907" t="s">
        <v>2116</v>
      </c>
      <c r="J2907" s="143">
        <v>41760</v>
      </c>
      <c r="K2907" s="105">
        <f>Table4[[#This Row],[Reg. CPB incl. Outlays]]*0.9142</f>
        <v>1425.4297820000002</v>
      </c>
      <c r="L2907" t="s">
        <v>78</v>
      </c>
    </row>
    <row r="2908" spans="1:12" x14ac:dyDescent="0.2">
      <c r="A2908">
        <v>805</v>
      </c>
      <c r="B2908">
        <v>2014</v>
      </c>
      <c r="C2908">
        <v>2</v>
      </c>
      <c r="D2908">
        <v>145101526</v>
      </c>
      <c r="E2908">
        <v>14520068</v>
      </c>
      <c r="F2908">
        <v>693.41</v>
      </c>
      <c r="G2908" t="s">
        <v>650</v>
      </c>
      <c r="H2908" t="s">
        <v>251</v>
      </c>
      <c r="I2908" t="s">
        <v>2023</v>
      </c>
      <c r="J2908" s="143">
        <v>41671</v>
      </c>
      <c r="K2908" s="105">
        <v>554.72799999999995</v>
      </c>
      <c r="L2908" t="s">
        <v>48</v>
      </c>
    </row>
    <row r="2909" spans="1:12" x14ac:dyDescent="0.2">
      <c r="A2909">
        <v>805</v>
      </c>
      <c r="B2909">
        <v>2014</v>
      </c>
      <c r="C2909">
        <v>2</v>
      </c>
      <c r="D2909">
        <v>145101537</v>
      </c>
      <c r="E2909">
        <v>14520001</v>
      </c>
      <c r="F2909">
        <v>352.5</v>
      </c>
      <c r="G2909" t="s">
        <v>604</v>
      </c>
      <c r="H2909" t="s">
        <v>108</v>
      </c>
      <c r="I2909" t="s">
        <v>2024</v>
      </c>
      <c r="J2909" s="143">
        <v>41671</v>
      </c>
      <c r="K2909" s="105">
        <v>282</v>
      </c>
      <c r="L2909" t="s">
        <v>48</v>
      </c>
    </row>
    <row r="2910" spans="1:12" x14ac:dyDescent="0.2">
      <c r="A2910">
        <v>805</v>
      </c>
      <c r="B2910">
        <v>2014</v>
      </c>
      <c r="C2910">
        <v>4</v>
      </c>
      <c r="D2910">
        <v>145101539</v>
      </c>
      <c r="E2910">
        <v>14520001</v>
      </c>
      <c r="F2910">
        <v>1386</v>
      </c>
      <c r="G2910" t="s">
        <v>604</v>
      </c>
      <c r="H2910" t="s">
        <v>278</v>
      </c>
      <c r="I2910" t="s">
        <v>2065</v>
      </c>
      <c r="J2910" s="143">
        <v>41730</v>
      </c>
      <c r="K2910" s="105">
        <v>1108.8</v>
      </c>
      <c r="L2910" t="s">
        <v>48</v>
      </c>
    </row>
    <row r="2911" spans="1:12" x14ac:dyDescent="0.2">
      <c r="A2911">
        <v>805</v>
      </c>
      <c r="B2911">
        <v>2014</v>
      </c>
      <c r="C2911">
        <v>2</v>
      </c>
      <c r="D2911">
        <v>145101543</v>
      </c>
      <c r="E2911">
        <v>14520001</v>
      </c>
      <c r="F2911">
        <v>416</v>
      </c>
      <c r="G2911" t="s">
        <v>604</v>
      </c>
      <c r="H2911" t="s">
        <v>121</v>
      </c>
      <c r="I2911" t="s">
        <v>2025</v>
      </c>
      <c r="J2911" s="143">
        <v>41671</v>
      </c>
      <c r="K2911" s="105">
        <v>332.8</v>
      </c>
      <c r="L2911" t="s">
        <v>48</v>
      </c>
    </row>
    <row r="2912" spans="1:12" x14ac:dyDescent="0.2">
      <c r="A2912">
        <v>805</v>
      </c>
      <c r="B2912">
        <v>2014</v>
      </c>
      <c r="C2912">
        <v>2</v>
      </c>
      <c r="D2912">
        <v>145101550</v>
      </c>
      <c r="E2912">
        <v>14520001</v>
      </c>
      <c r="F2912">
        <v>552.5</v>
      </c>
      <c r="G2912" t="s">
        <v>604</v>
      </c>
      <c r="H2912" t="s">
        <v>160</v>
      </c>
      <c r="I2912" t="s">
        <v>2026</v>
      </c>
      <c r="J2912" s="143">
        <v>41671</v>
      </c>
      <c r="K2912" s="105">
        <v>442</v>
      </c>
      <c r="L2912" t="s">
        <v>48</v>
      </c>
    </row>
    <row r="2913" spans="1:12" x14ac:dyDescent="0.2">
      <c r="A2913">
        <v>805</v>
      </c>
      <c r="B2913">
        <v>2014</v>
      </c>
      <c r="C2913">
        <v>2</v>
      </c>
      <c r="D2913">
        <v>145101550</v>
      </c>
      <c r="E2913">
        <v>14520068</v>
      </c>
      <c r="F2913">
        <v>672.34</v>
      </c>
      <c r="G2913" t="s">
        <v>604</v>
      </c>
      <c r="H2913" t="s">
        <v>160</v>
      </c>
      <c r="I2913" t="s">
        <v>2026</v>
      </c>
      <c r="J2913" s="143">
        <v>41671</v>
      </c>
      <c r="K2913" s="105">
        <v>537.87200000000007</v>
      </c>
      <c r="L2913" t="s">
        <v>48</v>
      </c>
    </row>
    <row r="2914" spans="1:12" x14ac:dyDescent="0.2">
      <c r="A2914">
        <v>805</v>
      </c>
      <c r="B2914">
        <v>2014</v>
      </c>
      <c r="C2914">
        <v>3</v>
      </c>
      <c r="D2914">
        <v>145101550</v>
      </c>
      <c r="E2914">
        <v>14520068</v>
      </c>
      <c r="F2914">
        <v>581.79</v>
      </c>
      <c r="G2914" t="s">
        <v>604</v>
      </c>
      <c r="H2914" t="s">
        <v>160</v>
      </c>
      <c r="I2914" t="s">
        <v>2026</v>
      </c>
      <c r="J2914" s="143">
        <v>41699</v>
      </c>
      <c r="K2914" s="105">
        <v>465.43200000000002</v>
      </c>
      <c r="L2914" t="s">
        <v>48</v>
      </c>
    </row>
    <row r="2915" spans="1:12" x14ac:dyDescent="0.2">
      <c r="A2915">
        <v>805</v>
      </c>
      <c r="B2915">
        <v>2014</v>
      </c>
      <c r="C2915">
        <v>3</v>
      </c>
      <c r="D2915">
        <v>145101550</v>
      </c>
      <c r="E2915">
        <v>14520083</v>
      </c>
      <c r="F2915">
        <v>3720</v>
      </c>
      <c r="G2915" t="s">
        <v>604</v>
      </c>
      <c r="H2915" t="s">
        <v>160</v>
      </c>
      <c r="I2915" t="s">
        <v>2026</v>
      </c>
      <c r="J2915" s="143">
        <v>41699</v>
      </c>
      <c r="K2915" s="105">
        <v>2976</v>
      </c>
      <c r="L2915" t="s">
        <v>48</v>
      </c>
    </row>
    <row r="2916" spans="1:12" x14ac:dyDescent="0.2">
      <c r="A2916">
        <v>805</v>
      </c>
      <c r="B2916">
        <v>2014</v>
      </c>
      <c r="C2916">
        <v>4</v>
      </c>
      <c r="D2916">
        <v>145101550</v>
      </c>
      <c r="E2916">
        <v>14520001</v>
      </c>
      <c r="F2916">
        <v>3213</v>
      </c>
      <c r="G2916" t="s">
        <v>604</v>
      </c>
      <c r="H2916" t="s">
        <v>160</v>
      </c>
      <c r="I2916" t="s">
        <v>2026</v>
      </c>
      <c r="J2916" s="143">
        <v>41730</v>
      </c>
      <c r="K2916" s="105">
        <v>2570.4</v>
      </c>
      <c r="L2916" t="s">
        <v>48</v>
      </c>
    </row>
    <row r="2917" spans="1:12" x14ac:dyDescent="0.2">
      <c r="A2917">
        <v>805</v>
      </c>
      <c r="B2917">
        <v>2014</v>
      </c>
      <c r="C2917">
        <v>4</v>
      </c>
      <c r="D2917">
        <v>145101550</v>
      </c>
      <c r="E2917">
        <v>14520068</v>
      </c>
      <c r="F2917">
        <v>798.44</v>
      </c>
      <c r="G2917" t="s">
        <v>604</v>
      </c>
      <c r="H2917" t="s">
        <v>160</v>
      </c>
      <c r="I2917" t="s">
        <v>2026</v>
      </c>
      <c r="J2917" s="143">
        <v>41730</v>
      </c>
      <c r="K2917" s="105">
        <v>638.75200000000007</v>
      </c>
      <c r="L2917" t="s">
        <v>48</v>
      </c>
    </row>
    <row r="2918" spans="1:12" x14ac:dyDescent="0.2">
      <c r="A2918">
        <v>805</v>
      </c>
      <c r="B2918">
        <v>2014</v>
      </c>
      <c r="C2918">
        <v>4</v>
      </c>
      <c r="D2918">
        <v>145101550</v>
      </c>
      <c r="E2918">
        <v>14520083</v>
      </c>
      <c r="F2918">
        <v>744.12</v>
      </c>
      <c r="G2918" t="s">
        <v>604</v>
      </c>
      <c r="H2918" t="s">
        <v>160</v>
      </c>
      <c r="I2918" t="s">
        <v>2026</v>
      </c>
      <c r="J2918" s="143">
        <v>41730</v>
      </c>
      <c r="K2918" s="105">
        <v>595.29600000000005</v>
      </c>
      <c r="L2918" t="s">
        <v>48</v>
      </c>
    </row>
    <row r="2919" spans="1:12" x14ac:dyDescent="0.2">
      <c r="A2919">
        <v>805</v>
      </c>
      <c r="B2919">
        <v>2014</v>
      </c>
      <c r="C2919">
        <v>5</v>
      </c>
      <c r="D2919">
        <v>93111312</v>
      </c>
      <c r="E2919">
        <v>9320009</v>
      </c>
      <c r="F2919">
        <v>832.4</v>
      </c>
      <c r="G2919" t="s">
        <v>491</v>
      </c>
      <c r="H2919" t="s">
        <v>178</v>
      </c>
      <c r="I2919" t="s">
        <v>864</v>
      </c>
      <c r="J2919" s="143">
        <v>41760</v>
      </c>
      <c r="K2919" s="105">
        <f>Table4[[#This Row],[Reg. CPB incl. Outlays]]*0.9142</f>
        <v>760.98008000000004</v>
      </c>
      <c r="L2919" t="s">
        <v>78</v>
      </c>
    </row>
    <row r="2920" spans="1:12" x14ac:dyDescent="0.2">
      <c r="A2920">
        <v>805</v>
      </c>
      <c r="B2920">
        <v>2014</v>
      </c>
      <c r="C2920">
        <v>5</v>
      </c>
      <c r="D2920">
        <v>93111312</v>
      </c>
      <c r="E2920">
        <v>9320289</v>
      </c>
      <c r="F2920" s="103">
        <v>6986</v>
      </c>
      <c r="G2920" t="s">
        <v>491</v>
      </c>
      <c r="H2920" t="s">
        <v>178</v>
      </c>
      <c r="I2920" t="s">
        <v>864</v>
      </c>
      <c r="J2920" s="143">
        <v>41760</v>
      </c>
      <c r="K2920" s="105">
        <f>Table4[[#This Row],[Reg. CPB incl. Outlays]]*0.9142</f>
        <v>6386.6012000000001</v>
      </c>
      <c r="L2920" t="s">
        <v>78</v>
      </c>
    </row>
    <row r="2921" spans="1:12" x14ac:dyDescent="0.2">
      <c r="A2921">
        <v>805</v>
      </c>
      <c r="B2921">
        <v>2014</v>
      </c>
      <c r="C2921">
        <v>5</v>
      </c>
      <c r="D2921">
        <v>93111312</v>
      </c>
      <c r="E2921">
        <v>9320756</v>
      </c>
      <c r="F2921" s="103">
        <v>1683.5</v>
      </c>
      <c r="G2921" t="s">
        <v>491</v>
      </c>
      <c r="H2921" t="s">
        <v>178</v>
      </c>
      <c r="I2921" t="s">
        <v>864</v>
      </c>
      <c r="J2921" s="143">
        <v>41760</v>
      </c>
      <c r="K2921" s="105">
        <f>Table4[[#This Row],[Reg. CPB incl. Outlays]]*0.9142</f>
        <v>1539.0557000000001</v>
      </c>
      <c r="L2921" t="s">
        <v>78</v>
      </c>
    </row>
    <row r="2922" spans="1:12" x14ac:dyDescent="0.2">
      <c r="A2922">
        <v>805</v>
      </c>
      <c r="B2922">
        <v>2014</v>
      </c>
      <c r="C2922">
        <v>1</v>
      </c>
      <c r="D2922">
        <v>145101567</v>
      </c>
      <c r="E2922">
        <v>14520068</v>
      </c>
      <c r="F2922">
        <v>1004.56</v>
      </c>
      <c r="G2922" t="s">
        <v>595</v>
      </c>
      <c r="H2922" t="s">
        <v>126</v>
      </c>
      <c r="I2922" t="s">
        <v>2000</v>
      </c>
      <c r="J2922" s="143">
        <v>41640</v>
      </c>
      <c r="K2922" s="105">
        <v>803.64800000000002</v>
      </c>
      <c r="L2922" t="s">
        <v>48</v>
      </c>
    </row>
    <row r="2923" spans="1:12" x14ac:dyDescent="0.2">
      <c r="A2923">
        <v>805</v>
      </c>
      <c r="B2923">
        <v>2014</v>
      </c>
      <c r="C2923">
        <v>1</v>
      </c>
      <c r="D2923">
        <v>145101568</v>
      </c>
      <c r="E2923">
        <v>14520042</v>
      </c>
      <c r="F2923">
        <v>1623.07</v>
      </c>
      <c r="G2923" t="s">
        <v>549</v>
      </c>
      <c r="H2923" t="s">
        <v>126</v>
      </c>
      <c r="I2923" t="s">
        <v>2001</v>
      </c>
      <c r="J2923" s="143">
        <v>41640</v>
      </c>
      <c r="K2923" s="105">
        <v>1298.4560000000001</v>
      </c>
      <c r="L2923" t="s">
        <v>48</v>
      </c>
    </row>
    <row r="2924" spans="1:12" x14ac:dyDescent="0.2">
      <c r="A2924">
        <v>805</v>
      </c>
      <c r="B2924">
        <v>2014</v>
      </c>
      <c r="C2924">
        <v>1</v>
      </c>
      <c r="D2924">
        <v>145101568</v>
      </c>
      <c r="E2924">
        <v>14520108</v>
      </c>
      <c r="F2924">
        <v>187.5</v>
      </c>
      <c r="G2924" t="s">
        <v>549</v>
      </c>
      <c r="H2924" t="s">
        <v>126</v>
      </c>
      <c r="I2924" t="s">
        <v>2001</v>
      </c>
      <c r="J2924" s="143">
        <v>41640</v>
      </c>
      <c r="K2924" s="105">
        <v>150</v>
      </c>
      <c r="L2924" t="s">
        <v>48</v>
      </c>
    </row>
    <row r="2925" spans="1:12" x14ac:dyDescent="0.2">
      <c r="A2925">
        <v>805</v>
      </c>
      <c r="B2925">
        <v>2014</v>
      </c>
      <c r="C2925">
        <v>2</v>
      </c>
      <c r="D2925">
        <v>145101568</v>
      </c>
      <c r="E2925">
        <v>14520045</v>
      </c>
      <c r="F2925">
        <v>245.18</v>
      </c>
      <c r="G2925" t="s">
        <v>549</v>
      </c>
      <c r="H2925" t="s">
        <v>126</v>
      </c>
      <c r="I2925" t="s">
        <v>2001</v>
      </c>
      <c r="J2925" s="143">
        <v>41671</v>
      </c>
      <c r="K2925" s="105">
        <v>196.14400000000001</v>
      </c>
      <c r="L2925" t="s">
        <v>48</v>
      </c>
    </row>
    <row r="2926" spans="1:12" x14ac:dyDescent="0.2">
      <c r="A2926">
        <v>805</v>
      </c>
      <c r="B2926">
        <v>2014</v>
      </c>
      <c r="C2926">
        <v>2</v>
      </c>
      <c r="D2926">
        <v>145101588</v>
      </c>
      <c r="E2926">
        <v>14520001</v>
      </c>
      <c r="F2926">
        <v>256.5</v>
      </c>
      <c r="G2926" t="s">
        <v>604</v>
      </c>
      <c r="H2926" t="s">
        <v>110</v>
      </c>
      <c r="I2926" t="s">
        <v>2027</v>
      </c>
      <c r="J2926" s="143">
        <v>41671</v>
      </c>
      <c r="K2926" s="105">
        <v>205.20000000000002</v>
      </c>
      <c r="L2926" t="s">
        <v>48</v>
      </c>
    </row>
    <row r="2927" spans="1:12" x14ac:dyDescent="0.2">
      <c r="A2927">
        <v>805</v>
      </c>
      <c r="B2927">
        <v>2014</v>
      </c>
      <c r="C2927">
        <v>3</v>
      </c>
      <c r="D2927">
        <v>145101588</v>
      </c>
      <c r="E2927">
        <v>14520109</v>
      </c>
      <c r="F2927">
        <v>1834</v>
      </c>
      <c r="G2927" t="s">
        <v>604</v>
      </c>
      <c r="H2927" t="s">
        <v>110</v>
      </c>
      <c r="I2927" t="s">
        <v>2027</v>
      </c>
      <c r="J2927" s="143">
        <v>41699</v>
      </c>
      <c r="K2927" s="105">
        <v>1467.2</v>
      </c>
      <c r="L2927" t="s">
        <v>48</v>
      </c>
    </row>
    <row r="2928" spans="1:12" x14ac:dyDescent="0.2">
      <c r="A2928">
        <v>805</v>
      </c>
      <c r="B2928">
        <v>2014</v>
      </c>
      <c r="C2928">
        <v>2</v>
      </c>
      <c r="D2928">
        <v>145101589</v>
      </c>
      <c r="E2928">
        <v>14520001</v>
      </c>
      <c r="F2928">
        <v>576</v>
      </c>
      <c r="G2928" t="s">
        <v>604</v>
      </c>
      <c r="H2928" t="s">
        <v>277</v>
      </c>
      <c r="I2928" t="s">
        <v>2028</v>
      </c>
      <c r="J2928" s="143">
        <v>41671</v>
      </c>
      <c r="K2928" s="105">
        <v>460.8</v>
      </c>
      <c r="L2928" t="s">
        <v>48</v>
      </c>
    </row>
    <row r="2929" spans="1:12" x14ac:dyDescent="0.2">
      <c r="A2929">
        <v>805</v>
      </c>
      <c r="B2929">
        <v>2014</v>
      </c>
      <c r="C2929">
        <v>4</v>
      </c>
      <c r="D2929">
        <v>145101590</v>
      </c>
      <c r="E2929">
        <v>14520001</v>
      </c>
      <c r="F2929">
        <v>500.5</v>
      </c>
      <c r="G2929" t="s">
        <v>604</v>
      </c>
      <c r="H2929" t="s">
        <v>124</v>
      </c>
      <c r="I2929" t="s">
        <v>2066</v>
      </c>
      <c r="J2929" s="143">
        <v>41730</v>
      </c>
      <c r="K2929" s="105">
        <v>400.40000000000003</v>
      </c>
      <c r="L2929" t="s">
        <v>48</v>
      </c>
    </row>
    <row r="2930" spans="1:12" x14ac:dyDescent="0.2">
      <c r="A2930">
        <v>805</v>
      </c>
      <c r="B2930">
        <v>2013</v>
      </c>
      <c r="C2930">
        <v>12</v>
      </c>
      <c r="D2930">
        <v>145101599</v>
      </c>
      <c r="E2930">
        <v>14520041</v>
      </c>
      <c r="F2930">
        <v>138.54</v>
      </c>
      <c r="G2930" t="s">
        <v>592</v>
      </c>
      <c r="H2930" t="s">
        <v>215</v>
      </c>
      <c r="I2930" t="s">
        <v>1983</v>
      </c>
      <c r="J2930" s="143">
        <v>41609</v>
      </c>
      <c r="K2930" s="105">
        <v>110.83199999999999</v>
      </c>
      <c r="L2930" t="s">
        <v>48</v>
      </c>
    </row>
    <row r="2931" spans="1:12" x14ac:dyDescent="0.2">
      <c r="A2931">
        <v>805</v>
      </c>
      <c r="B2931">
        <v>2014</v>
      </c>
      <c r="C2931">
        <v>2</v>
      </c>
      <c r="D2931">
        <v>145101601</v>
      </c>
      <c r="E2931">
        <v>14520001</v>
      </c>
      <c r="F2931">
        <v>338</v>
      </c>
      <c r="G2931" t="s">
        <v>604</v>
      </c>
      <c r="H2931" t="s">
        <v>160</v>
      </c>
      <c r="I2931" t="s">
        <v>2029</v>
      </c>
      <c r="J2931" s="143">
        <v>41671</v>
      </c>
      <c r="K2931" s="105">
        <v>270.40000000000003</v>
      </c>
      <c r="L2931" t="s">
        <v>48</v>
      </c>
    </row>
    <row r="2932" spans="1:12" x14ac:dyDescent="0.2">
      <c r="A2932">
        <v>805</v>
      </c>
      <c r="B2932">
        <v>2014</v>
      </c>
      <c r="C2932">
        <v>1</v>
      </c>
      <c r="D2932">
        <v>145101610</v>
      </c>
      <c r="E2932">
        <v>14520041</v>
      </c>
      <c r="F2932">
        <v>1182.47</v>
      </c>
      <c r="G2932" t="s">
        <v>592</v>
      </c>
      <c r="H2932" t="s">
        <v>121</v>
      </c>
      <c r="I2932" t="s">
        <v>2002</v>
      </c>
      <c r="J2932" s="143">
        <v>41640</v>
      </c>
      <c r="K2932" s="105">
        <v>945.97600000000011</v>
      </c>
      <c r="L2932" t="s">
        <v>48</v>
      </c>
    </row>
    <row r="2933" spans="1:12" x14ac:dyDescent="0.2">
      <c r="A2933">
        <v>805</v>
      </c>
      <c r="B2933">
        <v>2014</v>
      </c>
      <c r="C2933">
        <v>1</v>
      </c>
      <c r="D2933">
        <v>145101610</v>
      </c>
      <c r="E2933">
        <v>14520069</v>
      </c>
      <c r="F2933">
        <v>3479.85</v>
      </c>
      <c r="G2933" t="s">
        <v>592</v>
      </c>
      <c r="H2933" t="s">
        <v>121</v>
      </c>
      <c r="I2933" t="s">
        <v>2002</v>
      </c>
      <c r="J2933" s="143">
        <v>41640</v>
      </c>
      <c r="K2933" s="105">
        <v>2783.88</v>
      </c>
      <c r="L2933" t="s">
        <v>48</v>
      </c>
    </row>
    <row r="2934" spans="1:12" x14ac:dyDescent="0.2">
      <c r="A2934">
        <v>805</v>
      </c>
      <c r="B2934">
        <v>2014</v>
      </c>
      <c r="C2934">
        <v>2</v>
      </c>
      <c r="D2934">
        <v>145101610</v>
      </c>
      <c r="E2934">
        <v>14520041</v>
      </c>
      <c r="F2934">
        <v>227.56</v>
      </c>
      <c r="G2934" t="s">
        <v>592</v>
      </c>
      <c r="H2934" t="s">
        <v>121</v>
      </c>
      <c r="I2934" t="s">
        <v>2002</v>
      </c>
      <c r="J2934" s="143">
        <v>41671</v>
      </c>
      <c r="K2934" s="105">
        <v>182.048</v>
      </c>
      <c r="L2934" t="s">
        <v>48</v>
      </c>
    </row>
    <row r="2935" spans="1:12" x14ac:dyDescent="0.2">
      <c r="A2935">
        <v>805</v>
      </c>
      <c r="B2935">
        <v>2014</v>
      </c>
      <c r="C2935">
        <v>5</v>
      </c>
      <c r="D2935">
        <v>113103476</v>
      </c>
      <c r="E2935">
        <v>11320164</v>
      </c>
      <c r="F2935" s="103">
        <v>8409.7900000000009</v>
      </c>
      <c r="G2935" t="s">
        <v>604</v>
      </c>
      <c r="H2935" t="s">
        <v>110</v>
      </c>
      <c r="I2935" t="s">
        <v>1023</v>
      </c>
      <c r="J2935" s="143">
        <v>41760</v>
      </c>
      <c r="K2935" s="105">
        <f>Table4[[#This Row],[Reg. CPB incl. Outlays]]/7.8125</f>
        <v>1076.4531200000001</v>
      </c>
      <c r="L2935" t="s">
        <v>79</v>
      </c>
    </row>
    <row r="2936" spans="1:12" x14ac:dyDescent="0.2">
      <c r="A2936">
        <v>805</v>
      </c>
      <c r="B2936">
        <v>2013</v>
      </c>
      <c r="C2936">
        <v>12</v>
      </c>
      <c r="D2936">
        <v>145101613</v>
      </c>
      <c r="E2936">
        <v>14520068</v>
      </c>
      <c r="F2936">
        <v>96.63</v>
      </c>
      <c r="G2936" t="s">
        <v>597</v>
      </c>
      <c r="H2936" t="s">
        <v>279</v>
      </c>
      <c r="I2936" t="s">
        <v>1984</v>
      </c>
      <c r="J2936" s="143">
        <v>41609</v>
      </c>
      <c r="K2936" s="105">
        <v>77.304000000000002</v>
      </c>
      <c r="L2936" t="s">
        <v>48</v>
      </c>
    </row>
    <row r="2937" spans="1:12" x14ac:dyDescent="0.2">
      <c r="A2937">
        <v>805</v>
      </c>
      <c r="B2937">
        <v>2014</v>
      </c>
      <c r="C2937">
        <v>3</v>
      </c>
      <c r="D2937">
        <v>145101614</v>
      </c>
      <c r="E2937">
        <v>14520026</v>
      </c>
      <c r="F2937">
        <v>1249.52</v>
      </c>
      <c r="G2937" t="s">
        <v>583</v>
      </c>
      <c r="H2937" t="s">
        <v>110</v>
      </c>
      <c r="I2937" t="s">
        <v>2047</v>
      </c>
      <c r="J2937" s="143">
        <v>41699</v>
      </c>
      <c r="K2937" s="105">
        <v>999.61599999999999</v>
      </c>
      <c r="L2937" t="s">
        <v>48</v>
      </c>
    </row>
    <row r="2938" spans="1:12" x14ac:dyDescent="0.2">
      <c r="A2938">
        <v>805</v>
      </c>
      <c r="B2938">
        <v>2014</v>
      </c>
      <c r="C2938">
        <v>1</v>
      </c>
      <c r="D2938">
        <v>145101618</v>
      </c>
      <c r="E2938">
        <v>14520124</v>
      </c>
      <c r="F2938">
        <v>284.10000000000002</v>
      </c>
      <c r="G2938" t="s">
        <v>526</v>
      </c>
      <c r="H2938" t="s">
        <v>281</v>
      </c>
      <c r="I2938" t="s">
        <v>2003</v>
      </c>
      <c r="J2938" s="143">
        <v>41640</v>
      </c>
      <c r="K2938" s="105">
        <v>227.28000000000003</v>
      </c>
      <c r="L2938" t="s">
        <v>48</v>
      </c>
    </row>
    <row r="2939" spans="1:12" x14ac:dyDescent="0.2">
      <c r="A2939">
        <v>805</v>
      </c>
      <c r="B2939">
        <v>2014</v>
      </c>
      <c r="C2939">
        <v>1</v>
      </c>
      <c r="D2939">
        <v>145101619</v>
      </c>
      <c r="E2939">
        <v>14520124</v>
      </c>
      <c r="F2939">
        <v>272.73</v>
      </c>
      <c r="G2939" t="s">
        <v>526</v>
      </c>
      <c r="H2939" t="s">
        <v>271</v>
      </c>
      <c r="I2939" t="s">
        <v>2004</v>
      </c>
      <c r="J2939" s="143">
        <v>41640</v>
      </c>
      <c r="K2939" s="105">
        <v>218.18400000000003</v>
      </c>
      <c r="L2939" t="s">
        <v>48</v>
      </c>
    </row>
    <row r="2940" spans="1:12" x14ac:dyDescent="0.2">
      <c r="A2940">
        <v>805</v>
      </c>
      <c r="B2940">
        <v>2013</v>
      </c>
      <c r="C2940">
        <v>12</v>
      </c>
      <c r="D2940">
        <v>145101637</v>
      </c>
      <c r="E2940">
        <v>14520069</v>
      </c>
      <c r="F2940">
        <v>796.37</v>
      </c>
      <c r="G2940" t="s">
        <v>592</v>
      </c>
      <c r="H2940" t="s">
        <v>108</v>
      </c>
      <c r="I2940" t="s">
        <v>1985</v>
      </c>
      <c r="J2940" s="143">
        <v>41609</v>
      </c>
      <c r="K2940" s="105">
        <v>637.096</v>
      </c>
      <c r="L2940" t="s">
        <v>48</v>
      </c>
    </row>
    <row r="2941" spans="1:12" x14ac:dyDescent="0.2">
      <c r="A2941">
        <v>805</v>
      </c>
      <c r="B2941">
        <v>2014</v>
      </c>
      <c r="C2941">
        <v>1</v>
      </c>
      <c r="D2941">
        <v>145101643</v>
      </c>
      <c r="E2941">
        <v>14520027</v>
      </c>
      <c r="F2941">
        <v>631.32000000000005</v>
      </c>
      <c r="G2941" t="s">
        <v>604</v>
      </c>
      <c r="H2941" t="s">
        <v>202</v>
      </c>
      <c r="I2941" t="s">
        <v>2005</v>
      </c>
      <c r="J2941" s="143">
        <v>41640</v>
      </c>
      <c r="K2941" s="105">
        <v>505.05600000000004</v>
      </c>
      <c r="L2941" t="s">
        <v>48</v>
      </c>
    </row>
    <row r="2942" spans="1:12" x14ac:dyDescent="0.2">
      <c r="A2942">
        <v>805</v>
      </c>
      <c r="B2942">
        <v>2014</v>
      </c>
      <c r="C2942">
        <v>2</v>
      </c>
      <c r="D2942">
        <v>145101643</v>
      </c>
      <c r="E2942">
        <v>14520001</v>
      </c>
      <c r="F2942">
        <v>1358.5</v>
      </c>
      <c r="G2942" t="s">
        <v>604</v>
      </c>
      <c r="H2942" t="s">
        <v>202</v>
      </c>
      <c r="I2942" t="s">
        <v>2005</v>
      </c>
      <c r="J2942" s="143">
        <v>41671</v>
      </c>
      <c r="K2942" s="105">
        <v>1086.8</v>
      </c>
      <c r="L2942" t="s">
        <v>48</v>
      </c>
    </row>
    <row r="2943" spans="1:12" x14ac:dyDescent="0.2">
      <c r="A2943">
        <v>805</v>
      </c>
      <c r="B2943">
        <v>2014</v>
      </c>
      <c r="C2943">
        <v>1</v>
      </c>
      <c r="D2943">
        <v>145101644</v>
      </c>
      <c r="E2943">
        <v>14520068</v>
      </c>
      <c r="F2943">
        <v>1382.6</v>
      </c>
      <c r="G2943" t="s">
        <v>595</v>
      </c>
      <c r="H2943" t="s">
        <v>124</v>
      </c>
      <c r="I2943" t="s">
        <v>2006</v>
      </c>
      <c r="J2943" s="143">
        <v>41640</v>
      </c>
      <c r="K2943" s="105">
        <v>1106.08</v>
      </c>
      <c r="L2943" t="s">
        <v>48</v>
      </c>
    </row>
    <row r="2944" spans="1:12" x14ac:dyDescent="0.2">
      <c r="A2944">
        <v>805</v>
      </c>
      <c r="B2944">
        <v>2014</v>
      </c>
      <c r="C2944">
        <v>2</v>
      </c>
      <c r="D2944">
        <v>145101652</v>
      </c>
      <c r="E2944">
        <v>14520001</v>
      </c>
      <c r="F2944">
        <v>1839.5</v>
      </c>
      <c r="G2944" t="s">
        <v>604</v>
      </c>
      <c r="H2944" t="s">
        <v>110</v>
      </c>
      <c r="I2944" t="s">
        <v>2030</v>
      </c>
      <c r="J2944" s="143">
        <v>41671</v>
      </c>
      <c r="K2944" s="105">
        <v>1471.6000000000001</v>
      </c>
      <c r="L2944" t="s">
        <v>48</v>
      </c>
    </row>
    <row r="2945" spans="1:12" x14ac:dyDescent="0.2">
      <c r="A2945">
        <v>805</v>
      </c>
      <c r="B2945">
        <v>2014</v>
      </c>
      <c r="C2945">
        <v>1</v>
      </c>
      <c r="D2945">
        <v>145101654</v>
      </c>
      <c r="E2945">
        <v>14520027</v>
      </c>
      <c r="F2945">
        <v>631.32000000000005</v>
      </c>
      <c r="G2945" t="s">
        <v>597</v>
      </c>
      <c r="H2945" t="s">
        <v>280</v>
      </c>
      <c r="I2945" t="s">
        <v>2007</v>
      </c>
      <c r="J2945" s="143">
        <v>41640</v>
      </c>
      <c r="K2945" s="105">
        <v>505.05600000000004</v>
      </c>
      <c r="L2945" t="s">
        <v>48</v>
      </c>
    </row>
    <row r="2946" spans="1:12" x14ac:dyDescent="0.2">
      <c r="A2946">
        <v>805</v>
      </c>
      <c r="B2946">
        <v>2014</v>
      </c>
      <c r="C2946">
        <v>1</v>
      </c>
      <c r="D2946">
        <v>145101656</v>
      </c>
      <c r="E2946">
        <v>14520124</v>
      </c>
      <c r="F2946">
        <v>647.11</v>
      </c>
      <c r="G2946" t="s">
        <v>630</v>
      </c>
      <c r="H2946" t="s">
        <v>254</v>
      </c>
      <c r="I2946" t="s">
        <v>2008</v>
      </c>
      <c r="J2946" s="143">
        <v>41640</v>
      </c>
      <c r="K2946" s="105">
        <v>517.68799999999999</v>
      </c>
      <c r="L2946" t="s">
        <v>48</v>
      </c>
    </row>
    <row r="2947" spans="1:12" x14ac:dyDescent="0.2">
      <c r="A2947">
        <v>805</v>
      </c>
      <c r="B2947">
        <v>2014</v>
      </c>
      <c r="C2947">
        <v>3</v>
      </c>
      <c r="D2947">
        <v>145101656</v>
      </c>
      <c r="E2947">
        <v>14520129</v>
      </c>
      <c r="F2947">
        <v>3928.03</v>
      </c>
      <c r="G2947" t="s">
        <v>630</v>
      </c>
      <c r="H2947" t="s">
        <v>254</v>
      </c>
      <c r="I2947" t="s">
        <v>2008</v>
      </c>
      <c r="J2947" s="143">
        <v>41699</v>
      </c>
      <c r="K2947" s="105">
        <v>3142.4240000000004</v>
      </c>
      <c r="L2947" t="s">
        <v>48</v>
      </c>
    </row>
    <row r="2948" spans="1:12" x14ac:dyDescent="0.2">
      <c r="A2948">
        <v>805</v>
      </c>
      <c r="B2948">
        <v>2014</v>
      </c>
      <c r="C2948">
        <v>2</v>
      </c>
      <c r="D2948">
        <v>145101657</v>
      </c>
      <c r="E2948">
        <v>14520085</v>
      </c>
      <c r="F2948">
        <v>1885.53</v>
      </c>
      <c r="G2948" t="s">
        <v>2031</v>
      </c>
      <c r="H2948" t="s">
        <v>254</v>
      </c>
      <c r="I2948" t="s">
        <v>2032</v>
      </c>
      <c r="J2948" s="143">
        <v>41671</v>
      </c>
      <c r="K2948" s="105">
        <v>1508.424</v>
      </c>
      <c r="L2948" t="s">
        <v>48</v>
      </c>
    </row>
    <row r="2949" spans="1:12" x14ac:dyDescent="0.2">
      <c r="A2949">
        <v>805</v>
      </c>
      <c r="B2949">
        <v>2014</v>
      </c>
      <c r="C2949">
        <v>3</v>
      </c>
      <c r="D2949">
        <v>145101657</v>
      </c>
      <c r="E2949">
        <v>14520129</v>
      </c>
      <c r="F2949">
        <v>1153.44</v>
      </c>
      <c r="G2949" t="s">
        <v>2031</v>
      </c>
      <c r="H2949" t="s">
        <v>254</v>
      </c>
      <c r="I2949" t="s">
        <v>2032</v>
      </c>
      <c r="J2949" s="143">
        <v>41699</v>
      </c>
      <c r="K2949" s="105">
        <v>922.75200000000007</v>
      </c>
      <c r="L2949" t="s">
        <v>48</v>
      </c>
    </row>
    <row r="2950" spans="1:12" x14ac:dyDescent="0.2">
      <c r="A2950">
        <v>805</v>
      </c>
      <c r="B2950">
        <v>2014</v>
      </c>
      <c r="C2950">
        <v>2</v>
      </c>
      <c r="D2950">
        <v>145101659</v>
      </c>
      <c r="E2950">
        <v>14520001</v>
      </c>
      <c r="F2950">
        <v>637.5</v>
      </c>
      <c r="G2950" t="s">
        <v>604</v>
      </c>
      <c r="H2950" t="s">
        <v>108</v>
      </c>
      <c r="I2950" t="s">
        <v>2033</v>
      </c>
      <c r="J2950" s="143">
        <v>41671</v>
      </c>
      <c r="K2950" s="105">
        <v>510</v>
      </c>
      <c r="L2950" t="s">
        <v>48</v>
      </c>
    </row>
    <row r="2951" spans="1:12" x14ac:dyDescent="0.2">
      <c r="A2951">
        <v>805</v>
      </c>
      <c r="B2951">
        <v>2014</v>
      </c>
      <c r="C2951">
        <v>3</v>
      </c>
      <c r="D2951">
        <v>145101660</v>
      </c>
      <c r="E2951">
        <v>14520124</v>
      </c>
      <c r="F2951">
        <v>269.35000000000002</v>
      </c>
      <c r="G2951" t="s">
        <v>1045</v>
      </c>
      <c r="H2951" t="s">
        <v>254</v>
      </c>
      <c r="I2951" t="s">
        <v>2048</v>
      </c>
      <c r="J2951" s="143">
        <v>41699</v>
      </c>
      <c r="K2951" s="105">
        <v>215.48000000000002</v>
      </c>
      <c r="L2951" t="s">
        <v>48</v>
      </c>
    </row>
    <row r="2952" spans="1:12" x14ac:dyDescent="0.2">
      <c r="A2952">
        <v>805</v>
      </c>
      <c r="B2952">
        <v>2014</v>
      </c>
      <c r="C2952">
        <v>4</v>
      </c>
      <c r="D2952">
        <v>145101660</v>
      </c>
      <c r="E2952">
        <v>14520124</v>
      </c>
      <c r="F2952">
        <v>302.01</v>
      </c>
      <c r="G2952" t="s">
        <v>1045</v>
      </c>
      <c r="H2952" t="s">
        <v>254</v>
      </c>
      <c r="I2952" t="s">
        <v>2048</v>
      </c>
      <c r="J2952" s="143">
        <v>41730</v>
      </c>
      <c r="K2952" s="105">
        <v>241.608</v>
      </c>
      <c r="L2952" t="s">
        <v>48</v>
      </c>
    </row>
    <row r="2953" spans="1:12" x14ac:dyDescent="0.2">
      <c r="A2953">
        <v>805</v>
      </c>
      <c r="B2953">
        <v>2014</v>
      </c>
      <c r="C2953">
        <v>1</v>
      </c>
      <c r="D2953">
        <v>145101670</v>
      </c>
      <c r="E2953">
        <v>14520124</v>
      </c>
      <c r="F2953">
        <v>455.5</v>
      </c>
      <c r="G2953" t="s">
        <v>526</v>
      </c>
      <c r="H2953" t="s">
        <v>281</v>
      </c>
      <c r="I2953" t="s">
        <v>2009</v>
      </c>
      <c r="J2953" s="143">
        <v>41640</v>
      </c>
      <c r="K2953" s="105">
        <v>364.40000000000003</v>
      </c>
      <c r="L2953" t="s">
        <v>48</v>
      </c>
    </row>
    <row r="2954" spans="1:12" x14ac:dyDescent="0.2">
      <c r="A2954">
        <v>805</v>
      </c>
      <c r="B2954">
        <v>2014</v>
      </c>
      <c r="C2954">
        <v>2</v>
      </c>
      <c r="D2954">
        <v>145101670</v>
      </c>
      <c r="E2954">
        <v>14520068</v>
      </c>
      <c r="F2954">
        <v>715.11</v>
      </c>
      <c r="G2954" t="s">
        <v>526</v>
      </c>
      <c r="H2954" t="s">
        <v>281</v>
      </c>
      <c r="I2954" t="s">
        <v>2009</v>
      </c>
      <c r="J2954" s="143">
        <v>41671</v>
      </c>
      <c r="K2954" s="105">
        <v>572.08800000000008</v>
      </c>
      <c r="L2954" t="s">
        <v>48</v>
      </c>
    </row>
    <row r="2955" spans="1:12" x14ac:dyDescent="0.2">
      <c r="A2955">
        <v>805</v>
      </c>
      <c r="B2955">
        <v>2014</v>
      </c>
      <c r="C2955">
        <v>2</v>
      </c>
      <c r="D2955">
        <v>145101671</v>
      </c>
      <c r="E2955">
        <v>14520001</v>
      </c>
      <c r="F2955">
        <v>2281.5</v>
      </c>
      <c r="G2955" t="s">
        <v>604</v>
      </c>
      <c r="H2955" t="s">
        <v>277</v>
      </c>
      <c r="I2955" t="s">
        <v>2034</v>
      </c>
      <c r="J2955" s="143">
        <v>41671</v>
      </c>
      <c r="K2955" s="105">
        <v>1825.2</v>
      </c>
      <c r="L2955" t="s">
        <v>48</v>
      </c>
    </row>
    <row r="2956" spans="1:12" x14ac:dyDescent="0.2">
      <c r="A2956">
        <v>805</v>
      </c>
      <c r="B2956">
        <v>2014</v>
      </c>
      <c r="C2956">
        <v>2</v>
      </c>
      <c r="D2956">
        <v>145101676</v>
      </c>
      <c r="E2956">
        <v>14520001</v>
      </c>
      <c r="F2956">
        <v>690</v>
      </c>
      <c r="G2956" t="s">
        <v>604</v>
      </c>
      <c r="H2956" t="s">
        <v>108</v>
      </c>
      <c r="I2956" t="s">
        <v>2035</v>
      </c>
      <c r="J2956" s="143">
        <v>41671</v>
      </c>
      <c r="K2956" s="105">
        <v>552</v>
      </c>
      <c r="L2956" t="s">
        <v>48</v>
      </c>
    </row>
    <row r="2957" spans="1:12" x14ac:dyDescent="0.2">
      <c r="A2957">
        <v>805</v>
      </c>
      <c r="B2957">
        <v>2014</v>
      </c>
      <c r="C2957">
        <v>4</v>
      </c>
      <c r="D2957">
        <v>145101676</v>
      </c>
      <c r="E2957">
        <v>14520001</v>
      </c>
      <c r="F2957">
        <v>637.5</v>
      </c>
      <c r="G2957" t="s">
        <v>604</v>
      </c>
      <c r="H2957" t="s">
        <v>108</v>
      </c>
      <c r="I2957" t="s">
        <v>2035</v>
      </c>
      <c r="J2957" s="143">
        <v>41730</v>
      </c>
      <c r="K2957" s="105">
        <v>510</v>
      </c>
      <c r="L2957" t="s">
        <v>48</v>
      </c>
    </row>
    <row r="2958" spans="1:12" x14ac:dyDescent="0.2">
      <c r="A2958">
        <v>805</v>
      </c>
      <c r="B2958">
        <v>2014</v>
      </c>
      <c r="C2958">
        <v>5</v>
      </c>
      <c r="D2958">
        <v>113103477</v>
      </c>
      <c r="E2958">
        <v>11320164</v>
      </c>
      <c r="F2958" s="103">
        <v>5832.34</v>
      </c>
      <c r="G2958" t="s">
        <v>604</v>
      </c>
      <c r="H2958" t="s">
        <v>110</v>
      </c>
      <c r="I2958" t="s">
        <v>2209</v>
      </c>
      <c r="J2958" s="143">
        <v>41760</v>
      </c>
      <c r="K2958" s="105">
        <f>Table4[[#This Row],[Reg. CPB incl. Outlays]]/7.8125</f>
        <v>746.53952000000004</v>
      </c>
      <c r="L2958" t="s">
        <v>79</v>
      </c>
    </row>
    <row r="2959" spans="1:12" x14ac:dyDescent="0.2">
      <c r="A2959">
        <v>805</v>
      </c>
      <c r="B2959">
        <v>2014</v>
      </c>
      <c r="C2959">
        <v>5</v>
      </c>
      <c r="D2959">
        <v>113103620</v>
      </c>
      <c r="E2959">
        <v>11320185</v>
      </c>
      <c r="F2959" s="103">
        <v>14011.53</v>
      </c>
      <c r="G2959" t="s">
        <v>583</v>
      </c>
      <c r="H2959" t="s">
        <v>100</v>
      </c>
      <c r="I2959" t="s">
        <v>1204</v>
      </c>
      <c r="J2959" s="143">
        <v>41760</v>
      </c>
      <c r="K2959" s="105">
        <f>Table4[[#This Row],[Reg. CPB incl. Outlays]]/7.8125</f>
        <v>1793.4758400000001</v>
      </c>
      <c r="L2959" t="s">
        <v>79</v>
      </c>
    </row>
    <row r="2960" spans="1:12" x14ac:dyDescent="0.2">
      <c r="A2960">
        <v>805</v>
      </c>
      <c r="B2960">
        <v>2014</v>
      </c>
      <c r="C2960">
        <v>3</v>
      </c>
      <c r="D2960">
        <v>145101681</v>
      </c>
      <c r="E2960">
        <v>14520042</v>
      </c>
      <c r="F2960">
        <v>551.37</v>
      </c>
      <c r="G2960" t="s">
        <v>599</v>
      </c>
      <c r="H2960" t="s">
        <v>298</v>
      </c>
      <c r="I2960" t="s">
        <v>2049</v>
      </c>
      <c r="J2960" s="143">
        <v>41699</v>
      </c>
      <c r="K2960" s="105">
        <v>441.096</v>
      </c>
      <c r="L2960" t="s">
        <v>48</v>
      </c>
    </row>
    <row r="2961" spans="1:12" x14ac:dyDescent="0.2">
      <c r="A2961">
        <v>805</v>
      </c>
      <c r="B2961">
        <v>2014</v>
      </c>
      <c r="C2961">
        <v>2</v>
      </c>
      <c r="D2961">
        <v>145101685</v>
      </c>
      <c r="E2961">
        <v>14520033</v>
      </c>
      <c r="F2961">
        <v>1570.7</v>
      </c>
      <c r="G2961" t="s">
        <v>648</v>
      </c>
      <c r="H2961" t="s">
        <v>124</v>
      </c>
      <c r="I2961" t="s">
        <v>2036</v>
      </c>
      <c r="J2961" s="143">
        <v>41671</v>
      </c>
      <c r="K2961" s="105">
        <v>1256.5600000000002</v>
      </c>
      <c r="L2961" t="s">
        <v>48</v>
      </c>
    </row>
    <row r="2962" spans="1:12" x14ac:dyDescent="0.2">
      <c r="A2962">
        <v>805</v>
      </c>
      <c r="B2962">
        <v>2014</v>
      </c>
      <c r="C2962">
        <v>3</v>
      </c>
      <c r="D2962">
        <v>145101685</v>
      </c>
      <c r="E2962">
        <v>14520110</v>
      </c>
      <c r="F2962">
        <v>196.46</v>
      </c>
      <c r="G2962" t="s">
        <v>648</v>
      </c>
      <c r="H2962" t="s">
        <v>124</v>
      </c>
      <c r="I2962" t="s">
        <v>2036</v>
      </c>
      <c r="J2962" s="143">
        <v>41699</v>
      </c>
      <c r="K2962" s="105">
        <v>157.16800000000001</v>
      </c>
      <c r="L2962" t="s">
        <v>48</v>
      </c>
    </row>
    <row r="2963" spans="1:12" x14ac:dyDescent="0.2">
      <c r="A2963">
        <v>805</v>
      </c>
      <c r="B2963">
        <v>2014</v>
      </c>
      <c r="C2963">
        <v>3</v>
      </c>
      <c r="D2963">
        <v>145101686</v>
      </c>
      <c r="E2963">
        <v>14520042</v>
      </c>
      <c r="F2963">
        <v>354.9</v>
      </c>
      <c r="G2963" t="s">
        <v>599</v>
      </c>
      <c r="H2963" t="s">
        <v>124</v>
      </c>
      <c r="I2963" t="s">
        <v>2050</v>
      </c>
      <c r="J2963" s="143">
        <v>41699</v>
      </c>
      <c r="K2963" s="105">
        <v>283.92</v>
      </c>
      <c r="L2963" t="s">
        <v>48</v>
      </c>
    </row>
    <row r="2964" spans="1:12" x14ac:dyDescent="0.2">
      <c r="A2964">
        <v>805</v>
      </c>
      <c r="B2964">
        <v>2014</v>
      </c>
      <c r="C2964">
        <v>5</v>
      </c>
      <c r="D2964">
        <v>113103827</v>
      </c>
      <c r="E2964">
        <v>11320185</v>
      </c>
      <c r="F2964" s="103">
        <v>22907.02</v>
      </c>
      <c r="G2964" t="s">
        <v>583</v>
      </c>
      <c r="H2964" t="s">
        <v>167</v>
      </c>
      <c r="I2964" t="s">
        <v>1104</v>
      </c>
      <c r="J2964" s="143">
        <v>41760</v>
      </c>
      <c r="K2964" s="105">
        <f>Table4[[#This Row],[Reg. CPB incl. Outlays]]/7.8125</f>
        <v>2932.0985599999999</v>
      </c>
      <c r="L2964" t="s">
        <v>79</v>
      </c>
    </row>
    <row r="2965" spans="1:12" x14ac:dyDescent="0.2">
      <c r="A2965">
        <v>805</v>
      </c>
      <c r="B2965">
        <v>2014</v>
      </c>
      <c r="C2965">
        <v>2</v>
      </c>
      <c r="D2965">
        <v>145101697</v>
      </c>
      <c r="E2965">
        <v>14520051</v>
      </c>
      <c r="F2965">
        <v>436.73</v>
      </c>
      <c r="G2965" t="s">
        <v>581</v>
      </c>
      <c r="H2965" t="s">
        <v>254</v>
      </c>
      <c r="I2965" t="s">
        <v>2037</v>
      </c>
      <c r="J2965" s="143">
        <v>41671</v>
      </c>
      <c r="K2965" s="105">
        <v>349.38400000000001</v>
      </c>
      <c r="L2965" t="s">
        <v>48</v>
      </c>
    </row>
    <row r="2966" spans="1:12" x14ac:dyDescent="0.2">
      <c r="A2966">
        <v>805</v>
      </c>
      <c r="B2966">
        <v>2014</v>
      </c>
      <c r="C2966">
        <v>3</v>
      </c>
      <c r="D2966">
        <v>145101697</v>
      </c>
      <c r="E2966">
        <v>14520124</v>
      </c>
      <c r="F2966">
        <v>152.1</v>
      </c>
      <c r="G2966" t="s">
        <v>581</v>
      </c>
      <c r="H2966" t="s">
        <v>254</v>
      </c>
      <c r="I2966" t="s">
        <v>2037</v>
      </c>
      <c r="J2966" s="143">
        <v>41699</v>
      </c>
      <c r="K2966" s="105">
        <v>121.68</v>
      </c>
      <c r="L2966" t="s">
        <v>48</v>
      </c>
    </row>
    <row r="2967" spans="1:12" x14ac:dyDescent="0.2">
      <c r="A2967">
        <v>805</v>
      </c>
      <c r="B2967">
        <v>2014</v>
      </c>
      <c r="C2967">
        <v>2</v>
      </c>
      <c r="D2967">
        <v>145101704</v>
      </c>
      <c r="E2967">
        <v>14520001</v>
      </c>
      <c r="F2967">
        <v>201.5</v>
      </c>
      <c r="G2967" t="s">
        <v>604</v>
      </c>
      <c r="H2967" t="s">
        <v>126</v>
      </c>
      <c r="I2967" t="s">
        <v>2038</v>
      </c>
      <c r="J2967" s="143">
        <v>41671</v>
      </c>
      <c r="K2967" s="105">
        <v>161.20000000000002</v>
      </c>
      <c r="L2967" t="s">
        <v>48</v>
      </c>
    </row>
    <row r="2968" spans="1:12" x14ac:dyDescent="0.2">
      <c r="A2968">
        <v>805</v>
      </c>
      <c r="B2968">
        <v>2014</v>
      </c>
      <c r="C2968">
        <v>2</v>
      </c>
      <c r="D2968">
        <v>145101711</v>
      </c>
      <c r="E2968">
        <v>14520001</v>
      </c>
      <c r="F2968">
        <v>1102.5</v>
      </c>
      <c r="G2968" t="s">
        <v>604</v>
      </c>
      <c r="H2968" t="s">
        <v>110</v>
      </c>
      <c r="I2968" t="s">
        <v>2039</v>
      </c>
      <c r="J2968" s="143">
        <v>41671</v>
      </c>
      <c r="K2968" s="105">
        <v>882</v>
      </c>
      <c r="L2968" t="s">
        <v>48</v>
      </c>
    </row>
    <row r="2969" spans="1:12" x14ac:dyDescent="0.2">
      <c r="A2969">
        <v>805</v>
      </c>
      <c r="B2969">
        <v>2014</v>
      </c>
      <c r="C2969">
        <v>5</v>
      </c>
      <c r="D2969">
        <v>113104331</v>
      </c>
      <c r="E2969">
        <v>11320273</v>
      </c>
      <c r="F2969" s="103">
        <v>1211</v>
      </c>
      <c r="G2969" t="s">
        <v>549</v>
      </c>
      <c r="H2969" t="s">
        <v>110</v>
      </c>
      <c r="I2969" t="s">
        <v>1238</v>
      </c>
      <c r="J2969" s="143">
        <v>41760</v>
      </c>
      <c r="K2969" s="105">
        <f>Table4[[#This Row],[Reg. CPB incl. Outlays]]/7.8125</f>
        <v>155.00800000000001</v>
      </c>
      <c r="L2969" t="s">
        <v>79</v>
      </c>
    </row>
    <row r="2970" spans="1:12" x14ac:dyDescent="0.2">
      <c r="A2970">
        <v>805</v>
      </c>
      <c r="B2970">
        <v>2014</v>
      </c>
      <c r="C2970">
        <v>4</v>
      </c>
      <c r="D2970">
        <v>145101715</v>
      </c>
      <c r="E2970">
        <v>14520001</v>
      </c>
      <c r="F2970">
        <v>1575</v>
      </c>
      <c r="G2970" t="s">
        <v>604</v>
      </c>
      <c r="H2970" t="s">
        <v>108</v>
      </c>
      <c r="I2970" t="s">
        <v>2067</v>
      </c>
      <c r="J2970" s="143">
        <v>41730</v>
      </c>
      <c r="K2970" s="105">
        <v>1260</v>
      </c>
      <c r="L2970" t="s">
        <v>48</v>
      </c>
    </row>
    <row r="2971" spans="1:12" x14ac:dyDescent="0.2">
      <c r="A2971">
        <v>805</v>
      </c>
      <c r="B2971">
        <v>2014</v>
      </c>
      <c r="C2971">
        <v>5</v>
      </c>
      <c r="D2971">
        <v>113104481</v>
      </c>
      <c r="E2971">
        <v>11320185</v>
      </c>
      <c r="F2971" s="103">
        <v>11493.72</v>
      </c>
      <c r="G2971" t="s">
        <v>583</v>
      </c>
      <c r="H2971" t="s">
        <v>110</v>
      </c>
      <c r="I2971" t="s">
        <v>1206</v>
      </c>
      <c r="J2971" s="143">
        <v>41760</v>
      </c>
      <c r="K2971" s="105">
        <f>Table4[[#This Row],[Reg. CPB incl. Outlays]]/7.8125</f>
        <v>1471.19616</v>
      </c>
      <c r="L2971" t="s">
        <v>79</v>
      </c>
    </row>
    <row r="2972" spans="1:12" x14ac:dyDescent="0.2">
      <c r="A2972">
        <v>805</v>
      </c>
      <c r="B2972">
        <v>2014</v>
      </c>
      <c r="C2972">
        <v>2</v>
      </c>
      <c r="D2972">
        <v>145101718</v>
      </c>
      <c r="E2972">
        <v>14520033</v>
      </c>
      <c r="F2972">
        <v>1216.97</v>
      </c>
      <c r="G2972" t="s">
        <v>583</v>
      </c>
      <c r="H2972" t="s">
        <v>108</v>
      </c>
      <c r="I2972" t="s">
        <v>2040</v>
      </c>
      <c r="J2972" s="143">
        <v>41671</v>
      </c>
      <c r="K2972" s="105">
        <v>973.57600000000002</v>
      </c>
      <c r="L2972" t="s">
        <v>48</v>
      </c>
    </row>
    <row r="2973" spans="1:12" x14ac:dyDescent="0.2">
      <c r="A2973">
        <v>805</v>
      </c>
      <c r="B2973">
        <v>2014</v>
      </c>
      <c r="C2973">
        <v>3</v>
      </c>
      <c r="D2973">
        <v>145101718</v>
      </c>
      <c r="E2973">
        <v>14520033</v>
      </c>
      <c r="F2973">
        <v>-467.59</v>
      </c>
      <c r="G2973" t="s">
        <v>583</v>
      </c>
      <c r="H2973" t="s">
        <v>108</v>
      </c>
      <c r="I2973" t="s">
        <v>2040</v>
      </c>
      <c r="J2973" s="143">
        <v>41699</v>
      </c>
      <c r="K2973" s="105">
        <v>-374.072</v>
      </c>
      <c r="L2973" t="s">
        <v>48</v>
      </c>
    </row>
    <row r="2974" spans="1:12" x14ac:dyDescent="0.2">
      <c r="A2974">
        <v>805</v>
      </c>
      <c r="B2974">
        <v>2014</v>
      </c>
      <c r="C2974">
        <v>4</v>
      </c>
      <c r="D2974">
        <v>145101718</v>
      </c>
      <c r="E2974">
        <v>14520017</v>
      </c>
      <c r="F2974">
        <v>629.19000000000005</v>
      </c>
      <c r="G2974" t="s">
        <v>583</v>
      </c>
      <c r="H2974" t="s">
        <v>108</v>
      </c>
      <c r="I2974" t="s">
        <v>2040</v>
      </c>
      <c r="J2974" s="143">
        <v>41730</v>
      </c>
      <c r="K2974" s="105">
        <v>503.35200000000009</v>
      </c>
      <c r="L2974" t="s">
        <v>48</v>
      </c>
    </row>
    <row r="2975" spans="1:12" x14ac:dyDescent="0.2">
      <c r="A2975">
        <v>805</v>
      </c>
      <c r="B2975">
        <v>2014</v>
      </c>
      <c r="C2975">
        <v>4</v>
      </c>
      <c r="D2975">
        <v>145101718</v>
      </c>
      <c r="E2975">
        <v>14520033</v>
      </c>
      <c r="F2975">
        <v>524.11</v>
      </c>
      <c r="G2975" t="s">
        <v>583</v>
      </c>
      <c r="H2975" t="s">
        <v>108</v>
      </c>
      <c r="I2975" t="s">
        <v>2040</v>
      </c>
      <c r="J2975" s="143">
        <v>41730</v>
      </c>
      <c r="K2975" s="105">
        <v>419.28800000000001</v>
      </c>
      <c r="L2975" t="s">
        <v>48</v>
      </c>
    </row>
    <row r="2976" spans="1:12" x14ac:dyDescent="0.2">
      <c r="A2976">
        <v>805</v>
      </c>
      <c r="B2976">
        <v>2014</v>
      </c>
      <c r="C2976">
        <v>5</v>
      </c>
      <c r="D2976">
        <v>113104527</v>
      </c>
      <c r="E2976">
        <v>11320227</v>
      </c>
      <c r="F2976" s="103">
        <v>5274.28</v>
      </c>
      <c r="G2976" t="s">
        <v>604</v>
      </c>
      <c r="H2976" t="s">
        <v>110</v>
      </c>
      <c r="I2976" t="s">
        <v>1214</v>
      </c>
      <c r="J2976" s="143">
        <v>41760</v>
      </c>
      <c r="K2976" s="105">
        <f>Table4[[#This Row],[Reg. CPB incl. Outlays]]/7.8125</f>
        <v>675.10784000000001</v>
      </c>
      <c r="L2976" t="s">
        <v>79</v>
      </c>
    </row>
    <row r="2977" spans="1:12" x14ac:dyDescent="0.2">
      <c r="A2977">
        <v>805</v>
      </c>
      <c r="B2977">
        <v>2014</v>
      </c>
      <c r="C2977">
        <v>3</v>
      </c>
      <c r="D2977">
        <v>145101719</v>
      </c>
      <c r="E2977">
        <v>14520068</v>
      </c>
      <c r="F2977">
        <v>181.25</v>
      </c>
      <c r="G2977" t="s">
        <v>597</v>
      </c>
      <c r="H2977" t="s">
        <v>112</v>
      </c>
      <c r="I2977" t="s">
        <v>2051</v>
      </c>
      <c r="J2977" s="143">
        <v>41699</v>
      </c>
      <c r="K2977" s="105">
        <v>145</v>
      </c>
      <c r="L2977" t="s">
        <v>48</v>
      </c>
    </row>
    <row r="2978" spans="1:12" x14ac:dyDescent="0.2">
      <c r="A2978">
        <v>805</v>
      </c>
      <c r="B2978">
        <v>2014</v>
      </c>
      <c r="C2978">
        <v>4</v>
      </c>
      <c r="D2978">
        <v>145101719</v>
      </c>
      <c r="E2978">
        <v>14520027</v>
      </c>
      <c r="F2978">
        <v>351.09</v>
      </c>
      <c r="G2978" t="s">
        <v>597</v>
      </c>
      <c r="H2978" t="s">
        <v>112</v>
      </c>
      <c r="I2978" t="s">
        <v>2051</v>
      </c>
      <c r="J2978" s="143">
        <v>41730</v>
      </c>
      <c r="K2978" s="105">
        <v>280.87200000000001</v>
      </c>
      <c r="L2978" t="s">
        <v>48</v>
      </c>
    </row>
    <row r="2979" spans="1:12" x14ac:dyDescent="0.2">
      <c r="A2979">
        <v>805</v>
      </c>
      <c r="B2979">
        <v>2014</v>
      </c>
      <c r="C2979">
        <v>4</v>
      </c>
      <c r="D2979">
        <v>145101719</v>
      </c>
      <c r="E2979">
        <v>14520068</v>
      </c>
      <c r="F2979">
        <v>1194.2</v>
      </c>
      <c r="G2979" t="s">
        <v>597</v>
      </c>
      <c r="H2979" t="s">
        <v>112</v>
      </c>
      <c r="I2979" t="s">
        <v>2051</v>
      </c>
      <c r="J2979" s="143">
        <v>41730</v>
      </c>
      <c r="K2979" s="105">
        <v>955.36000000000013</v>
      </c>
      <c r="L2979" t="s">
        <v>48</v>
      </c>
    </row>
    <row r="2980" spans="1:12" x14ac:dyDescent="0.2">
      <c r="A2980">
        <v>805</v>
      </c>
      <c r="B2980">
        <v>2014</v>
      </c>
      <c r="C2980">
        <v>3</v>
      </c>
      <c r="D2980">
        <v>145101723</v>
      </c>
      <c r="E2980">
        <v>14520041</v>
      </c>
      <c r="F2980">
        <v>747.83</v>
      </c>
      <c r="G2980" t="s">
        <v>648</v>
      </c>
      <c r="H2980" t="s">
        <v>110</v>
      </c>
      <c r="I2980" t="s">
        <v>2052</v>
      </c>
      <c r="J2980" s="143">
        <v>41699</v>
      </c>
      <c r="K2980" s="105">
        <v>598.26400000000001</v>
      </c>
      <c r="L2980" t="s">
        <v>48</v>
      </c>
    </row>
    <row r="2981" spans="1:12" x14ac:dyDescent="0.2">
      <c r="A2981">
        <v>805</v>
      </c>
      <c r="B2981">
        <v>2014</v>
      </c>
      <c r="C2981">
        <v>5</v>
      </c>
      <c r="D2981">
        <v>113104722</v>
      </c>
      <c r="E2981">
        <v>11320227</v>
      </c>
      <c r="F2981" s="103">
        <v>1290.8900000000001</v>
      </c>
      <c r="G2981" t="s">
        <v>604</v>
      </c>
      <c r="H2981" t="s">
        <v>110</v>
      </c>
      <c r="I2981" t="s">
        <v>1220</v>
      </c>
      <c r="J2981" s="143">
        <v>41760</v>
      </c>
      <c r="K2981" s="105">
        <f>Table4[[#This Row],[Reg. CPB incl. Outlays]]/7.8125</f>
        <v>165.23392000000001</v>
      </c>
      <c r="L2981" t="s">
        <v>79</v>
      </c>
    </row>
    <row r="2982" spans="1:12" x14ac:dyDescent="0.2">
      <c r="A2982">
        <v>805</v>
      </c>
      <c r="B2982">
        <v>2014</v>
      </c>
      <c r="C2982">
        <v>4</v>
      </c>
      <c r="D2982">
        <v>145101736</v>
      </c>
      <c r="E2982">
        <v>14520001</v>
      </c>
      <c r="F2982">
        <v>108</v>
      </c>
      <c r="G2982" t="s">
        <v>604</v>
      </c>
      <c r="H2982" t="s">
        <v>126</v>
      </c>
      <c r="I2982" t="s">
        <v>2068</v>
      </c>
      <c r="J2982" s="143">
        <v>41730</v>
      </c>
      <c r="K2982" s="105">
        <v>86.4</v>
      </c>
      <c r="L2982" t="s">
        <v>48</v>
      </c>
    </row>
    <row r="2983" spans="1:12" x14ac:dyDescent="0.2">
      <c r="A2983">
        <v>805</v>
      </c>
      <c r="B2983">
        <v>2014</v>
      </c>
      <c r="C2983">
        <v>3</v>
      </c>
      <c r="D2983">
        <v>145101738</v>
      </c>
      <c r="E2983">
        <v>14520086</v>
      </c>
      <c r="F2983">
        <v>2072.64</v>
      </c>
      <c r="G2983" t="s">
        <v>604</v>
      </c>
      <c r="H2983" t="s">
        <v>110</v>
      </c>
      <c r="I2983" t="s">
        <v>2053</v>
      </c>
      <c r="J2983" s="143">
        <v>41699</v>
      </c>
      <c r="K2983" s="105">
        <v>1658.1120000000001</v>
      </c>
      <c r="L2983" t="s">
        <v>48</v>
      </c>
    </row>
    <row r="2984" spans="1:12" x14ac:dyDescent="0.2">
      <c r="A2984">
        <v>805</v>
      </c>
      <c r="B2984">
        <v>2014</v>
      </c>
      <c r="C2984">
        <v>2</v>
      </c>
      <c r="D2984">
        <v>145101751</v>
      </c>
      <c r="E2984">
        <v>14520068</v>
      </c>
      <c r="F2984">
        <v>268.17</v>
      </c>
      <c r="G2984" t="s">
        <v>526</v>
      </c>
      <c r="H2984" t="s">
        <v>281</v>
      </c>
      <c r="I2984" t="s">
        <v>2041</v>
      </c>
      <c r="J2984" s="143">
        <v>41671</v>
      </c>
      <c r="K2984" s="105">
        <v>214.53600000000003</v>
      </c>
      <c r="L2984" t="s">
        <v>48</v>
      </c>
    </row>
    <row r="2985" spans="1:12" x14ac:dyDescent="0.2">
      <c r="A2985">
        <v>805</v>
      </c>
      <c r="B2985">
        <v>2014</v>
      </c>
      <c r="C2985">
        <v>5</v>
      </c>
      <c r="D2985">
        <v>113104778</v>
      </c>
      <c r="E2985">
        <v>11320118</v>
      </c>
      <c r="F2985" s="103">
        <v>11849.53</v>
      </c>
      <c r="G2985" t="s">
        <v>491</v>
      </c>
      <c r="H2985" t="s">
        <v>100</v>
      </c>
      <c r="I2985" t="s">
        <v>1221</v>
      </c>
      <c r="J2985" s="143">
        <v>41760</v>
      </c>
      <c r="K2985" s="105">
        <f>Table4[[#This Row],[Reg. CPB incl. Outlays]]/7.8125</f>
        <v>1516.7398400000002</v>
      </c>
      <c r="L2985" t="s">
        <v>79</v>
      </c>
    </row>
    <row r="2986" spans="1:12" x14ac:dyDescent="0.2">
      <c r="A2986">
        <v>805</v>
      </c>
      <c r="B2986">
        <v>2014</v>
      </c>
      <c r="C2986">
        <v>5</v>
      </c>
      <c r="D2986">
        <v>113104780</v>
      </c>
      <c r="E2986">
        <v>11320086</v>
      </c>
      <c r="F2986" s="103">
        <v>13675.84</v>
      </c>
      <c r="G2986" t="s">
        <v>549</v>
      </c>
      <c r="H2986" t="s">
        <v>100</v>
      </c>
      <c r="I2986" t="s">
        <v>2177</v>
      </c>
      <c r="J2986" s="143">
        <v>41760</v>
      </c>
      <c r="K2986" s="105">
        <f>Table4[[#This Row],[Reg. CPB incl. Outlays]]/7.8125</f>
        <v>1750.5075200000001</v>
      </c>
      <c r="L2986" t="s">
        <v>79</v>
      </c>
    </row>
    <row r="2987" spans="1:12" x14ac:dyDescent="0.2">
      <c r="A2987">
        <v>805</v>
      </c>
      <c r="B2987">
        <v>2014</v>
      </c>
      <c r="C2987">
        <v>5</v>
      </c>
      <c r="D2987">
        <v>113104803</v>
      </c>
      <c r="E2987">
        <v>11320339</v>
      </c>
      <c r="F2987" s="103">
        <v>9884.74</v>
      </c>
      <c r="G2987" t="s">
        <v>583</v>
      </c>
      <c r="H2987" t="s">
        <v>100</v>
      </c>
      <c r="I2987" t="s">
        <v>2178</v>
      </c>
      <c r="J2987" s="143">
        <v>41760</v>
      </c>
      <c r="K2987" s="105">
        <f>Table4[[#This Row],[Reg. CPB incl. Outlays]]/7.8125</f>
        <v>1265.2467199999999</v>
      </c>
      <c r="L2987" t="s">
        <v>79</v>
      </c>
    </row>
    <row r="2988" spans="1:12" x14ac:dyDescent="0.2">
      <c r="A2988">
        <v>805</v>
      </c>
      <c r="B2988">
        <v>2014</v>
      </c>
      <c r="C2988">
        <v>2</v>
      </c>
      <c r="D2988">
        <v>145101766</v>
      </c>
      <c r="E2988">
        <v>14520054</v>
      </c>
      <c r="F2988">
        <v>722.82</v>
      </c>
      <c r="G2988" t="s">
        <v>650</v>
      </c>
      <c r="H2988" t="s">
        <v>126</v>
      </c>
      <c r="I2988" t="s">
        <v>2042</v>
      </c>
      <c r="J2988" s="143">
        <v>41671</v>
      </c>
      <c r="K2988" s="105">
        <v>578.25600000000009</v>
      </c>
      <c r="L2988" t="s">
        <v>48</v>
      </c>
    </row>
    <row r="2989" spans="1:12" x14ac:dyDescent="0.2">
      <c r="A2989">
        <v>805</v>
      </c>
      <c r="B2989">
        <v>2014</v>
      </c>
      <c r="C2989">
        <v>2</v>
      </c>
      <c r="D2989">
        <v>145101766</v>
      </c>
      <c r="E2989">
        <v>14520068</v>
      </c>
      <c r="F2989">
        <v>446.95</v>
      </c>
      <c r="G2989" t="s">
        <v>650</v>
      </c>
      <c r="H2989" t="s">
        <v>126</v>
      </c>
      <c r="I2989" t="s">
        <v>2042</v>
      </c>
      <c r="J2989" s="143">
        <v>41671</v>
      </c>
      <c r="K2989" s="105">
        <v>357.56</v>
      </c>
      <c r="L2989" t="s">
        <v>48</v>
      </c>
    </row>
    <row r="2990" spans="1:12" x14ac:dyDescent="0.2">
      <c r="A2990">
        <v>805</v>
      </c>
      <c r="B2990">
        <v>2014</v>
      </c>
      <c r="C2990">
        <v>3</v>
      </c>
      <c r="D2990">
        <v>145101772</v>
      </c>
      <c r="E2990">
        <v>14520027</v>
      </c>
      <c r="F2990">
        <v>975.35</v>
      </c>
      <c r="G2990" t="s">
        <v>599</v>
      </c>
      <c r="H2990" t="s">
        <v>112</v>
      </c>
      <c r="I2990" t="s">
        <v>2054</v>
      </c>
      <c r="J2990" s="143">
        <v>41699</v>
      </c>
      <c r="K2990" s="105">
        <v>780.28000000000009</v>
      </c>
      <c r="L2990" t="s">
        <v>48</v>
      </c>
    </row>
    <row r="2991" spans="1:12" x14ac:dyDescent="0.2">
      <c r="A2991">
        <v>805</v>
      </c>
      <c r="B2991">
        <v>2014</v>
      </c>
      <c r="C2991">
        <v>1</v>
      </c>
      <c r="D2991">
        <v>145101774</v>
      </c>
      <c r="E2991">
        <v>14520051</v>
      </c>
      <c r="F2991">
        <v>561.88</v>
      </c>
      <c r="G2991" t="s">
        <v>803</v>
      </c>
      <c r="H2991" t="s">
        <v>282</v>
      </c>
      <c r="I2991" t="s">
        <v>2010</v>
      </c>
      <c r="J2991" s="143">
        <v>41640</v>
      </c>
      <c r="K2991" s="105">
        <v>449.50400000000002</v>
      </c>
      <c r="L2991" t="s">
        <v>48</v>
      </c>
    </row>
    <row r="2992" spans="1:12" x14ac:dyDescent="0.2">
      <c r="A2992">
        <v>805</v>
      </c>
      <c r="B2992">
        <v>2014</v>
      </c>
      <c r="C2992">
        <v>1</v>
      </c>
      <c r="D2992">
        <v>145101775</v>
      </c>
      <c r="E2992">
        <v>14520123</v>
      </c>
      <c r="F2992">
        <v>2322.56</v>
      </c>
      <c r="G2992" t="s">
        <v>2011</v>
      </c>
      <c r="H2992" t="s">
        <v>282</v>
      </c>
      <c r="I2992" t="s">
        <v>2012</v>
      </c>
      <c r="J2992" s="143">
        <v>41640</v>
      </c>
      <c r="K2992" s="105">
        <v>1858.048</v>
      </c>
      <c r="L2992" t="s">
        <v>48</v>
      </c>
    </row>
    <row r="2993" spans="1:12" x14ac:dyDescent="0.2">
      <c r="A2993">
        <v>805</v>
      </c>
      <c r="B2993">
        <v>2014</v>
      </c>
      <c r="C2993">
        <v>4</v>
      </c>
      <c r="D2993">
        <v>145101787</v>
      </c>
      <c r="E2993">
        <v>14520068</v>
      </c>
      <c r="F2993">
        <v>567.53</v>
      </c>
      <c r="G2993" t="s">
        <v>597</v>
      </c>
      <c r="H2993" t="s">
        <v>112</v>
      </c>
      <c r="I2993" t="s">
        <v>2069</v>
      </c>
      <c r="J2993" s="143">
        <v>41730</v>
      </c>
      <c r="K2993" s="105">
        <v>454.024</v>
      </c>
      <c r="L2993" t="s">
        <v>48</v>
      </c>
    </row>
    <row r="2994" spans="1:12" x14ac:dyDescent="0.2">
      <c r="A2994">
        <v>805</v>
      </c>
      <c r="B2994">
        <v>2014</v>
      </c>
      <c r="C2994">
        <v>5</v>
      </c>
      <c r="D2994">
        <v>113104861</v>
      </c>
      <c r="E2994">
        <v>11320295</v>
      </c>
      <c r="F2994" s="103">
        <v>17908.830000000002</v>
      </c>
      <c r="G2994" t="s">
        <v>549</v>
      </c>
      <c r="H2994" t="s">
        <v>100</v>
      </c>
      <c r="I2994" t="s">
        <v>2207</v>
      </c>
      <c r="J2994" s="143">
        <v>41760</v>
      </c>
      <c r="K2994" s="105">
        <f>Table4[[#This Row],[Reg. CPB incl. Outlays]]/7.8125</f>
        <v>2292.3302400000002</v>
      </c>
      <c r="L2994" t="s">
        <v>79</v>
      </c>
    </row>
    <row r="2995" spans="1:12" x14ac:dyDescent="0.2">
      <c r="A2995">
        <v>805</v>
      </c>
      <c r="B2995">
        <v>2014</v>
      </c>
      <c r="C2995">
        <v>4</v>
      </c>
      <c r="D2995">
        <v>145101794</v>
      </c>
      <c r="E2995">
        <v>14520001</v>
      </c>
      <c r="F2995">
        <v>544.5</v>
      </c>
      <c r="G2995" t="s">
        <v>604</v>
      </c>
      <c r="H2995" t="s">
        <v>205</v>
      </c>
      <c r="I2995" t="s">
        <v>2070</v>
      </c>
      <c r="J2995" s="143">
        <v>41730</v>
      </c>
      <c r="K2995" s="105">
        <v>435.6</v>
      </c>
      <c r="L2995" t="s">
        <v>48</v>
      </c>
    </row>
    <row r="2996" spans="1:12" x14ac:dyDescent="0.2">
      <c r="A2996">
        <v>805</v>
      </c>
      <c r="B2996">
        <v>2014</v>
      </c>
      <c r="C2996">
        <v>4</v>
      </c>
      <c r="D2996">
        <v>145101794</v>
      </c>
      <c r="E2996">
        <v>14520046</v>
      </c>
      <c r="F2996">
        <v>440.43</v>
      </c>
      <c r="G2996" t="s">
        <v>604</v>
      </c>
      <c r="H2996" t="s">
        <v>205</v>
      </c>
      <c r="I2996" t="s">
        <v>2070</v>
      </c>
      <c r="J2996" s="143">
        <v>41730</v>
      </c>
      <c r="K2996" s="105">
        <v>352.34400000000005</v>
      </c>
      <c r="L2996" t="s">
        <v>48</v>
      </c>
    </row>
    <row r="2997" spans="1:12" x14ac:dyDescent="0.2">
      <c r="A2997">
        <v>805</v>
      </c>
      <c r="B2997">
        <v>2014</v>
      </c>
      <c r="C2997">
        <v>2</v>
      </c>
      <c r="D2997">
        <v>145101796</v>
      </c>
      <c r="E2997">
        <v>14520017</v>
      </c>
      <c r="F2997">
        <v>893.89</v>
      </c>
      <c r="G2997" t="s">
        <v>526</v>
      </c>
      <c r="H2997" t="s">
        <v>281</v>
      </c>
      <c r="I2997" t="s">
        <v>2043</v>
      </c>
      <c r="J2997" s="143">
        <v>41671</v>
      </c>
      <c r="K2997" s="105">
        <v>715.11200000000008</v>
      </c>
      <c r="L2997" t="s">
        <v>48</v>
      </c>
    </row>
    <row r="2998" spans="1:12" x14ac:dyDescent="0.2">
      <c r="A2998">
        <v>805</v>
      </c>
      <c r="B2998">
        <v>2014</v>
      </c>
      <c r="C2998">
        <v>2</v>
      </c>
      <c r="D2998">
        <v>145101796</v>
      </c>
      <c r="E2998">
        <v>14520124</v>
      </c>
      <c r="F2998">
        <v>169.84</v>
      </c>
      <c r="G2998" t="s">
        <v>526</v>
      </c>
      <c r="H2998" t="s">
        <v>281</v>
      </c>
      <c r="I2998" t="s">
        <v>2043</v>
      </c>
      <c r="J2998" s="143">
        <v>41671</v>
      </c>
      <c r="K2998" s="105">
        <v>135.87200000000001</v>
      </c>
      <c r="L2998" t="s">
        <v>48</v>
      </c>
    </row>
    <row r="2999" spans="1:12" x14ac:dyDescent="0.2">
      <c r="A2999">
        <v>805</v>
      </c>
      <c r="B2999">
        <v>2014</v>
      </c>
      <c r="C2999">
        <v>3</v>
      </c>
      <c r="D2999">
        <v>145101797</v>
      </c>
      <c r="E2999">
        <v>14520068</v>
      </c>
      <c r="F2999">
        <v>266.18</v>
      </c>
      <c r="G2999" t="s">
        <v>595</v>
      </c>
      <c r="H2999" t="s">
        <v>123</v>
      </c>
      <c r="I2999" t="s">
        <v>2055</v>
      </c>
      <c r="J2999" s="143">
        <v>41699</v>
      </c>
      <c r="K2999" s="105">
        <v>212.94400000000002</v>
      </c>
      <c r="L2999" t="s">
        <v>48</v>
      </c>
    </row>
    <row r="3000" spans="1:12" x14ac:dyDescent="0.2">
      <c r="A3000">
        <v>805</v>
      </c>
      <c r="B3000">
        <v>2014</v>
      </c>
      <c r="C3000">
        <v>3</v>
      </c>
      <c r="D3000">
        <v>145101802</v>
      </c>
      <c r="E3000">
        <v>14520029</v>
      </c>
      <c r="F3000">
        <v>2248.5700000000002</v>
      </c>
      <c r="G3000" t="s">
        <v>748</v>
      </c>
      <c r="H3000" t="s">
        <v>172</v>
      </c>
      <c r="I3000" t="s">
        <v>2056</v>
      </c>
      <c r="J3000" s="143">
        <v>41699</v>
      </c>
      <c r="K3000" s="105">
        <v>1798.8560000000002</v>
      </c>
      <c r="L3000" t="s">
        <v>48</v>
      </c>
    </row>
    <row r="3001" spans="1:12" x14ac:dyDescent="0.2">
      <c r="A3001">
        <v>805</v>
      </c>
      <c r="B3001">
        <v>2014</v>
      </c>
      <c r="C3001">
        <v>3</v>
      </c>
      <c r="D3001">
        <v>145101802</v>
      </c>
      <c r="E3001">
        <v>14520051</v>
      </c>
      <c r="F3001">
        <v>664.69</v>
      </c>
      <c r="G3001" t="s">
        <v>748</v>
      </c>
      <c r="H3001" t="s">
        <v>172</v>
      </c>
      <c r="I3001" t="s">
        <v>2056</v>
      </c>
      <c r="J3001" s="143">
        <v>41699</v>
      </c>
      <c r="K3001" s="105">
        <v>531.75200000000007</v>
      </c>
      <c r="L3001" t="s">
        <v>48</v>
      </c>
    </row>
    <row r="3002" spans="1:12" x14ac:dyDescent="0.2">
      <c r="A3002">
        <v>805</v>
      </c>
      <c r="B3002">
        <v>2014</v>
      </c>
      <c r="C3002">
        <v>3</v>
      </c>
      <c r="D3002">
        <v>145101807</v>
      </c>
      <c r="E3002">
        <v>14520041</v>
      </c>
      <c r="F3002">
        <v>82.14</v>
      </c>
      <c r="G3002" t="s">
        <v>592</v>
      </c>
      <c r="H3002" t="s">
        <v>215</v>
      </c>
      <c r="I3002" t="s">
        <v>2057</v>
      </c>
      <c r="J3002" s="143">
        <v>41699</v>
      </c>
      <c r="K3002" s="105">
        <v>65.712000000000003</v>
      </c>
      <c r="L3002" t="s">
        <v>48</v>
      </c>
    </row>
    <row r="3003" spans="1:12" x14ac:dyDescent="0.2">
      <c r="A3003">
        <v>805</v>
      </c>
      <c r="B3003">
        <v>2014</v>
      </c>
      <c r="C3003">
        <v>3</v>
      </c>
      <c r="D3003">
        <v>145101807</v>
      </c>
      <c r="E3003">
        <v>14520128</v>
      </c>
      <c r="F3003">
        <v>443.63</v>
      </c>
      <c r="G3003" t="s">
        <v>592</v>
      </c>
      <c r="H3003" t="s">
        <v>215</v>
      </c>
      <c r="I3003" t="s">
        <v>2057</v>
      </c>
      <c r="J3003" s="143">
        <v>41699</v>
      </c>
      <c r="K3003" s="105">
        <v>354.904</v>
      </c>
      <c r="L3003" t="s">
        <v>48</v>
      </c>
    </row>
    <row r="3004" spans="1:12" x14ac:dyDescent="0.2">
      <c r="A3004">
        <v>805</v>
      </c>
      <c r="B3004">
        <v>2014</v>
      </c>
      <c r="C3004">
        <v>5</v>
      </c>
      <c r="D3004">
        <v>113104898</v>
      </c>
      <c r="E3004">
        <v>11320185</v>
      </c>
      <c r="F3004">
        <v>579.13</v>
      </c>
      <c r="G3004" t="s">
        <v>583</v>
      </c>
      <c r="H3004" t="s">
        <v>100</v>
      </c>
      <c r="I3004" t="s">
        <v>2179</v>
      </c>
      <c r="J3004" s="143">
        <v>41760</v>
      </c>
      <c r="K3004" s="105">
        <f>Table4[[#This Row],[Reg. CPB incl. Outlays]]/7.8125</f>
        <v>74.128640000000004</v>
      </c>
      <c r="L3004" t="s">
        <v>79</v>
      </c>
    </row>
    <row r="3005" spans="1:12" x14ac:dyDescent="0.2">
      <c r="A3005">
        <v>805</v>
      </c>
      <c r="B3005">
        <v>2014</v>
      </c>
      <c r="C3005">
        <v>3</v>
      </c>
      <c r="D3005">
        <v>145101830</v>
      </c>
      <c r="E3005">
        <v>14520014</v>
      </c>
      <c r="F3005">
        <v>336.86</v>
      </c>
      <c r="G3005" t="s">
        <v>592</v>
      </c>
      <c r="H3005" t="s">
        <v>303</v>
      </c>
      <c r="I3005" t="s">
        <v>2058</v>
      </c>
      <c r="J3005" s="143">
        <v>41699</v>
      </c>
      <c r="K3005" s="105">
        <v>269.488</v>
      </c>
      <c r="L3005" t="s">
        <v>48</v>
      </c>
    </row>
    <row r="3006" spans="1:12" x14ac:dyDescent="0.2">
      <c r="A3006">
        <v>805</v>
      </c>
      <c r="B3006">
        <v>2014</v>
      </c>
      <c r="C3006">
        <v>5</v>
      </c>
      <c r="D3006">
        <v>113104928</v>
      </c>
      <c r="E3006">
        <v>11320346</v>
      </c>
      <c r="F3006" s="103">
        <v>9540.52</v>
      </c>
      <c r="G3006" t="s">
        <v>592</v>
      </c>
      <c r="H3006" t="s">
        <v>100</v>
      </c>
      <c r="I3006" t="s">
        <v>2106</v>
      </c>
      <c r="J3006" s="143">
        <v>41760</v>
      </c>
      <c r="K3006" s="105">
        <f>Table4[[#This Row],[Reg. CPB incl. Outlays]]/7.8125</f>
        <v>1221.1865600000001</v>
      </c>
      <c r="L3006" t="s">
        <v>79</v>
      </c>
    </row>
    <row r="3007" spans="1:12" x14ac:dyDescent="0.2">
      <c r="A3007">
        <v>805</v>
      </c>
      <c r="B3007">
        <v>2014</v>
      </c>
      <c r="C3007">
        <v>5</v>
      </c>
      <c r="D3007">
        <v>113104934</v>
      </c>
      <c r="E3007">
        <v>11320185</v>
      </c>
      <c r="F3007" s="103">
        <v>19129.89</v>
      </c>
      <c r="G3007" t="s">
        <v>583</v>
      </c>
      <c r="H3007" t="s">
        <v>100</v>
      </c>
      <c r="I3007" t="s">
        <v>1244</v>
      </c>
      <c r="J3007" s="143">
        <v>41760</v>
      </c>
      <c r="K3007" s="105">
        <f>Table4[[#This Row],[Reg. CPB incl. Outlays]]/7.8125</f>
        <v>2448.62592</v>
      </c>
      <c r="L3007" t="s">
        <v>79</v>
      </c>
    </row>
    <row r="3008" spans="1:12" x14ac:dyDescent="0.2">
      <c r="A3008">
        <v>805</v>
      </c>
      <c r="B3008">
        <v>2014</v>
      </c>
      <c r="C3008">
        <v>4</v>
      </c>
      <c r="D3008">
        <v>145101849</v>
      </c>
      <c r="E3008">
        <v>14520068</v>
      </c>
      <c r="F3008">
        <v>1155.19</v>
      </c>
      <c r="G3008" t="s">
        <v>642</v>
      </c>
      <c r="H3008" t="s">
        <v>110</v>
      </c>
      <c r="I3008" t="s">
        <v>2071</v>
      </c>
      <c r="J3008" s="143">
        <v>41730</v>
      </c>
      <c r="K3008" s="105">
        <v>924.15200000000004</v>
      </c>
      <c r="L3008" t="s">
        <v>48</v>
      </c>
    </row>
    <row r="3009" spans="1:12" x14ac:dyDescent="0.2">
      <c r="A3009">
        <v>805</v>
      </c>
      <c r="B3009">
        <v>2014</v>
      </c>
      <c r="C3009">
        <v>1</v>
      </c>
      <c r="D3009">
        <v>145101856</v>
      </c>
      <c r="E3009">
        <v>14520068</v>
      </c>
      <c r="F3009">
        <v>901.53</v>
      </c>
      <c r="G3009" t="s">
        <v>595</v>
      </c>
      <c r="H3009" t="s">
        <v>283</v>
      </c>
      <c r="I3009" t="s">
        <v>2013</v>
      </c>
      <c r="J3009" s="143">
        <v>41640</v>
      </c>
      <c r="K3009" s="105">
        <v>721.22400000000005</v>
      </c>
      <c r="L3009" t="s">
        <v>48</v>
      </c>
    </row>
    <row r="3010" spans="1:12" x14ac:dyDescent="0.2">
      <c r="A3010">
        <v>805</v>
      </c>
      <c r="B3010">
        <v>2014</v>
      </c>
      <c r="C3010">
        <v>3</v>
      </c>
      <c r="D3010">
        <v>145101860</v>
      </c>
      <c r="E3010">
        <v>14520068</v>
      </c>
      <c r="F3010">
        <v>309.27</v>
      </c>
      <c r="G3010" t="s">
        <v>529</v>
      </c>
      <c r="H3010" t="s">
        <v>124</v>
      </c>
      <c r="I3010" t="s">
        <v>2059</v>
      </c>
      <c r="J3010" s="143">
        <v>41699</v>
      </c>
      <c r="K3010" s="105">
        <v>247.416</v>
      </c>
      <c r="L3010" t="s">
        <v>48</v>
      </c>
    </row>
    <row r="3011" spans="1:12" x14ac:dyDescent="0.2">
      <c r="A3011">
        <v>805</v>
      </c>
      <c r="B3011">
        <v>2014</v>
      </c>
      <c r="C3011">
        <v>4</v>
      </c>
      <c r="D3011">
        <v>145101862</v>
      </c>
      <c r="E3011">
        <v>14520026</v>
      </c>
      <c r="F3011">
        <v>1315.26</v>
      </c>
      <c r="G3011" t="s">
        <v>583</v>
      </c>
      <c r="H3011" t="s">
        <v>110</v>
      </c>
      <c r="I3011" t="s">
        <v>2072</v>
      </c>
      <c r="J3011" s="143">
        <v>41730</v>
      </c>
      <c r="K3011" s="105">
        <v>1052.2080000000001</v>
      </c>
      <c r="L3011" t="s">
        <v>48</v>
      </c>
    </row>
    <row r="3012" spans="1:12" x14ac:dyDescent="0.2">
      <c r="A3012">
        <v>805</v>
      </c>
      <c r="B3012">
        <v>2014</v>
      </c>
      <c r="C3012">
        <v>5</v>
      </c>
      <c r="D3012">
        <v>113104985</v>
      </c>
      <c r="E3012">
        <v>11320309</v>
      </c>
      <c r="F3012">
        <v>755.89</v>
      </c>
      <c r="G3012" t="s">
        <v>592</v>
      </c>
      <c r="H3012" t="s">
        <v>100</v>
      </c>
      <c r="I3012" t="s">
        <v>2210</v>
      </c>
      <c r="J3012" s="143">
        <v>41760</v>
      </c>
      <c r="K3012" s="105">
        <f>Table4[[#This Row],[Reg. CPB incl. Outlays]]/7.8125</f>
        <v>96.753919999999994</v>
      </c>
      <c r="L3012" t="s">
        <v>79</v>
      </c>
    </row>
    <row r="3013" spans="1:12" x14ac:dyDescent="0.2">
      <c r="A3013">
        <v>805</v>
      </c>
      <c r="B3013">
        <v>2014</v>
      </c>
      <c r="C3013">
        <v>5</v>
      </c>
      <c r="D3013">
        <v>113105004</v>
      </c>
      <c r="E3013">
        <v>11320248</v>
      </c>
      <c r="F3013" s="103">
        <v>1360.61</v>
      </c>
      <c r="G3013" t="s">
        <v>648</v>
      </c>
      <c r="H3013" t="s">
        <v>100</v>
      </c>
      <c r="I3013" t="s">
        <v>2146</v>
      </c>
      <c r="J3013" s="143">
        <v>41760</v>
      </c>
      <c r="K3013" s="105">
        <f>Table4[[#This Row],[Reg. CPB incl. Outlays]]/7.8125</f>
        <v>174.15807999999998</v>
      </c>
      <c r="L3013" t="s">
        <v>79</v>
      </c>
    </row>
    <row r="3014" spans="1:12" x14ac:dyDescent="0.2">
      <c r="A3014">
        <v>805</v>
      </c>
      <c r="B3014">
        <v>2014</v>
      </c>
      <c r="C3014">
        <v>5</v>
      </c>
      <c r="D3014">
        <v>113105009</v>
      </c>
      <c r="E3014">
        <v>11320335</v>
      </c>
      <c r="F3014" s="103">
        <v>21586.99</v>
      </c>
      <c r="G3014" t="s">
        <v>1224</v>
      </c>
      <c r="H3014" t="s">
        <v>100</v>
      </c>
      <c r="I3014" t="s">
        <v>2119</v>
      </c>
      <c r="J3014" s="143">
        <v>41760</v>
      </c>
      <c r="K3014" s="105">
        <f>Table4[[#This Row],[Reg. CPB incl. Outlays]]/7.8125</f>
        <v>2763.13472</v>
      </c>
      <c r="L3014" t="s">
        <v>79</v>
      </c>
    </row>
    <row r="3015" spans="1:12" x14ac:dyDescent="0.2">
      <c r="A3015">
        <v>805</v>
      </c>
      <c r="B3015">
        <v>2014</v>
      </c>
      <c r="C3015">
        <v>3</v>
      </c>
      <c r="D3015">
        <v>145101896</v>
      </c>
      <c r="E3015">
        <v>14520068</v>
      </c>
      <c r="F3015">
        <v>32.32</v>
      </c>
      <c r="G3015" t="s">
        <v>595</v>
      </c>
      <c r="H3015" t="s">
        <v>171</v>
      </c>
      <c r="I3015" t="s">
        <v>2060</v>
      </c>
      <c r="J3015" s="143">
        <v>41699</v>
      </c>
      <c r="K3015" s="105">
        <v>25.856000000000002</v>
      </c>
      <c r="L3015" t="s">
        <v>48</v>
      </c>
    </row>
    <row r="3016" spans="1:12" x14ac:dyDescent="0.2">
      <c r="A3016">
        <v>805</v>
      </c>
      <c r="B3016">
        <v>2014</v>
      </c>
      <c r="C3016">
        <v>3</v>
      </c>
      <c r="D3016">
        <v>145101897</v>
      </c>
      <c r="E3016">
        <v>14520068</v>
      </c>
      <c r="F3016">
        <v>64.64</v>
      </c>
      <c r="G3016" t="s">
        <v>529</v>
      </c>
      <c r="H3016" t="s">
        <v>171</v>
      </c>
      <c r="I3016" t="s">
        <v>2061</v>
      </c>
      <c r="J3016" s="143">
        <v>41699</v>
      </c>
      <c r="K3016" s="105">
        <v>51.712000000000003</v>
      </c>
      <c r="L3016" t="s">
        <v>48</v>
      </c>
    </row>
    <row r="3017" spans="1:12" x14ac:dyDescent="0.2">
      <c r="A3017">
        <v>805</v>
      </c>
      <c r="B3017">
        <v>2014</v>
      </c>
      <c r="C3017">
        <v>5</v>
      </c>
      <c r="D3017">
        <v>113105012</v>
      </c>
      <c r="E3017">
        <v>11320335</v>
      </c>
      <c r="F3017" s="103">
        <v>34229.58</v>
      </c>
      <c r="G3017" t="s">
        <v>2110</v>
      </c>
      <c r="H3017" t="s">
        <v>100</v>
      </c>
      <c r="I3017" t="s">
        <v>2180</v>
      </c>
      <c r="J3017" s="143">
        <v>41760</v>
      </c>
      <c r="K3017" s="105">
        <f>Table4[[#This Row],[Reg. CPB incl. Outlays]]/7.8125</f>
        <v>4381.3862399999998</v>
      </c>
      <c r="L3017" t="s">
        <v>79</v>
      </c>
    </row>
    <row r="3018" spans="1:12" x14ac:dyDescent="0.2">
      <c r="A3018">
        <v>805</v>
      </c>
      <c r="B3018">
        <v>2014</v>
      </c>
      <c r="C3018">
        <v>5</v>
      </c>
      <c r="D3018">
        <v>113105027</v>
      </c>
      <c r="E3018">
        <v>11320339</v>
      </c>
      <c r="F3018" s="103">
        <v>25118.880000000001</v>
      </c>
      <c r="G3018" t="s">
        <v>583</v>
      </c>
      <c r="H3018" t="s">
        <v>100</v>
      </c>
      <c r="I3018" t="s">
        <v>2181</v>
      </c>
      <c r="J3018" s="143">
        <v>41760</v>
      </c>
      <c r="K3018" s="105">
        <f>Table4[[#This Row],[Reg. CPB incl. Outlays]]/7.8125</f>
        <v>3215.2166400000001</v>
      </c>
      <c r="L3018" t="s">
        <v>79</v>
      </c>
    </row>
    <row r="3019" spans="1:12" x14ac:dyDescent="0.2">
      <c r="A3019">
        <v>805</v>
      </c>
      <c r="B3019">
        <v>2014</v>
      </c>
      <c r="C3019">
        <v>4</v>
      </c>
      <c r="D3019">
        <v>145101917</v>
      </c>
      <c r="E3019">
        <v>14520068</v>
      </c>
      <c r="F3019">
        <v>80.540000000000006</v>
      </c>
      <c r="G3019" t="s">
        <v>604</v>
      </c>
      <c r="H3019" t="s">
        <v>124</v>
      </c>
      <c r="I3019" t="s">
        <v>2073</v>
      </c>
      <c r="J3019" s="143">
        <v>41730</v>
      </c>
      <c r="K3019" s="105">
        <v>64.432000000000002</v>
      </c>
      <c r="L3019" t="s">
        <v>48</v>
      </c>
    </row>
    <row r="3020" spans="1:12" x14ac:dyDescent="0.2">
      <c r="A3020">
        <v>805</v>
      </c>
      <c r="B3020">
        <v>2014</v>
      </c>
      <c r="C3020">
        <v>5</v>
      </c>
      <c r="D3020">
        <v>113105060</v>
      </c>
      <c r="E3020">
        <v>11320211</v>
      </c>
      <c r="F3020">
        <v>775.27</v>
      </c>
      <c r="G3020" t="s">
        <v>599</v>
      </c>
      <c r="H3020" t="s">
        <v>100</v>
      </c>
      <c r="I3020" t="s">
        <v>2148</v>
      </c>
      <c r="J3020" s="143">
        <v>41760</v>
      </c>
      <c r="K3020" s="105">
        <f>Table4[[#This Row],[Reg. CPB incl. Outlays]]/7.8125</f>
        <v>99.234560000000002</v>
      </c>
      <c r="L3020" t="s">
        <v>79</v>
      </c>
    </row>
    <row r="3021" spans="1:12" x14ac:dyDescent="0.2">
      <c r="A3021">
        <v>805</v>
      </c>
      <c r="B3021">
        <v>2014</v>
      </c>
      <c r="C3021">
        <v>4</v>
      </c>
      <c r="D3021">
        <v>145101926</v>
      </c>
      <c r="E3021">
        <v>14520068</v>
      </c>
      <c r="F3021">
        <v>83.05</v>
      </c>
      <c r="G3021" t="s">
        <v>549</v>
      </c>
      <c r="H3021" t="s">
        <v>126</v>
      </c>
      <c r="I3021" t="s">
        <v>2074</v>
      </c>
      <c r="J3021" s="143">
        <v>41730</v>
      </c>
      <c r="K3021" s="105">
        <v>66.44</v>
      </c>
      <c r="L3021" t="s">
        <v>48</v>
      </c>
    </row>
    <row r="3022" spans="1:12" x14ac:dyDescent="0.2">
      <c r="A3022">
        <v>805</v>
      </c>
      <c r="B3022">
        <v>2014</v>
      </c>
      <c r="C3022">
        <v>4</v>
      </c>
      <c r="D3022">
        <v>145101927</v>
      </c>
      <c r="E3022">
        <v>14520068</v>
      </c>
      <c r="F3022">
        <v>67.95</v>
      </c>
      <c r="G3022" t="s">
        <v>526</v>
      </c>
      <c r="H3022" t="s">
        <v>126</v>
      </c>
      <c r="I3022" t="s">
        <v>2075</v>
      </c>
      <c r="J3022" s="143">
        <v>41730</v>
      </c>
      <c r="K3022" s="105">
        <v>54.360000000000007</v>
      </c>
      <c r="L3022" t="s">
        <v>48</v>
      </c>
    </row>
    <row r="3023" spans="1:12" x14ac:dyDescent="0.2">
      <c r="A3023">
        <v>805</v>
      </c>
      <c r="B3023">
        <v>2014</v>
      </c>
      <c r="C3023">
        <v>4</v>
      </c>
      <c r="D3023">
        <v>145101930</v>
      </c>
      <c r="E3023">
        <v>14520068</v>
      </c>
      <c r="F3023">
        <v>64.180000000000007</v>
      </c>
      <c r="G3023" t="s">
        <v>583</v>
      </c>
      <c r="H3023" t="s">
        <v>126</v>
      </c>
      <c r="I3023" t="s">
        <v>2076</v>
      </c>
      <c r="J3023" s="143">
        <v>41730</v>
      </c>
      <c r="K3023" s="105">
        <v>51.344000000000008</v>
      </c>
      <c r="L3023" t="s">
        <v>48</v>
      </c>
    </row>
    <row r="3024" spans="1:12" x14ac:dyDescent="0.2">
      <c r="A3024">
        <v>805</v>
      </c>
      <c r="B3024">
        <v>2014</v>
      </c>
      <c r="C3024">
        <v>4</v>
      </c>
      <c r="D3024">
        <v>145101931</v>
      </c>
      <c r="E3024">
        <v>14520068</v>
      </c>
      <c r="F3024">
        <v>109.48</v>
      </c>
      <c r="G3024" t="s">
        <v>529</v>
      </c>
      <c r="H3024" t="s">
        <v>126</v>
      </c>
      <c r="I3024" t="s">
        <v>2077</v>
      </c>
      <c r="J3024" s="143">
        <v>41730</v>
      </c>
      <c r="K3024" s="105">
        <v>87.584000000000003</v>
      </c>
      <c r="L3024" t="s">
        <v>48</v>
      </c>
    </row>
    <row r="3025" spans="1:12" x14ac:dyDescent="0.2">
      <c r="A3025">
        <v>805</v>
      </c>
      <c r="B3025">
        <v>2014</v>
      </c>
      <c r="C3025">
        <v>4</v>
      </c>
      <c r="D3025">
        <v>145101932</v>
      </c>
      <c r="E3025">
        <v>14520068</v>
      </c>
      <c r="F3025">
        <v>7.55</v>
      </c>
      <c r="G3025" t="s">
        <v>597</v>
      </c>
      <c r="H3025" t="s">
        <v>126</v>
      </c>
      <c r="I3025" t="s">
        <v>2078</v>
      </c>
      <c r="J3025" s="143">
        <v>41730</v>
      </c>
      <c r="K3025" s="105">
        <v>6.04</v>
      </c>
      <c r="L3025" t="s">
        <v>48</v>
      </c>
    </row>
    <row r="3026" spans="1:12" x14ac:dyDescent="0.2">
      <c r="A3026">
        <v>805</v>
      </c>
      <c r="B3026">
        <v>2014</v>
      </c>
      <c r="C3026">
        <v>4</v>
      </c>
      <c r="D3026">
        <v>145101934</v>
      </c>
      <c r="E3026">
        <v>14520068</v>
      </c>
      <c r="F3026">
        <v>7.55</v>
      </c>
      <c r="G3026" t="s">
        <v>648</v>
      </c>
      <c r="H3026" t="s">
        <v>126</v>
      </c>
      <c r="I3026" t="s">
        <v>2079</v>
      </c>
      <c r="J3026" s="143">
        <v>41730</v>
      </c>
      <c r="K3026" s="105">
        <v>6.04</v>
      </c>
      <c r="L3026" t="s">
        <v>48</v>
      </c>
    </row>
    <row r="3027" spans="1:12" x14ac:dyDescent="0.2">
      <c r="A3027">
        <v>805</v>
      </c>
      <c r="B3027">
        <v>2014</v>
      </c>
      <c r="C3027">
        <v>4</v>
      </c>
      <c r="D3027">
        <v>145101936</v>
      </c>
      <c r="E3027">
        <v>14520068</v>
      </c>
      <c r="F3027">
        <v>26.43</v>
      </c>
      <c r="G3027" t="s">
        <v>650</v>
      </c>
      <c r="H3027" t="s">
        <v>126</v>
      </c>
      <c r="I3027" t="s">
        <v>2080</v>
      </c>
      <c r="J3027" s="143">
        <v>41730</v>
      </c>
      <c r="K3027" s="105">
        <v>21.144000000000002</v>
      </c>
      <c r="L3027" t="s">
        <v>48</v>
      </c>
    </row>
    <row r="3028" spans="1:12" x14ac:dyDescent="0.2">
      <c r="A3028">
        <v>805</v>
      </c>
      <c r="B3028">
        <v>2014</v>
      </c>
      <c r="C3028">
        <v>4</v>
      </c>
      <c r="D3028">
        <v>145101936</v>
      </c>
      <c r="E3028">
        <v>14520084</v>
      </c>
      <c r="F3028">
        <v>1258.3800000000001</v>
      </c>
      <c r="G3028" t="s">
        <v>650</v>
      </c>
      <c r="H3028" t="s">
        <v>126</v>
      </c>
      <c r="I3028" t="s">
        <v>2080</v>
      </c>
      <c r="J3028" s="143">
        <v>41730</v>
      </c>
      <c r="K3028" s="105">
        <v>1006.7040000000002</v>
      </c>
      <c r="L3028" t="s">
        <v>48</v>
      </c>
    </row>
    <row r="3029" spans="1:12" x14ac:dyDescent="0.2">
      <c r="A3029">
        <v>805</v>
      </c>
      <c r="B3029">
        <v>2014</v>
      </c>
      <c r="C3029">
        <v>5</v>
      </c>
      <c r="D3029">
        <v>121100200</v>
      </c>
      <c r="E3029">
        <v>12120006</v>
      </c>
      <c r="F3029">
        <v>679.24</v>
      </c>
      <c r="G3029" t="s">
        <v>549</v>
      </c>
      <c r="H3029" t="s">
        <v>226</v>
      </c>
      <c r="I3029" t="s">
        <v>932</v>
      </c>
      <c r="J3029" s="143">
        <v>41760</v>
      </c>
      <c r="K3029" s="105">
        <f>Table4[[#This Row],[Reg. CPB incl. Outlays]]/6.21875</f>
        <v>109.22452261306533</v>
      </c>
      <c r="L3029" t="s">
        <v>314</v>
      </c>
    </row>
    <row r="3030" spans="1:12" x14ac:dyDescent="0.2">
      <c r="A3030">
        <v>805</v>
      </c>
      <c r="B3030">
        <v>2014</v>
      </c>
      <c r="C3030">
        <v>5</v>
      </c>
      <c r="D3030">
        <v>121100389</v>
      </c>
      <c r="E3030">
        <v>12120024</v>
      </c>
      <c r="F3030" s="103">
        <v>11591.04</v>
      </c>
      <c r="G3030" t="s">
        <v>491</v>
      </c>
      <c r="H3030" t="s">
        <v>226</v>
      </c>
      <c r="I3030" t="s">
        <v>2198</v>
      </c>
      <c r="J3030" s="143">
        <v>41760</v>
      </c>
      <c r="K3030" s="105">
        <f>Table4[[#This Row],[Reg. CPB incl. Outlays]]/6.21875</f>
        <v>1863.8858291457288</v>
      </c>
      <c r="L3030" t="s">
        <v>314</v>
      </c>
    </row>
    <row r="3031" spans="1:12" x14ac:dyDescent="0.2">
      <c r="A3031">
        <v>805</v>
      </c>
      <c r="B3031">
        <v>2014</v>
      </c>
      <c r="C3031">
        <v>5</v>
      </c>
      <c r="D3031">
        <v>121100546</v>
      </c>
      <c r="E3031">
        <v>12120003</v>
      </c>
      <c r="F3031">
        <v>152.83000000000001</v>
      </c>
      <c r="G3031" t="s">
        <v>549</v>
      </c>
      <c r="H3031" t="s">
        <v>226</v>
      </c>
      <c r="I3031" t="s">
        <v>950</v>
      </c>
      <c r="J3031" s="143">
        <v>41760</v>
      </c>
      <c r="K3031" s="105">
        <f>Table4[[#This Row],[Reg. CPB incl. Outlays]]/6.21875</f>
        <v>24.575678391959801</v>
      </c>
      <c r="L3031" t="s">
        <v>314</v>
      </c>
    </row>
    <row r="3032" spans="1:12" x14ac:dyDescent="0.2">
      <c r="A3032">
        <v>805</v>
      </c>
      <c r="B3032">
        <v>2014</v>
      </c>
      <c r="C3032">
        <v>4</v>
      </c>
      <c r="D3032">
        <v>145101965</v>
      </c>
      <c r="E3032">
        <v>14520068</v>
      </c>
      <c r="F3032">
        <v>678.27</v>
      </c>
      <c r="G3032" t="s">
        <v>597</v>
      </c>
      <c r="H3032" t="s">
        <v>252</v>
      </c>
      <c r="I3032" t="s">
        <v>2081</v>
      </c>
      <c r="J3032" s="143">
        <v>41730</v>
      </c>
      <c r="K3032" s="105">
        <v>542.61599999999999</v>
      </c>
      <c r="L3032" t="s">
        <v>48</v>
      </c>
    </row>
    <row r="3033" spans="1:12" x14ac:dyDescent="0.2">
      <c r="A3033">
        <v>805</v>
      </c>
      <c r="B3033">
        <v>2014</v>
      </c>
      <c r="C3033">
        <v>5</v>
      </c>
      <c r="D3033">
        <v>121100546</v>
      </c>
      <c r="E3033">
        <v>12120083</v>
      </c>
      <c r="F3033">
        <v>372.82</v>
      </c>
      <c r="G3033" t="s">
        <v>549</v>
      </c>
      <c r="H3033" t="s">
        <v>226</v>
      </c>
      <c r="I3033" t="s">
        <v>950</v>
      </c>
      <c r="J3033" s="143">
        <v>41760</v>
      </c>
      <c r="K3033" s="105">
        <f>Table4[[#This Row],[Reg. CPB incl. Outlays]]/6.21875</f>
        <v>59.950954773869348</v>
      </c>
      <c r="L3033" t="s">
        <v>314</v>
      </c>
    </row>
    <row r="3034" spans="1:12" x14ac:dyDescent="0.2">
      <c r="A3034">
        <v>805</v>
      </c>
      <c r="B3034">
        <v>2014</v>
      </c>
      <c r="C3034">
        <v>5</v>
      </c>
      <c r="D3034">
        <v>121100579</v>
      </c>
      <c r="E3034">
        <v>12120190</v>
      </c>
      <c r="F3034" s="103">
        <v>9476.4599999999991</v>
      </c>
      <c r="G3034" t="s">
        <v>599</v>
      </c>
      <c r="H3034" t="s">
        <v>228</v>
      </c>
      <c r="I3034" t="s">
        <v>986</v>
      </c>
      <c r="J3034" s="143">
        <v>41760</v>
      </c>
      <c r="K3034" s="105">
        <f>Table4[[#This Row],[Reg. CPB incl. Outlays]]/6.21875</f>
        <v>1523.852864321608</v>
      </c>
      <c r="L3034" t="s">
        <v>314</v>
      </c>
    </row>
    <row r="3035" spans="1:12" x14ac:dyDescent="0.2">
      <c r="A3035">
        <v>805</v>
      </c>
      <c r="B3035">
        <v>2014</v>
      </c>
      <c r="C3035">
        <v>2</v>
      </c>
      <c r="D3035">
        <v>145102006</v>
      </c>
      <c r="E3035">
        <v>14520124</v>
      </c>
      <c r="F3035">
        <v>574.65</v>
      </c>
      <c r="G3035" t="s">
        <v>526</v>
      </c>
      <c r="H3035" t="s">
        <v>290</v>
      </c>
      <c r="I3035" t="s">
        <v>2044</v>
      </c>
      <c r="J3035" s="143">
        <v>41671</v>
      </c>
      <c r="K3035" s="105">
        <v>459.72</v>
      </c>
      <c r="L3035" t="s">
        <v>48</v>
      </c>
    </row>
    <row r="3036" spans="1:12" x14ac:dyDescent="0.2">
      <c r="A3036">
        <v>805</v>
      </c>
      <c r="B3036">
        <v>2014</v>
      </c>
      <c r="C3036">
        <v>5</v>
      </c>
      <c r="D3036">
        <v>121100621</v>
      </c>
      <c r="E3036">
        <v>12120000</v>
      </c>
      <c r="F3036" s="103">
        <v>5334.04</v>
      </c>
      <c r="G3036" t="s">
        <v>549</v>
      </c>
      <c r="H3036" t="s">
        <v>227</v>
      </c>
      <c r="I3036" t="s">
        <v>2150</v>
      </c>
      <c r="J3036" s="143">
        <v>41760</v>
      </c>
      <c r="K3036" s="105">
        <f>Table4[[#This Row],[Reg. CPB incl. Outlays]]/6.21875</f>
        <v>857.73507537688442</v>
      </c>
      <c r="L3036" t="s">
        <v>314</v>
      </c>
    </row>
    <row r="3037" spans="1:12" x14ac:dyDescent="0.2">
      <c r="A3037">
        <v>805</v>
      </c>
      <c r="B3037">
        <v>2013</v>
      </c>
      <c r="C3037">
        <v>12</v>
      </c>
      <c r="D3037">
        <v>145102022</v>
      </c>
      <c r="E3037">
        <v>14520069</v>
      </c>
      <c r="F3037">
        <v>1065.68</v>
      </c>
      <c r="G3037" t="s">
        <v>650</v>
      </c>
      <c r="H3037" t="s">
        <v>271</v>
      </c>
      <c r="I3037" t="s">
        <v>1986</v>
      </c>
      <c r="J3037" s="143">
        <v>41609</v>
      </c>
      <c r="K3037" s="105">
        <v>852.5440000000001</v>
      </c>
      <c r="L3037" t="s">
        <v>48</v>
      </c>
    </row>
    <row r="3038" spans="1:12" x14ac:dyDescent="0.2">
      <c r="A3038">
        <v>805</v>
      </c>
      <c r="B3038">
        <v>2014</v>
      </c>
      <c r="C3038">
        <v>4</v>
      </c>
      <c r="D3038">
        <v>145102025</v>
      </c>
      <c r="E3038">
        <v>14520068</v>
      </c>
      <c r="F3038">
        <v>234.06</v>
      </c>
      <c r="G3038" t="s">
        <v>529</v>
      </c>
      <c r="H3038" t="s">
        <v>110</v>
      </c>
      <c r="I3038" t="s">
        <v>2082</v>
      </c>
      <c r="J3038" s="143">
        <v>41730</v>
      </c>
      <c r="K3038" s="105">
        <v>187.24800000000002</v>
      </c>
      <c r="L3038" t="s">
        <v>48</v>
      </c>
    </row>
    <row r="3039" spans="1:12" x14ac:dyDescent="0.2">
      <c r="A3039">
        <v>805</v>
      </c>
      <c r="B3039">
        <v>2014</v>
      </c>
      <c r="C3039">
        <v>4</v>
      </c>
      <c r="D3039">
        <v>145102026</v>
      </c>
      <c r="E3039">
        <v>14520068</v>
      </c>
      <c r="F3039">
        <v>354.86</v>
      </c>
      <c r="G3039" t="s">
        <v>597</v>
      </c>
      <c r="H3039" t="s">
        <v>110</v>
      </c>
      <c r="I3039" t="s">
        <v>2083</v>
      </c>
      <c r="J3039" s="143">
        <v>41730</v>
      </c>
      <c r="K3039" s="105">
        <v>283.88800000000003</v>
      </c>
      <c r="L3039" t="s">
        <v>48</v>
      </c>
    </row>
    <row r="3040" spans="1:12" x14ac:dyDescent="0.2">
      <c r="A3040">
        <v>805</v>
      </c>
      <c r="B3040">
        <v>2014</v>
      </c>
      <c r="C3040">
        <v>4</v>
      </c>
      <c r="D3040">
        <v>145102027</v>
      </c>
      <c r="E3040">
        <v>14520068</v>
      </c>
      <c r="F3040">
        <v>286.91000000000003</v>
      </c>
      <c r="G3040" t="s">
        <v>595</v>
      </c>
      <c r="H3040" t="s">
        <v>110</v>
      </c>
      <c r="I3040" t="s">
        <v>2084</v>
      </c>
      <c r="J3040" s="143">
        <v>41730</v>
      </c>
      <c r="K3040" s="105">
        <v>229.52800000000002</v>
      </c>
      <c r="L3040" t="s">
        <v>48</v>
      </c>
    </row>
    <row r="3041" spans="1:12" x14ac:dyDescent="0.2">
      <c r="A3041">
        <v>805</v>
      </c>
      <c r="B3041">
        <v>2014</v>
      </c>
      <c r="C3041">
        <v>5</v>
      </c>
      <c r="D3041">
        <v>121100703</v>
      </c>
      <c r="E3041">
        <v>12120003</v>
      </c>
      <c r="F3041">
        <v>976.42</v>
      </c>
      <c r="G3041" t="s">
        <v>549</v>
      </c>
      <c r="H3041" t="s">
        <v>227</v>
      </c>
      <c r="I3041" t="s">
        <v>2183</v>
      </c>
      <c r="J3041" s="143">
        <v>41760</v>
      </c>
      <c r="K3041" s="105">
        <f>Table4[[#This Row],[Reg. CPB incl. Outlays]]/6.21875</f>
        <v>157.01226130653265</v>
      </c>
      <c r="L3041" t="s">
        <v>314</v>
      </c>
    </row>
    <row r="3042" spans="1:12" x14ac:dyDescent="0.2">
      <c r="A3042">
        <v>805</v>
      </c>
      <c r="B3042">
        <v>2014</v>
      </c>
      <c r="C3042">
        <v>5</v>
      </c>
      <c r="D3042">
        <v>121100703</v>
      </c>
      <c r="E3042">
        <v>12120144</v>
      </c>
      <c r="F3042" s="103">
        <v>2783.82</v>
      </c>
      <c r="G3042" t="s">
        <v>549</v>
      </c>
      <c r="H3042" t="s">
        <v>227</v>
      </c>
      <c r="I3042" t="s">
        <v>2183</v>
      </c>
      <c r="J3042" s="143">
        <v>41760</v>
      </c>
      <c r="K3042" s="105">
        <f>Table4[[#This Row],[Reg. CPB incl. Outlays]]/6.21875</f>
        <v>447.64944723618095</v>
      </c>
      <c r="L3042" t="s">
        <v>314</v>
      </c>
    </row>
    <row r="3043" spans="1:12" x14ac:dyDescent="0.2">
      <c r="A3043">
        <v>805</v>
      </c>
      <c r="B3043">
        <v>2014</v>
      </c>
      <c r="C3043">
        <v>4</v>
      </c>
      <c r="D3043">
        <v>145102047</v>
      </c>
      <c r="E3043">
        <v>14520027</v>
      </c>
      <c r="F3043">
        <v>629.19000000000005</v>
      </c>
      <c r="G3043" t="s">
        <v>650</v>
      </c>
      <c r="H3043" t="s">
        <v>110</v>
      </c>
      <c r="I3043" t="s">
        <v>2085</v>
      </c>
      <c r="J3043" s="143">
        <v>41730</v>
      </c>
      <c r="K3043" s="105">
        <v>503.35200000000009</v>
      </c>
      <c r="L3043" t="s">
        <v>48</v>
      </c>
    </row>
    <row r="3044" spans="1:12" x14ac:dyDescent="0.2">
      <c r="A3044">
        <v>805</v>
      </c>
      <c r="B3044">
        <v>2014</v>
      </c>
      <c r="C3044">
        <v>5</v>
      </c>
      <c r="D3044">
        <v>121100720</v>
      </c>
      <c r="E3044">
        <v>12120003</v>
      </c>
      <c r="F3044">
        <v>976.42</v>
      </c>
      <c r="G3044" t="s">
        <v>549</v>
      </c>
      <c r="H3044" t="s">
        <v>226</v>
      </c>
      <c r="I3044" t="s">
        <v>2184</v>
      </c>
      <c r="J3044" s="143">
        <v>41791</v>
      </c>
      <c r="K3044" s="105">
        <f>Table4[[#This Row],[Reg. CPB incl. Outlays]]/6.21875</f>
        <v>157.01226130653265</v>
      </c>
      <c r="L3044" t="s">
        <v>314</v>
      </c>
    </row>
    <row r="3045" spans="1:12" x14ac:dyDescent="0.2">
      <c r="A3045">
        <v>805</v>
      </c>
      <c r="B3045">
        <v>2014</v>
      </c>
      <c r="C3045">
        <v>6</v>
      </c>
      <c r="D3045">
        <v>93108552</v>
      </c>
      <c r="E3045">
        <v>9320754</v>
      </c>
      <c r="F3045">
        <v>1487.33</v>
      </c>
      <c r="G3045" t="s">
        <v>491</v>
      </c>
      <c r="H3045" t="s">
        <v>129</v>
      </c>
      <c r="I3045" t="s">
        <v>2286</v>
      </c>
      <c r="J3045" s="143">
        <v>41791</v>
      </c>
      <c r="K3045" s="105">
        <v>1359.7170859999999</v>
      </c>
      <c r="L3045" t="s">
        <v>77</v>
      </c>
    </row>
    <row r="3046" spans="1:12" x14ac:dyDescent="0.2">
      <c r="A3046">
        <v>805</v>
      </c>
      <c r="B3046">
        <v>2014</v>
      </c>
      <c r="C3046">
        <v>6</v>
      </c>
      <c r="D3046">
        <v>93108968</v>
      </c>
      <c r="E3046">
        <v>9320456</v>
      </c>
      <c r="F3046">
        <v>364</v>
      </c>
      <c r="G3046" t="s">
        <v>491</v>
      </c>
      <c r="H3046" t="s">
        <v>131</v>
      </c>
      <c r="I3046" t="s">
        <v>552</v>
      </c>
      <c r="J3046" s="143">
        <v>41791</v>
      </c>
      <c r="K3046" s="105">
        <v>332.7688</v>
      </c>
      <c r="L3046" t="s">
        <v>77</v>
      </c>
    </row>
    <row r="3047" spans="1:12" x14ac:dyDescent="0.2">
      <c r="A3047">
        <v>805</v>
      </c>
      <c r="B3047">
        <v>2014</v>
      </c>
      <c r="C3047">
        <v>6</v>
      </c>
      <c r="D3047">
        <v>93109211</v>
      </c>
      <c r="E3047">
        <v>9320756</v>
      </c>
      <c r="F3047">
        <v>-3367</v>
      </c>
      <c r="G3047" t="s">
        <v>491</v>
      </c>
      <c r="H3047" t="s">
        <v>178</v>
      </c>
      <c r="I3047" t="s">
        <v>751</v>
      </c>
      <c r="J3047" s="143">
        <v>41791</v>
      </c>
      <c r="K3047" s="105">
        <v>-3078.1114000000002</v>
      </c>
      <c r="L3047" t="s">
        <v>78</v>
      </c>
    </row>
    <row r="3048" spans="1:12" x14ac:dyDescent="0.2">
      <c r="A3048">
        <v>805</v>
      </c>
      <c r="B3048">
        <v>2014</v>
      </c>
      <c r="C3048">
        <v>6</v>
      </c>
      <c r="D3048">
        <v>93109826</v>
      </c>
      <c r="E3048">
        <v>9320587</v>
      </c>
      <c r="F3048">
        <v>760.08</v>
      </c>
      <c r="G3048" t="s">
        <v>597</v>
      </c>
      <c r="H3048" t="s">
        <v>247</v>
      </c>
      <c r="I3048" t="s">
        <v>816</v>
      </c>
      <c r="J3048" s="143">
        <v>41791</v>
      </c>
      <c r="K3048" s="105">
        <v>694.86513600000001</v>
      </c>
      <c r="L3048" t="s">
        <v>78</v>
      </c>
    </row>
    <row r="3049" spans="1:12" x14ac:dyDescent="0.2">
      <c r="A3049">
        <v>805</v>
      </c>
      <c r="B3049">
        <v>2014</v>
      </c>
      <c r="C3049">
        <v>6</v>
      </c>
      <c r="D3049">
        <v>93109832</v>
      </c>
      <c r="E3049">
        <v>9320635</v>
      </c>
      <c r="F3049">
        <v>709.55</v>
      </c>
      <c r="G3049" t="s">
        <v>648</v>
      </c>
      <c r="H3049" t="s">
        <v>247</v>
      </c>
      <c r="I3049" t="s">
        <v>801</v>
      </c>
      <c r="J3049" s="143">
        <v>41791</v>
      </c>
      <c r="K3049" s="105">
        <v>648.67061000000001</v>
      </c>
      <c r="L3049" t="s">
        <v>78</v>
      </c>
    </row>
    <row r="3050" spans="1:12" x14ac:dyDescent="0.2">
      <c r="A3050">
        <v>805</v>
      </c>
      <c r="B3050">
        <v>2014</v>
      </c>
      <c r="C3050">
        <v>6</v>
      </c>
      <c r="D3050">
        <v>93109833</v>
      </c>
      <c r="E3050">
        <v>9320587</v>
      </c>
      <c r="F3050">
        <v>985.85</v>
      </c>
      <c r="G3050" t="s">
        <v>529</v>
      </c>
      <c r="H3050" t="s">
        <v>247</v>
      </c>
      <c r="I3050" t="s">
        <v>794</v>
      </c>
      <c r="J3050" s="143">
        <v>41791</v>
      </c>
      <c r="K3050" s="105">
        <v>901.26407000000006</v>
      </c>
      <c r="L3050" t="s">
        <v>78</v>
      </c>
    </row>
    <row r="3051" spans="1:12" x14ac:dyDescent="0.2">
      <c r="A3051">
        <v>805</v>
      </c>
      <c r="B3051">
        <v>2014</v>
      </c>
      <c r="C3051">
        <v>6</v>
      </c>
      <c r="D3051">
        <v>93109834</v>
      </c>
      <c r="E3051">
        <v>9320618</v>
      </c>
      <c r="F3051">
        <v>387.5</v>
      </c>
      <c r="G3051" t="s">
        <v>498</v>
      </c>
      <c r="H3051" t="s">
        <v>247</v>
      </c>
      <c r="I3051" t="s">
        <v>802</v>
      </c>
      <c r="J3051" s="143">
        <v>41791</v>
      </c>
      <c r="K3051" s="105">
        <v>354.2525</v>
      </c>
      <c r="L3051" t="s">
        <v>78</v>
      </c>
    </row>
    <row r="3052" spans="1:12" x14ac:dyDescent="0.2">
      <c r="A3052">
        <v>805</v>
      </c>
      <c r="B3052">
        <v>2014</v>
      </c>
      <c r="C3052">
        <v>6</v>
      </c>
      <c r="D3052">
        <v>93110406</v>
      </c>
      <c r="E3052">
        <v>9320635</v>
      </c>
      <c r="F3052">
        <v>991.49</v>
      </c>
      <c r="G3052" t="s">
        <v>648</v>
      </c>
      <c r="H3052" t="s">
        <v>163</v>
      </c>
      <c r="I3052" t="s">
        <v>837</v>
      </c>
      <c r="J3052" s="143">
        <v>41791</v>
      </c>
      <c r="K3052" s="105">
        <v>906.42015800000001</v>
      </c>
      <c r="L3052" t="s">
        <v>78</v>
      </c>
    </row>
    <row r="3053" spans="1:12" x14ac:dyDescent="0.2">
      <c r="A3053">
        <v>805</v>
      </c>
      <c r="B3053">
        <v>2014</v>
      </c>
      <c r="C3053">
        <v>6</v>
      </c>
      <c r="D3053">
        <v>93110493</v>
      </c>
      <c r="E3053">
        <v>9320002</v>
      </c>
      <c r="F3053">
        <v>1457.1</v>
      </c>
      <c r="G3053" t="s">
        <v>491</v>
      </c>
      <c r="H3053" t="s">
        <v>129</v>
      </c>
      <c r="I3053" t="s">
        <v>673</v>
      </c>
      <c r="J3053" s="143">
        <v>41791</v>
      </c>
      <c r="K3053" s="105">
        <v>1332.0808199999999</v>
      </c>
      <c r="L3053" t="s">
        <v>77</v>
      </c>
    </row>
    <row r="3054" spans="1:12" x14ac:dyDescent="0.2">
      <c r="A3054">
        <v>805</v>
      </c>
      <c r="B3054">
        <v>2014</v>
      </c>
      <c r="C3054">
        <v>6</v>
      </c>
      <c r="D3054">
        <v>93110719</v>
      </c>
      <c r="E3054">
        <v>9320566</v>
      </c>
      <c r="F3054">
        <v>12.9</v>
      </c>
      <c r="G3054" t="s">
        <v>549</v>
      </c>
      <c r="H3054" t="s">
        <v>150</v>
      </c>
      <c r="I3054" t="s">
        <v>2287</v>
      </c>
      <c r="J3054" s="143">
        <v>41791</v>
      </c>
      <c r="K3054" s="105">
        <v>11.793180000000001</v>
      </c>
      <c r="L3054" t="s">
        <v>46</v>
      </c>
    </row>
    <row r="3055" spans="1:12" x14ac:dyDescent="0.2">
      <c r="A3055">
        <v>805</v>
      </c>
      <c r="B3055">
        <v>2014</v>
      </c>
      <c r="C3055">
        <v>6</v>
      </c>
      <c r="D3055">
        <v>93110928</v>
      </c>
      <c r="E3055">
        <v>9320749</v>
      </c>
      <c r="F3055">
        <v>472.01</v>
      </c>
      <c r="G3055" t="s">
        <v>648</v>
      </c>
      <c r="H3055" t="s">
        <v>101</v>
      </c>
      <c r="I3055" t="s">
        <v>1732</v>
      </c>
      <c r="J3055" s="143">
        <v>41791</v>
      </c>
      <c r="K3055" s="105">
        <v>431.51154200000002</v>
      </c>
      <c r="L3055" t="s">
        <v>47</v>
      </c>
    </row>
    <row r="3056" spans="1:12" x14ac:dyDescent="0.2">
      <c r="A3056">
        <v>805</v>
      </c>
      <c r="B3056">
        <v>2014</v>
      </c>
      <c r="C3056">
        <v>6</v>
      </c>
      <c r="D3056">
        <v>93110978</v>
      </c>
      <c r="E3056">
        <v>9320002</v>
      </c>
      <c r="F3056">
        <v>529.04999999999995</v>
      </c>
      <c r="G3056" t="s">
        <v>491</v>
      </c>
      <c r="H3056" t="s">
        <v>144</v>
      </c>
      <c r="I3056" t="s">
        <v>701</v>
      </c>
      <c r="J3056" s="143">
        <v>41791</v>
      </c>
      <c r="K3056" s="105">
        <v>483.65750999999995</v>
      </c>
      <c r="L3056" t="s">
        <v>77</v>
      </c>
    </row>
    <row r="3057" spans="1:12" x14ac:dyDescent="0.2">
      <c r="A3057">
        <v>805</v>
      </c>
      <c r="B3057">
        <v>2014</v>
      </c>
      <c r="C3057">
        <v>6</v>
      </c>
      <c r="D3057">
        <v>93111016</v>
      </c>
      <c r="E3057">
        <v>9320294</v>
      </c>
      <c r="F3057">
        <v>675.96</v>
      </c>
      <c r="G3057" t="s">
        <v>491</v>
      </c>
      <c r="H3057" t="s">
        <v>129</v>
      </c>
      <c r="I3057" t="s">
        <v>707</v>
      </c>
      <c r="J3057" s="143">
        <v>41791</v>
      </c>
      <c r="K3057" s="105">
        <v>617.96263199999999</v>
      </c>
      <c r="L3057" t="s">
        <v>77</v>
      </c>
    </row>
    <row r="3058" spans="1:12" x14ac:dyDescent="0.2">
      <c r="A3058">
        <v>805</v>
      </c>
      <c r="B3058">
        <v>2014</v>
      </c>
      <c r="C3058">
        <v>6</v>
      </c>
      <c r="D3058">
        <v>93111030</v>
      </c>
      <c r="E3058">
        <v>9320372</v>
      </c>
      <c r="F3058">
        <v>172.5</v>
      </c>
      <c r="G3058" t="s">
        <v>803</v>
      </c>
      <c r="H3058" t="s">
        <v>219</v>
      </c>
      <c r="I3058" t="s">
        <v>2226</v>
      </c>
      <c r="J3058" s="143">
        <v>41791</v>
      </c>
      <c r="K3058" s="105">
        <v>157.6995</v>
      </c>
      <c r="L3058" t="s">
        <v>46</v>
      </c>
    </row>
    <row r="3059" spans="1:12" x14ac:dyDescent="0.2">
      <c r="A3059">
        <v>805</v>
      </c>
      <c r="B3059">
        <v>2014</v>
      </c>
      <c r="C3059">
        <v>6</v>
      </c>
      <c r="D3059">
        <v>93111040</v>
      </c>
      <c r="E3059">
        <v>9320635</v>
      </c>
      <c r="F3059">
        <v>1391.17</v>
      </c>
      <c r="G3059" t="s">
        <v>648</v>
      </c>
      <c r="H3059" t="s">
        <v>101</v>
      </c>
      <c r="I3059" t="s">
        <v>1735</v>
      </c>
      <c r="J3059" s="143">
        <v>41791</v>
      </c>
      <c r="K3059" s="105">
        <v>1271.8076140000001</v>
      </c>
      <c r="L3059" t="s">
        <v>47</v>
      </c>
    </row>
    <row r="3060" spans="1:12" x14ac:dyDescent="0.2">
      <c r="A3060">
        <v>805</v>
      </c>
      <c r="B3060">
        <v>2014</v>
      </c>
      <c r="C3060">
        <v>6</v>
      </c>
      <c r="D3060">
        <v>93111049</v>
      </c>
      <c r="E3060">
        <v>9320778</v>
      </c>
      <c r="F3060">
        <v>1139.07</v>
      </c>
      <c r="G3060" t="s">
        <v>529</v>
      </c>
      <c r="H3060" t="s">
        <v>273</v>
      </c>
      <c r="I3060" t="s">
        <v>1624</v>
      </c>
      <c r="J3060" s="143">
        <v>41791</v>
      </c>
      <c r="K3060" s="105">
        <v>1041.337794</v>
      </c>
      <c r="L3060" t="s">
        <v>46</v>
      </c>
    </row>
    <row r="3061" spans="1:12" x14ac:dyDescent="0.2">
      <c r="A3061">
        <v>805</v>
      </c>
      <c r="B3061">
        <v>2014</v>
      </c>
      <c r="C3061">
        <v>6</v>
      </c>
      <c r="D3061">
        <v>93111093</v>
      </c>
      <c r="E3061">
        <v>9320809</v>
      </c>
      <c r="F3061">
        <v>620.86</v>
      </c>
      <c r="G3061" t="s">
        <v>599</v>
      </c>
      <c r="H3061" t="s">
        <v>223</v>
      </c>
      <c r="I3061" t="s">
        <v>1626</v>
      </c>
      <c r="J3061" s="143">
        <v>41791</v>
      </c>
      <c r="K3061" s="105">
        <v>567.59021200000007</v>
      </c>
      <c r="L3061" t="s">
        <v>46</v>
      </c>
    </row>
    <row r="3062" spans="1:12" x14ac:dyDescent="0.2">
      <c r="A3062">
        <v>805</v>
      </c>
      <c r="B3062">
        <v>2014</v>
      </c>
      <c r="C3062">
        <v>6</v>
      </c>
      <c r="D3062">
        <v>93111135</v>
      </c>
      <c r="E3062">
        <v>9320436</v>
      </c>
      <c r="F3062">
        <v>584.84</v>
      </c>
      <c r="G3062" t="s">
        <v>997</v>
      </c>
      <c r="H3062" t="s">
        <v>234</v>
      </c>
      <c r="I3062" t="s">
        <v>1739</v>
      </c>
      <c r="J3062" s="143">
        <v>41791</v>
      </c>
      <c r="K3062" s="105">
        <v>534.66072800000006</v>
      </c>
      <c r="L3062" t="s">
        <v>47</v>
      </c>
    </row>
    <row r="3063" spans="1:12" x14ac:dyDescent="0.2">
      <c r="A3063">
        <v>805</v>
      </c>
      <c r="B3063">
        <v>2014</v>
      </c>
      <c r="C3063">
        <v>6</v>
      </c>
      <c r="D3063">
        <v>93111166</v>
      </c>
      <c r="E3063">
        <v>9320522</v>
      </c>
      <c r="F3063">
        <v>1885.15</v>
      </c>
      <c r="G3063" t="s">
        <v>1030</v>
      </c>
      <c r="H3063" t="s">
        <v>192</v>
      </c>
      <c r="I3063" t="s">
        <v>2260</v>
      </c>
      <c r="J3063" s="143">
        <v>41791</v>
      </c>
      <c r="K3063" s="105">
        <v>1723.4041300000001</v>
      </c>
      <c r="L3063" t="s">
        <v>46</v>
      </c>
    </row>
    <row r="3064" spans="1:12" x14ac:dyDescent="0.2">
      <c r="A3064">
        <v>805</v>
      </c>
      <c r="B3064">
        <v>2014</v>
      </c>
      <c r="C3064">
        <v>6</v>
      </c>
      <c r="D3064">
        <v>93111170</v>
      </c>
      <c r="E3064">
        <v>9320587</v>
      </c>
      <c r="F3064">
        <v>864.36</v>
      </c>
      <c r="G3064" t="s">
        <v>642</v>
      </c>
      <c r="H3064" t="s">
        <v>192</v>
      </c>
      <c r="I3064" t="s">
        <v>2261</v>
      </c>
      <c r="J3064" s="143">
        <v>41791</v>
      </c>
      <c r="K3064" s="105">
        <v>790.19791199999997</v>
      </c>
      <c r="L3064" t="s">
        <v>46</v>
      </c>
    </row>
    <row r="3065" spans="1:12" x14ac:dyDescent="0.2">
      <c r="A3065">
        <v>805</v>
      </c>
      <c r="B3065">
        <v>2014</v>
      </c>
      <c r="C3065">
        <v>6</v>
      </c>
      <c r="D3065">
        <v>93111170</v>
      </c>
      <c r="E3065">
        <v>9320702</v>
      </c>
      <c r="F3065">
        <v>1209.46</v>
      </c>
      <c r="G3065" t="s">
        <v>642</v>
      </c>
      <c r="H3065" t="s">
        <v>192</v>
      </c>
      <c r="I3065" t="s">
        <v>2261</v>
      </c>
      <c r="J3065" s="143">
        <v>41791</v>
      </c>
      <c r="K3065" s="105">
        <v>1105.6883319999999</v>
      </c>
      <c r="L3065" t="s">
        <v>46</v>
      </c>
    </row>
    <row r="3066" spans="1:12" x14ac:dyDescent="0.2">
      <c r="A3066">
        <v>805</v>
      </c>
      <c r="B3066">
        <v>2014</v>
      </c>
      <c r="C3066">
        <v>6</v>
      </c>
      <c r="D3066">
        <v>93111172</v>
      </c>
      <c r="E3066">
        <v>9320631</v>
      </c>
      <c r="F3066">
        <v>2883.9</v>
      </c>
      <c r="G3066" t="s">
        <v>698</v>
      </c>
      <c r="H3066" t="s">
        <v>192</v>
      </c>
      <c r="I3066" t="s">
        <v>2262</v>
      </c>
      <c r="J3066" s="143">
        <v>41791</v>
      </c>
      <c r="K3066" s="105">
        <v>2636.4613800000002</v>
      </c>
      <c r="L3066" t="s">
        <v>46</v>
      </c>
    </row>
    <row r="3067" spans="1:12" x14ac:dyDescent="0.2">
      <c r="A3067">
        <v>805</v>
      </c>
      <c r="B3067">
        <v>2014</v>
      </c>
      <c r="C3067">
        <v>6</v>
      </c>
      <c r="D3067">
        <v>93111174</v>
      </c>
      <c r="E3067">
        <v>9320809</v>
      </c>
      <c r="F3067">
        <v>6932.11</v>
      </c>
      <c r="G3067" t="s">
        <v>498</v>
      </c>
      <c r="H3067" t="s">
        <v>143</v>
      </c>
      <c r="I3067" t="s">
        <v>2241</v>
      </c>
      <c r="J3067" s="143">
        <v>41791</v>
      </c>
      <c r="K3067" s="105">
        <v>6337.3349619999999</v>
      </c>
      <c r="L3067" t="s">
        <v>78</v>
      </c>
    </row>
    <row r="3068" spans="1:12" x14ac:dyDescent="0.2">
      <c r="A3068">
        <v>805</v>
      </c>
      <c r="B3068">
        <v>2014</v>
      </c>
      <c r="C3068">
        <v>6</v>
      </c>
      <c r="D3068">
        <v>93111178</v>
      </c>
      <c r="E3068">
        <v>9320774</v>
      </c>
      <c r="F3068">
        <v>115.31</v>
      </c>
      <c r="G3068" t="s">
        <v>1045</v>
      </c>
      <c r="H3068" t="s">
        <v>108</v>
      </c>
      <c r="I3068" t="s">
        <v>2288</v>
      </c>
      <c r="J3068" s="143">
        <v>41791</v>
      </c>
      <c r="K3068" s="105">
        <v>105.41640200000001</v>
      </c>
      <c r="L3068" t="s">
        <v>47</v>
      </c>
    </row>
    <row r="3069" spans="1:12" x14ac:dyDescent="0.2">
      <c r="A3069">
        <v>805</v>
      </c>
      <c r="B3069">
        <v>2014</v>
      </c>
      <c r="C3069">
        <v>6</v>
      </c>
      <c r="D3069">
        <v>93111194</v>
      </c>
      <c r="E3069">
        <v>9320691</v>
      </c>
      <c r="F3069">
        <v>8499.98</v>
      </c>
      <c r="G3069" t="s">
        <v>1491</v>
      </c>
      <c r="H3069" t="s">
        <v>135</v>
      </c>
      <c r="I3069" t="s">
        <v>2242</v>
      </c>
      <c r="J3069" s="143">
        <v>41791</v>
      </c>
      <c r="K3069" s="105">
        <v>7770.6817160000001</v>
      </c>
      <c r="L3069" t="s">
        <v>47</v>
      </c>
    </row>
    <row r="3070" spans="1:12" x14ac:dyDescent="0.2">
      <c r="A3070">
        <v>805</v>
      </c>
      <c r="B3070">
        <v>2014</v>
      </c>
      <c r="C3070">
        <v>6</v>
      </c>
      <c r="D3070">
        <v>93111212</v>
      </c>
      <c r="E3070">
        <v>9320002</v>
      </c>
      <c r="F3070">
        <v>4894.32</v>
      </c>
      <c r="G3070" t="s">
        <v>491</v>
      </c>
      <c r="H3070" t="s">
        <v>131</v>
      </c>
      <c r="I3070" t="s">
        <v>709</v>
      </c>
      <c r="J3070" s="143">
        <v>41791</v>
      </c>
      <c r="K3070" s="105">
        <v>4474.3873439999998</v>
      </c>
      <c r="L3070" t="s">
        <v>77</v>
      </c>
    </row>
    <row r="3071" spans="1:12" x14ac:dyDescent="0.2">
      <c r="A3071">
        <v>805</v>
      </c>
      <c r="B3071">
        <v>2014</v>
      </c>
      <c r="C3071">
        <v>6</v>
      </c>
      <c r="D3071">
        <v>93111312</v>
      </c>
      <c r="E3071">
        <v>9320009</v>
      </c>
      <c r="F3071">
        <v>1067.5999999999999</v>
      </c>
      <c r="G3071" t="s">
        <v>491</v>
      </c>
      <c r="H3071" t="s">
        <v>178</v>
      </c>
      <c r="I3071" t="s">
        <v>864</v>
      </c>
      <c r="J3071" s="143">
        <v>41791</v>
      </c>
      <c r="K3071" s="105">
        <v>975.99991999999997</v>
      </c>
      <c r="L3071" t="s">
        <v>78</v>
      </c>
    </row>
    <row r="3072" spans="1:12" x14ac:dyDescent="0.2">
      <c r="A3072">
        <v>805</v>
      </c>
      <c r="B3072">
        <v>2014</v>
      </c>
      <c r="C3072">
        <v>6</v>
      </c>
      <c r="D3072">
        <v>93111324</v>
      </c>
      <c r="E3072">
        <v>9320002</v>
      </c>
      <c r="F3072">
        <v>331.85</v>
      </c>
      <c r="G3072" t="s">
        <v>491</v>
      </c>
      <c r="H3072" t="s">
        <v>132</v>
      </c>
      <c r="I3072" t="s">
        <v>2289</v>
      </c>
      <c r="J3072" s="143">
        <v>41791</v>
      </c>
      <c r="K3072" s="105">
        <v>303.37727000000001</v>
      </c>
      <c r="L3072" t="s">
        <v>46</v>
      </c>
    </row>
    <row r="3073" spans="1:12" x14ac:dyDescent="0.2">
      <c r="A3073">
        <v>805</v>
      </c>
      <c r="B3073">
        <v>2014</v>
      </c>
      <c r="C3073">
        <v>6</v>
      </c>
      <c r="D3073">
        <v>93111333</v>
      </c>
      <c r="E3073">
        <v>9320566</v>
      </c>
      <c r="F3073">
        <v>283.82</v>
      </c>
      <c r="G3073" t="s">
        <v>549</v>
      </c>
      <c r="H3073" t="s">
        <v>182</v>
      </c>
      <c r="I3073" t="s">
        <v>2290</v>
      </c>
      <c r="J3073" s="143">
        <v>41791</v>
      </c>
      <c r="K3073" s="105">
        <v>259.46824399999997</v>
      </c>
      <c r="L3073" t="s">
        <v>46</v>
      </c>
    </row>
    <row r="3074" spans="1:12" x14ac:dyDescent="0.2">
      <c r="A3074">
        <v>805</v>
      </c>
      <c r="B3074">
        <v>2014</v>
      </c>
      <c r="C3074">
        <v>6</v>
      </c>
      <c r="D3074">
        <v>93111369</v>
      </c>
      <c r="E3074">
        <v>9320507</v>
      </c>
      <c r="F3074">
        <v>200.58</v>
      </c>
      <c r="G3074" t="s">
        <v>604</v>
      </c>
      <c r="H3074" t="s">
        <v>272</v>
      </c>
      <c r="I3074" t="s">
        <v>2291</v>
      </c>
      <c r="J3074" s="143">
        <v>41791</v>
      </c>
      <c r="K3074" s="105">
        <v>183.37023600000001</v>
      </c>
      <c r="L3074" t="s">
        <v>46</v>
      </c>
    </row>
    <row r="3075" spans="1:12" x14ac:dyDescent="0.2">
      <c r="A3075">
        <v>805</v>
      </c>
      <c r="B3075">
        <v>2014</v>
      </c>
      <c r="C3075">
        <v>6</v>
      </c>
      <c r="D3075">
        <v>93111396</v>
      </c>
      <c r="E3075">
        <v>9320802</v>
      </c>
      <c r="F3075">
        <v>207.71</v>
      </c>
      <c r="G3075" t="s">
        <v>583</v>
      </c>
      <c r="H3075" t="s">
        <v>191</v>
      </c>
      <c r="I3075" t="s">
        <v>2160</v>
      </c>
      <c r="J3075" s="143">
        <v>41791</v>
      </c>
      <c r="K3075" s="105">
        <v>189.88848200000001</v>
      </c>
      <c r="L3075" t="s">
        <v>78</v>
      </c>
    </row>
    <row r="3076" spans="1:12" x14ac:dyDescent="0.2">
      <c r="A3076">
        <v>805</v>
      </c>
      <c r="B3076">
        <v>2014</v>
      </c>
      <c r="C3076">
        <v>6</v>
      </c>
      <c r="D3076">
        <v>93111441</v>
      </c>
      <c r="E3076">
        <v>9320762</v>
      </c>
      <c r="F3076">
        <v>72.569999999999993</v>
      </c>
      <c r="G3076" t="s">
        <v>549</v>
      </c>
      <c r="H3076" t="s">
        <v>154</v>
      </c>
      <c r="I3076" t="s">
        <v>2292</v>
      </c>
      <c r="J3076" s="143">
        <v>41791</v>
      </c>
      <c r="K3076" s="105">
        <v>66.343493999999993</v>
      </c>
      <c r="L3076" t="s">
        <v>46</v>
      </c>
    </row>
    <row r="3077" spans="1:12" x14ac:dyDescent="0.2">
      <c r="A3077">
        <v>805</v>
      </c>
      <c r="B3077">
        <v>2014</v>
      </c>
      <c r="C3077">
        <v>6</v>
      </c>
      <c r="D3077">
        <v>93111480</v>
      </c>
      <c r="E3077">
        <v>9320436</v>
      </c>
      <c r="F3077">
        <v>-760.08</v>
      </c>
      <c r="G3077" t="s">
        <v>581</v>
      </c>
      <c r="H3077" t="s">
        <v>132</v>
      </c>
      <c r="I3077" t="s">
        <v>1660</v>
      </c>
      <c r="J3077" s="143">
        <v>41791</v>
      </c>
      <c r="K3077" s="105">
        <v>-694.86513600000001</v>
      </c>
      <c r="L3077" t="s">
        <v>46</v>
      </c>
    </row>
    <row r="3078" spans="1:12" x14ac:dyDescent="0.2">
      <c r="A3078">
        <v>805</v>
      </c>
      <c r="B3078">
        <v>2014</v>
      </c>
      <c r="C3078">
        <v>6</v>
      </c>
      <c r="D3078">
        <v>93111502</v>
      </c>
      <c r="E3078">
        <v>9320635</v>
      </c>
      <c r="F3078">
        <v>903.07</v>
      </c>
      <c r="G3078" t="s">
        <v>648</v>
      </c>
      <c r="H3078" t="s">
        <v>178</v>
      </c>
      <c r="I3078" t="s">
        <v>2293</v>
      </c>
      <c r="J3078" s="143">
        <v>41791</v>
      </c>
      <c r="K3078" s="105">
        <v>825.5865940000001</v>
      </c>
      <c r="L3078" t="s">
        <v>78</v>
      </c>
    </row>
    <row r="3079" spans="1:12" x14ac:dyDescent="0.2">
      <c r="A3079">
        <v>805</v>
      </c>
      <c r="B3079">
        <v>2014</v>
      </c>
      <c r="C3079">
        <v>6</v>
      </c>
      <c r="D3079">
        <v>93111508</v>
      </c>
      <c r="E3079">
        <v>9320002</v>
      </c>
      <c r="F3079">
        <v>580.24</v>
      </c>
      <c r="G3079" t="s">
        <v>491</v>
      </c>
      <c r="H3079" t="s">
        <v>129</v>
      </c>
      <c r="I3079" t="s">
        <v>2164</v>
      </c>
      <c r="J3079" s="143">
        <v>41791</v>
      </c>
      <c r="K3079" s="105">
        <v>530.45540800000003</v>
      </c>
      <c r="L3079" t="s">
        <v>77</v>
      </c>
    </row>
    <row r="3080" spans="1:12" x14ac:dyDescent="0.2">
      <c r="A3080">
        <v>805</v>
      </c>
      <c r="B3080">
        <v>2014</v>
      </c>
      <c r="C3080">
        <v>6</v>
      </c>
      <c r="D3080">
        <v>93111513</v>
      </c>
      <c r="E3080">
        <v>9320696</v>
      </c>
      <c r="F3080">
        <v>35062.629999999997</v>
      </c>
      <c r="G3080" t="s">
        <v>698</v>
      </c>
      <c r="H3080" t="s">
        <v>191</v>
      </c>
      <c r="I3080" t="s">
        <v>2294</v>
      </c>
      <c r="J3080" s="143">
        <v>41791</v>
      </c>
      <c r="K3080" s="105">
        <v>32054.256345999998</v>
      </c>
      <c r="L3080" t="s">
        <v>78</v>
      </c>
    </row>
    <row r="3081" spans="1:12" x14ac:dyDescent="0.2">
      <c r="A3081">
        <v>805</v>
      </c>
      <c r="B3081">
        <v>2014</v>
      </c>
      <c r="C3081">
        <v>6</v>
      </c>
      <c r="D3081">
        <v>93111533</v>
      </c>
      <c r="E3081">
        <v>9320393</v>
      </c>
      <c r="F3081">
        <v>2150.16</v>
      </c>
      <c r="G3081" t="s">
        <v>491</v>
      </c>
      <c r="H3081" t="s">
        <v>131</v>
      </c>
      <c r="I3081" t="s">
        <v>2187</v>
      </c>
      <c r="J3081" s="143">
        <v>41791</v>
      </c>
      <c r="K3081" s="105">
        <v>1965.6762719999999</v>
      </c>
      <c r="L3081" t="s">
        <v>77</v>
      </c>
    </row>
    <row r="3082" spans="1:12" x14ac:dyDescent="0.2">
      <c r="A3082">
        <v>805</v>
      </c>
      <c r="B3082">
        <v>2014</v>
      </c>
      <c r="C3082">
        <v>6</v>
      </c>
      <c r="D3082">
        <v>93111554</v>
      </c>
      <c r="E3082">
        <v>9320528</v>
      </c>
      <c r="F3082">
        <v>2826.17</v>
      </c>
      <c r="G3082" t="s">
        <v>592</v>
      </c>
      <c r="H3082" t="s">
        <v>181</v>
      </c>
      <c r="I3082" t="s">
        <v>2295</v>
      </c>
      <c r="J3082" s="143">
        <v>41791</v>
      </c>
      <c r="K3082" s="105">
        <v>2583.6846140000002</v>
      </c>
      <c r="L3082" t="s">
        <v>47</v>
      </c>
    </row>
    <row r="3083" spans="1:12" x14ac:dyDescent="0.2">
      <c r="A3083">
        <v>805</v>
      </c>
      <c r="B3083">
        <v>2014</v>
      </c>
      <c r="C3083">
        <v>6</v>
      </c>
      <c r="D3083">
        <v>93111584</v>
      </c>
      <c r="E3083">
        <v>9320393</v>
      </c>
      <c r="F3083">
        <v>1397.6</v>
      </c>
      <c r="G3083" t="s">
        <v>491</v>
      </c>
      <c r="H3083" t="s">
        <v>131</v>
      </c>
      <c r="I3083" t="s">
        <v>2296</v>
      </c>
      <c r="J3083" s="143">
        <v>41791</v>
      </c>
      <c r="K3083" s="105">
        <v>1277.6859199999999</v>
      </c>
      <c r="L3083" t="s">
        <v>77</v>
      </c>
    </row>
    <row r="3084" spans="1:12" x14ac:dyDescent="0.2">
      <c r="A3084">
        <v>805</v>
      </c>
      <c r="B3084">
        <v>2014</v>
      </c>
      <c r="C3084">
        <v>6</v>
      </c>
      <c r="D3084">
        <v>93111594</v>
      </c>
      <c r="E3084">
        <v>9320294</v>
      </c>
      <c r="F3084">
        <v>800</v>
      </c>
      <c r="G3084" t="s">
        <v>491</v>
      </c>
      <c r="H3084" t="s">
        <v>129</v>
      </c>
      <c r="I3084" t="s">
        <v>2243</v>
      </c>
      <c r="J3084" s="143">
        <v>41791</v>
      </c>
      <c r="K3084" s="105">
        <v>731.36</v>
      </c>
      <c r="L3084" t="s">
        <v>77</v>
      </c>
    </row>
    <row r="3085" spans="1:12" x14ac:dyDescent="0.2">
      <c r="A3085">
        <v>805</v>
      </c>
      <c r="B3085">
        <v>2014</v>
      </c>
      <c r="C3085">
        <v>6</v>
      </c>
      <c r="D3085">
        <v>93111624</v>
      </c>
      <c r="E3085">
        <v>9320511</v>
      </c>
      <c r="F3085">
        <v>1320.73</v>
      </c>
      <c r="G3085" t="s">
        <v>583</v>
      </c>
      <c r="H3085" t="s">
        <v>154</v>
      </c>
      <c r="I3085" t="s">
        <v>2263</v>
      </c>
      <c r="J3085" s="143">
        <v>41791</v>
      </c>
      <c r="K3085" s="105">
        <v>1207.411366</v>
      </c>
      <c r="L3085" t="s">
        <v>46</v>
      </c>
    </row>
    <row r="3086" spans="1:12" x14ac:dyDescent="0.2">
      <c r="A3086">
        <v>805</v>
      </c>
      <c r="B3086">
        <v>2014</v>
      </c>
      <c r="C3086">
        <v>6</v>
      </c>
      <c r="D3086">
        <v>93111632</v>
      </c>
      <c r="E3086">
        <v>9320762</v>
      </c>
      <c r="F3086">
        <v>123.63</v>
      </c>
      <c r="G3086" t="s">
        <v>549</v>
      </c>
      <c r="H3086" t="s">
        <v>154</v>
      </c>
      <c r="I3086" t="s">
        <v>2297</v>
      </c>
      <c r="J3086" s="143">
        <v>41791</v>
      </c>
      <c r="K3086" s="105">
        <v>113.02254599999999</v>
      </c>
      <c r="L3086" t="s">
        <v>46</v>
      </c>
    </row>
    <row r="3087" spans="1:12" x14ac:dyDescent="0.2">
      <c r="A3087">
        <v>805</v>
      </c>
      <c r="B3087">
        <v>2014</v>
      </c>
      <c r="C3087">
        <v>6</v>
      </c>
      <c r="D3087">
        <v>93111633</v>
      </c>
      <c r="E3087">
        <v>9320702</v>
      </c>
      <c r="F3087">
        <v>270.92</v>
      </c>
      <c r="G3087" t="s">
        <v>595</v>
      </c>
      <c r="H3087" t="s">
        <v>154</v>
      </c>
      <c r="I3087" t="s">
        <v>2298</v>
      </c>
      <c r="J3087" s="143">
        <v>41791</v>
      </c>
      <c r="K3087" s="105">
        <v>247.67506400000002</v>
      </c>
      <c r="L3087" t="s">
        <v>46</v>
      </c>
    </row>
    <row r="3088" spans="1:12" x14ac:dyDescent="0.2">
      <c r="A3088">
        <v>805</v>
      </c>
      <c r="B3088">
        <v>2014</v>
      </c>
      <c r="C3088">
        <v>6</v>
      </c>
      <c r="D3088">
        <v>93111650</v>
      </c>
      <c r="E3088">
        <v>9320631</v>
      </c>
      <c r="F3088">
        <v>1737.33</v>
      </c>
      <c r="G3088" t="s">
        <v>748</v>
      </c>
      <c r="H3088" t="s">
        <v>136</v>
      </c>
      <c r="I3088" t="s">
        <v>2299</v>
      </c>
      <c r="J3088" s="143">
        <v>41791</v>
      </c>
      <c r="K3088" s="105">
        <v>1588.2670860000001</v>
      </c>
      <c r="L3088" t="s">
        <v>77</v>
      </c>
    </row>
    <row r="3089" spans="1:12" x14ac:dyDescent="0.2">
      <c r="A3089">
        <v>805</v>
      </c>
      <c r="B3089">
        <v>2014</v>
      </c>
      <c r="C3089">
        <v>6</v>
      </c>
      <c r="D3089">
        <v>93111661</v>
      </c>
      <c r="E3089">
        <v>9320809</v>
      </c>
      <c r="F3089">
        <v>2064.15</v>
      </c>
      <c r="G3089" t="s">
        <v>599</v>
      </c>
      <c r="H3089" t="s">
        <v>155</v>
      </c>
      <c r="I3089" t="s">
        <v>2264</v>
      </c>
      <c r="J3089" s="143">
        <v>41791</v>
      </c>
      <c r="K3089" s="105">
        <v>1887.04593</v>
      </c>
      <c r="L3089" t="s">
        <v>78</v>
      </c>
    </row>
    <row r="3090" spans="1:12" x14ac:dyDescent="0.2">
      <c r="A3090">
        <v>805</v>
      </c>
      <c r="B3090">
        <v>2014</v>
      </c>
      <c r="C3090">
        <v>6</v>
      </c>
      <c r="D3090">
        <v>93111700</v>
      </c>
      <c r="E3090">
        <v>9320622</v>
      </c>
      <c r="F3090">
        <v>1690.56</v>
      </c>
      <c r="G3090" t="s">
        <v>625</v>
      </c>
      <c r="H3090" t="s">
        <v>104</v>
      </c>
      <c r="I3090" t="s">
        <v>2265</v>
      </c>
      <c r="J3090" s="143">
        <v>41791</v>
      </c>
      <c r="K3090" s="105">
        <v>1545.5099519999999</v>
      </c>
      <c r="L3090" t="s">
        <v>46</v>
      </c>
    </row>
    <row r="3091" spans="1:12" x14ac:dyDescent="0.2">
      <c r="A3091">
        <v>805</v>
      </c>
      <c r="B3091">
        <v>2014</v>
      </c>
      <c r="C3091">
        <v>6</v>
      </c>
      <c r="D3091">
        <v>93111700</v>
      </c>
      <c r="E3091">
        <v>9320791</v>
      </c>
      <c r="F3091">
        <v>1715.83</v>
      </c>
      <c r="G3091" t="s">
        <v>625</v>
      </c>
      <c r="H3091" t="s">
        <v>104</v>
      </c>
      <c r="I3091" t="s">
        <v>2265</v>
      </c>
      <c r="J3091" s="143">
        <v>41791</v>
      </c>
      <c r="K3091" s="105">
        <v>1568.6117859999999</v>
      </c>
      <c r="L3091" t="s">
        <v>46</v>
      </c>
    </row>
    <row r="3092" spans="1:12" x14ac:dyDescent="0.2">
      <c r="A3092">
        <v>805</v>
      </c>
      <c r="B3092">
        <v>2014</v>
      </c>
      <c r="C3092">
        <v>6</v>
      </c>
      <c r="D3092">
        <v>93111711</v>
      </c>
      <c r="E3092">
        <v>9320762</v>
      </c>
      <c r="F3092">
        <v>2225.41</v>
      </c>
      <c r="G3092" t="s">
        <v>549</v>
      </c>
      <c r="H3092" t="s">
        <v>273</v>
      </c>
      <c r="I3092" t="s">
        <v>2176</v>
      </c>
      <c r="J3092" s="143">
        <v>41791</v>
      </c>
      <c r="K3092" s="105">
        <v>2034.4698219999998</v>
      </c>
      <c r="L3092" t="s">
        <v>46</v>
      </c>
    </row>
    <row r="3093" spans="1:12" x14ac:dyDescent="0.2">
      <c r="A3093">
        <v>805</v>
      </c>
      <c r="B3093">
        <v>2014</v>
      </c>
      <c r="C3093">
        <v>6</v>
      </c>
      <c r="D3093">
        <v>93111739</v>
      </c>
      <c r="E3093">
        <v>9320528</v>
      </c>
      <c r="F3093">
        <v>811.79</v>
      </c>
      <c r="G3093" t="s">
        <v>592</v>
      </c>
      <c r="H3093" t="s">
        <v>104</v>
      </c>
      <c r="I3093" t="s">
        <v>2193</v>
      </c>
      <c r="J3093" s="143">
        <v>41791</v>
      </c>
      <c r="K3093" s="105">
        <v>742.138418</v>
      </c>
      <c r="L3093" t="s">
        <v>46</v>
      </c>
    </row>
    <row r="3094" spans="1:12" x14ac:dyDescent="0.2">
      <c r="A3094">
        <v>805</v>
      </c>
      <c r="B3094">
        <v>2014</v>
      </c>
      <c r="C3094">
        <v>6</v>
      </c>
      <c r="D3094">
        <v>93111743</v>
      </c>
      <c r="E3094">
        <v>9320762</v>
      </c>
      <c r="F3094">
        <v>444.01</v>
      </c>
      <c r="G3094" t="s">
        <v>549</v>
      </c>
      <c r="H3094" t="s">
        <v>104</v>
      </c>
      <c r="I3094" t="s">
        <v>2266</v>
      </c>
      <c r="J3094" s="143">
        <v>41791</v>
      </c>
      <c r="K3094" s="105">
        <v>405.91394200000002</v>
      </c>
      <c r="L3094" t="s">
        <v>46</v>
      </c>
    </row>
    <row r="3095" spans="1:12" x14ac:dyDescent="0.2">
      <c r="A3095">
        <v>805</v>
      </c>
      <c r="B3095">
        <v>2014</v>
      </c>
      <c r="C3095">
        <v>6</v>
      </c>
      <c r="D3095">
        <v>93111779</v>
      </c>
      <c r="E3095">
        <v>9320528</v>
      </c>
      <c r="F3095">
        <v>290.27</v>
      </c>
      <c r="G3095" t="s">
        <v>592</v>
      </c>
      <c r="H3095" t="s">
        <v>305</v>
      </c>
      <c r="I3095" t="s">
        <v>2267</v>
      </c>
      <c r="J3095" s="143">
        <v>41791</v>
      </c>
      <c r="K3095" s="105">
        <v>265.36483399999997</v>
      </c>
      <c r="L3095" t="s">
        <v>47</v>
      </c>
    </row>
    <row r="3096" spans="1:12" x14ac:dyDescent="0.2">
      <c r="A3096">
        <v>805</v>
      </c>
      <c r="B3096">
        <v>2014</v>
      </c>
      <c r="C3096">
        <v>6</v>
      </c>
      <c r="D3096">
        <v>93111787</v>
      </c>
      <c r="E3096">
        <v>9320787</v>
      </c>
      <c r="F3096">
        <v>2737.14</v>
      </c>
      <c r="G3096" t="s">
        <v>945</v>
      </c>
      <c r="H3096" t="s">
        <v>2268</v>
      </c>
      <c r="I3096" t="s">
        <v>2269</v>
      </c>
      <c r="J3096" s="143">
        <v>41791</v>
      </c>
      <c r="K3096" s="105">
        <v>2502.293388</v>
      </c>
      <c r="L3096" t="s">
        <v>78</v>
      </c>
    </row>
    <row r="3097" spans="1:12" x14ac:dyDescent="0.2">
      <c r="A3097">
        <v>805</v>
      </c>
      <c r="B3097">
        <v>2014</v>
      </c>
      <c r="C3097">
        <v>6</v>
      </c>
      <c r="D3097">
        <v>93111834</v>
      </c>
      <c r="E3097">
        <v>9320528</v>
      </c>
      <c r="F3097">
        <v>1428.46</v>
      </c>
      <c r="G3097" t="s">
        <v>592</v>
      </c>
      <c r="H3097" t="s">
        <v>104</v>
      </c>
      <c r="I3097" t="s">
        <v>2300</v>
      </c>
      <c r="J3097" s="143">
        <v>41791</v>
      </c>
      <c r="K3097" s="105">
        <v>1305.898132</v>
      </c>
      <c r="L3097" t="s">
        <v>46</v>
      </c>
    </row>
    <row r="3098" spans="1:12" x14ac:dyDescent="0.2">
      <c r="A3098">
        <v>805</v>
      </c>
      <c r="B3098">
        <v>2014</v>
      </c>
      <c r="C3098">
        <v>6</v>
      </c>
      <c r="D3098">
        <v>93111842</v>
      </c>
      <c r="E3098">
        <v>9320507</v>
      </c>
      <c r="F3098">
        <v>2564.65</v>
      </c>
      <c r="G3098" t="s">
        <v>604</v>
      </c>
      <c r="H3098" t="s">
        <v>182</v>
      </c>
      <c r="I3098" t="s">
        <v>2270</v>
      </c>
      <c r="J3098" s="143">
        <v>41791</v>
      </c>
      <c r="K3098" s="105">
        <v>2344.6030300000002</v>
      </c>
      <c r="L3098" t="s">
        <v>46</v>
      </c>
    </row>
    <row r="3099" spans="1:12" x14ac:dyDescent="0.2">
      <c r="A3099">
        <v>805</v>
      </c>
      <c r="B3099">
        <v>2014</v>
      </c>
      <c r="C3099">
        <v>6</v>
      </c>
      <c r="D3099">
        <v>93111983</v>
      </c>
      <c r="E3099">
        <v>9320289</v>
      </c>
      <c r="F3099">
        <v>4029.5</v>
      </c>
      <c r="G3099" t="s">
        <v>491</v>
      </c>
      <c r="H3099" t="s">
        <v>2301</v>
      </c>
      <c r="I3099" t="s">
        <v>2302</v>
      </c>
      <c r="J3099" s="143">
        <v>41791</v>
      </c>
      <c r="K3099" s="105">
        <v>3683.7689</v>
      </c>
      <c r="L3099" t="s">
        <v>78</v>
      </c>
    </row>
    <row r="3100" spans="1:12" x14ac:dyDescent="0.2">
      <c r="A3100">
        <v>805</v>
      </c>
      <c r="B3100">
        <v>2014</v>
      </c>
      <c r="C3100">
        <v>6</v>
      </c>
      <c r="D3100">
        <v>113104313</v>
      </c>
      <c r="E3100">
        <v>11320093</v>
      </c>
      <c r="F3100">
        <v>23772.62</v>
      </c>
      <c r="G3100" t="s">
        <v>648</v>
      </c>
      <c r="H3100" t="s">
        <v>110</v>
      </c>
      <c r="I3100" t="s">
        <v>1167</v>
      </c>
      <c r="J3100" s="143">
        <v>41791</v>
      </c>
      <c r="K3100" s="105">
        <v>3042.89536</v>
      </c>
      <c r="L3100" t="s">
        <v>79</v>
      </c>
    </row>
    <row r="3101" spans="1:12" x14ac:dyDescent="0.2">
      <c r="A3101">
        <v>805</v>
      </c>
      <c r="B3101">
        <v>2014</v>
      </c>
      <c r="C3101">
        <v>6</v>
      </c>
      <c r="D3101">
        <v>113104314</v>
      </c>
      <c r="E3101">
        <v>11320093</v>
      </c>
      <c r="F3101">
        <v>13062.26</v>
      </c>
      <c r="G3101" t="s">
        <v>648</v>
      </c>
      <c r="H3101" t="s">
        <v>110</v>
      </c>
      <c r="I3101" t="s">
        <v>1168</v>
      </c>
      <c r="J3101" s="143">
        <v>41791</v>
      </c>
      <c r="K3101" s="105">
        <v>1671.96928</v>
      </c>
      <c r="L3101" t="s">
        <v>79</v>
      </c>
    </row>
    <row r="3102" spans="1:12" x14ac:dyDescent="0.2">
      <c r="A3102">
        <v>805</v>
      </c>
      <c r="B3102">
        <v>2014</v>
      </c>
      <c r="C3102">
        <v>6</v>
      </c>
      <c r="D3102">
        <v>113104315</v>
      </c>
      <c r="E3102">
        <v>11320093</v>
      </c>
      <c r="F3102">
        <v>10069.57</v>
      </c>
      <c r="G3102" t="s">
        <v>648</v>
      </c>
      <c r="H3102" t="s">
        <v>110</v>
      </c>
      <c r="I3102" t="s">
        <v>1169</v>
      </c>
      <c r="J3102" s="143">
        <v>41791</v>
      </c>
      <c r="K3102" s="105">
        <v>1288.9049600000001</v>
      </c>
      <c r="L3102" t="s">
        <v>79</v>
      </c>
    </row>
    <row r="3103" spans="1:12" x14ac:dyDescent="0.2">
      <c r="A3103">
        <v>805</v>
      </c>
      <c r="B3103">
        <v>2014</v>
      </c>
      <c r="C3103">
        <v>6</v>
      </c>
      <c r="D3103">
        <v>113104425</v>
      </c>
      <c r="E3103">
        <v>11320348</v>
      </c>
      <c r="F3103">
        <v>4304.33</v>
      </c>
      <c r="G3103" t="s">
        <v>625</v>
      </c>
      <c r="H3103" t="s">
        <v>109</v>
      </c>
      <c r="I3103" t="s">
        <v>1336</v>
      </c>
      <c r="J3103" s="143">
        <v>41791</v>
      </c>
      <c r="K3103" s="105">
        <v>550.95424000000003</v>
      </c>
      <c r="L3103" t="s">
        <v>80</v>
      </c>
    </row>
    <row r="3104" spans="1:12" x14ac:dyDescent="0.2">
      <c r="A3104">
        <v>805</v>
      </c>
      <c r="B3104">
        <v>2014</v>
      </c>
      <c r="C3104">
        <v>6</v>
      </c>
      <c r="D3104">
        <v>113104630</v>
      </c>
      <c r="E3104">
        <v>11320093</v>
      </c>
      <c r="F3104">
        <v>7675.35</v>
      </c>
      <c r="G3104" t="s">
        <v>648</v>
      </c>
      <c r="H3104" t="s">
        <v>100</v>
      </c>
      <c r="I3104" t="s">
        <v>1210</v>
      </c>
      <c r="J3104" s="143">
        <v>41791</v>
      </c>
      <c r="K3104" s="105">
        <v>982.4448000000001</v>
      </c>
      <c r="L3104" t="s">
        <v>79</v>
      </c>
    </row>
    <row r="3105" spans="1:12" x14ac:dyDescent="0.2">
      <c r="A3105">
        <v>805</v>
      </c>
      <c r="B3105">
        <v>2014</v>
      </c>
      <c r="C3105">
        <v>6</v>
      </c>
      <c r="D3105">
        <v>113104635</v>
      </c>
      <c r="E3105">
        <v>11320054</v>
      </c>
      <c r="F3105">
        <v>12811.63</v>
      </c>
      <c r="G3105" t="s">
        <v>592</v>
      </c>
      <c r="H3105" t="s">
        <v>104</v>
      </c>
      <c r="I3105" t="s">
        <v>2271</v>
      </c>
      <c r="J3105" s="143">
        <v>41791</v>
      </c>
      <c r="K3105" s="105">
        <v>1639.8886399999999</v>
      </c>
      <c r="L3105" t="s">
        <v>79</v>
      </c>
    </row>
    <row r="3106" spans="1:12" x14ac:dyDescent="0.2">
      <c r="A3106">
        <v>805</v>
      </c>
      <c r="B3106">
        <v>2014</v>
      </c>
      <c r="C3106">
        <v>6</v>
      </c>
      <c r="D3106">
        <v>113104666</v>
      </c>
      <c r="E3106">
        <v>11320340</v>
      </c>
      <c r="F3106">
        <v>10419.870000000001</v>
      </c>
      <c r="G3106" t="s">
        <v>592</v>
      </c>
      <c r="H3106" t="s">
        <v>104</v>
      </c>
      <c r="I3106" t="s">
        <v>2272</v>
      </c>
      <c r="J3106" s="143">
        <v>41791</v>
      </c>
      <c r="K3106" s="105">
        <v>1333.7433600000002</v>
      </c>
      <c r="L3106" t="s">
        <v>79</v>
      </c>
    </row>
    <row r="3107" spans="1:12" x14ac:dyDescent="0.2">
      <c r="A3107">
        <v>805</v>
      </c>
      <c r="B3107">
        <v>2014</v>
      </c>
      <c r="C3107">
        <v>6</v>
      </c>
      <c r="D3107">
        <v>113104776</v>
      </c>
      <c r="E3107">
        <v>11320027</v>
      </c>
      <c r="F3107">
        <v>8218.0499999999993</v>
      </c>
      <c r="G3107" t="s">
        <v>599</v>
      </c>
      <c r="H3107" t="s">
        <v>100</v>
      </c>
      <c r="I3107" t="s">
        <v>1240</v>
      </c>
      <c r="J3107" s="143">
        <v>41791</v>
      </c>
      <c r="K3107" s="105">
        <v>1051.9104</v>
      </c>
      <c r="L3107" t="s">
        <v>79</v>
      </c>
    </row>
    <row r="3108" spans="1:12" x14ac:dyDescent="0.2">
      <c r="A3108">
        <v>805</v>
      </c>
      <c r="B3108">
        <v>2014</v>
      </c>
      <c r="C3108">
        <v>6</v>
      </c>
      <c r="D3108">
        <v>113104836</v>
      </c>
      <c r="E3108">
        <v>11320340</v>
      </c>
      <c r="F3108">
        <v>2081.2600000000002</v>
      </c>
      <c r="G3108" t="s">
        <v>650</v>
      </c>
      <c r="H3108" t="s">
        <v>116</v>
      </c>
      <c r="I3108" t="s">
        <v>2224</v>
      </c>
      <c r="J3108" s="143">
        <v>41791</v>
      </c>
      <c r="K3108" s="105">
        <v>266.40128000000004</v>
      </c>
      <c r="L3108" t="s">
        <v>80</v>
      </c>
    </row>
    <row r="3109" spans="1:12" x14ac:dyDescent="0.2">
      <c r="A3109">
        <v>805</v>
      </c>
      <c r="B3109">
        <v>2014</v>
      </c>
      <c r="C3109">
        <v>6</v>
      </c>
      <c r="D3109">
        <v>113104871</v>
      </c>
      <c r="E3109">
        <v>11320288</v>
      </c>
      <c r="F3109">
        <v>4465.66</v>
      </c>
      <c r="G3109" t="s">
        <v>581</v>
      </c>
      <c r="H3109" t="s">
        <v>109</v>
      </c>
      <c r="I3109" t="s">
        <v>2244</v>
      </c>
      <c r="J3109" s="143">
        <v>41791</v>
      </c>
      <c r="K3109" s="105">
        <v>571.60447999999997</v>
      </c>
      <c r="L3109" t="s">
        <v>80</v>
      </c>
    </row>
    <row r="3110" spans="1:12" x14ac:dyDescent="0.2">
      <c r="A3110">
        <v>805</v>
      </c>
      <c r="B3110">
        <v>2014</v>
      </c>
      <c r="C3110">
        <v>6</v>
      </c>
      <c r="D3110">
        <v>113104871</v>
      </c>
      <c r="E3110">
        <v>11320309</v>
      </c>
      <c r="F3110">
        <v>2604.9699999999998</v>
      </c>
      <c r="G3110" t="s">
        <v>581</v>
      </c>
      <c r="H3110" t="s">
        <v>109</v>
      </c>
      <c r="I3110" t="s">
        <v>2244</v>
      </c>
      <c r="J3110" s="143">
        <v>41791</v>
      </c>
      <c r="K3110" s="105">
        <v>333.43615999999997</v>
      </c>
      <c r="L3110" t="s">
        <v>80</v>
      </c>
    </row>
    <row r="3111" spans="1:12" x14ac:dyDescent="0.2">
      <c r="A3111">
        <v>805</v>
      </c>
      <c r="B3111">
        <v>2014</v>
      </c>
      <c r="C3111">
        <v>6</v>
      </c>
      <c r="D3111">
        <v>113104882</v>
      </c>
      <c r="E3111">
        <v>11320340</v>
      </c>
      <c r="F3111">
        <v>2325.86</v>
      </c>
      <c r="G3111" t="s">
        <v>650</v>
      </c>
      <c r="H3111" t="s">
        <v>114</v>
      </c>
      <c r="I3111" t="s">
        <v>2225</v>
      </c>
      <c r="J3111" s="143">
        <v>41791</v>
      </c>
      <c r="K3111" s="105">
        <v>297.71008</v>
      </c>
      <c r="L3111" t="s">
        <v>80</v>
      </c>
    </row>
    <row r="3112" spans="1:12" x14ac:dyDescent="0.2">
      <c r="A3112">
        <v>805</v>
      </c>
      <c r="B3112">
        <v>2014</v>
      </c>
      <c r="C3112">
        <v>6</v>
      </c>
      <c r="D3112">
        <v>113104889</v>
      </c>
      <c r="E3112">
        <v>11320211</v>
      </c>
      <c r="F3112">
        <v>2558.4499999999998</v>
      </c>
      <c r="G3112" t="s">
        <v>599</v>
      </c>
      <c r="H3112" t="s">
        <v>115</v>
      </c>
      <c r="I3112" t="s">
        <v>1388</v>
      </c>
      <c r="J3112" s="143">
        <v>41791</v>
      </c>
      <c r="K3112" s="105">
        <v>327.48159999999996</v>
      </c>
      <c r="L3112" t="s">
        <v>80</v>
      </c>
    </row>
    <row r="3113" spans="1:12" x14ac:dyDescent="0.2">
      <c r="A3113">
        <v>805</v>
      </c>
      <c r="B3113">
        <v>2014</v>
      </c>
      <c r="C3113">
        <v>6</v>
      </c>
      <c r="D3113">
        <v>113104900</v>
      </c>
      <c r="E3113">
        <v>11320288</v>
      </c>
      <c r="F3113">
        <v>4899.82</v>
      </c>
      <c r="G3113" t="s">
        <v>1005</v>
      </c>
      <c r="H3113" t="s">
        <v>109</v>
      </c>
      <c r="I3113" t="s">
        <v>2245</v>
      </c>
      <c r="J3113" s="143">
        <v>41791</v>
      </c>
      <c r="K3113" s="105">
        <v>627.17696000000001</v>
      </c>
      <c r="L3113" t="s">
        <v>80</v>
      </c>
    </row>
    <row r="3114" spans="1:12" x14ac:dyDescent="0.2">
      <c r="A3114">
        <v>805</v>
      </c>
      <c r="B3114">
        <v>2014</v>
      </c>
      <c r="C3114">
        <v>6</v>
      </c>
      <c r="D3114">
        <v>113104905</v>
      </c>
      <c r="E3114">
        <v>11320288</v>
      </c>
      <c r="F3114">
        <v>5209.93</v>
      </c>
      <c r="G3114" t="s">
        <v>1045</v>
      </c>
      <c r="H3114" t="s">
        <v>109</v>
      </c>
      <c r="I3114" t="s">
        <v>2090</v>
      </c>
      <c r="J3114" s="143">
        <v>41791</v>
      </c>
      <c r="K3114" s="105">
        <v>666.87103999999999</v>
      </c>
      <c r="L3114" t="s">
        <v>80</v>
      </c>
    </row>
    <row r="3115" spans="1:12" x14ac:dyDescent="0.2">
      <c r="A3115">
        <v>805</v>
      </c>
      <c r="B3115">
        <v>2014</v>
      </c>
      <c r="C3115">
        <v>6</v>
      </c>
      <c r="D3115">
        <v>113104906</v>
      </c>
      <c r="E3115">
        <v>11320044</v>
      </c>
      <c r="F3115">
        <v>8171.53</v>
      </c>
      <c r="G3115" t="s">
        <v>625</v>
      </c>
      <c r="H3115" t="s">
        <v>109</v>
      </c>
      <c r="I3115" t="s">
        <v>1392</v>
      </c>
      <c r="J3115" s="143">
        <v>41791</v>
      </c>
      <c r="K3115" s="105">
        <v>1045.9558400000001</v>
      </c>
      <c r="L3115" t="s">
        <v>80</v>
      </c>
    </row>
    <row r="3116" spans="1:12" x14ac:dyDescent="0.2">
      <c r="A3116">
        <v>805</v>
      </c>
      <c r="B3116">
        <v>2014</v>
      </c>
      <c r="C3116">
        <v>6</v>
      </c>
      <c r="D3116">
        <v>113104908</v>
      </c>
      <c r="E3116">
        <v>11320288</v>
      </c>
      <c r="F3116">
        <v>1426.53</v>
      </c>
      <c r="G3116" t="s">
        <v>1284</v>
      </c>
      <c r="H3116" t="s">
        <v>109</v>
      </c>
      <c r="I3116" t="s">
        <v>2246</v>
      </c>
      <c r="J3116" s="143">
        <v>41791</v>
      </c>
      <c r="K3116" s="105">
        <v>182.59584000000001</v>
      </c>
      <c r="L3116" t="s">
        <v>80</v>
      </c>
    </row>
    <row r="3117" spans="1:12" x14ac:dyDescent="0.2">
      <c r="A3117">
        <v>805</v>
      </c>
      <c r="B3117">
        <v>2014</v>
      </c>
      <c r="C3117">
        <v>6</v>
      </c>
      <c r="D3117">
        <v>113104941</v>
      </c>
      <c r="E3117">
        <v>11320340</v>
      </c>
      <c r="F3117">
        <v>10885.04</v>
      </c>
      <c r="G3117" t="s">
        <v>592</v>
      </c>
      <c r="H3117" t="s">
        <v>115</v>
      </c>
      <c r="I3117" t="s">
        <v>1389</v>
      </c>
      <c r="J3117" s="143">
        <v>41791</v>
      </c>
      <c r="K3117" s="105">
        <v>1393.28512</v>
      </c>
      <c r="L3117" t="s">
        <v>80</v>
      </c>
    </row>
    <row r="3118" spans="1:12" x14ac:dyDescent="0.2">
      <c r="A3118">
        <v>805</v>
      </c>
      <c r="B3118">
        <v>2014</v>
      </c>
      <c r="C3118">
        <v>6</v>
      </c>
      <c r="D3118">
        <v>113104955</v>
      </c>
      <c r="E3118">
        <v>11320044</v>
      </c>
      <c r="F3118">
        <v>13631.11</v>
      </c>
      <c r="G3118" t="s">
        <v>526</v>
      </c>
      <c r="H3118" t="s">
        <v>100</v>
      </c>
      <c r="I3118" t="s">
        <v>2227</v>
      </c>
      <c r="J3118" s="143">
        <v>41791</v>
      </c>
      <c r="K3118" s="105">
        <v>1744.7820800000002</v>
      </c>
      <c r="L3118" t="s">
        <v>79</v>
      </c>
    </row>
    <row r="3119" spans="1:12" x14ac:dyDescent="0.2">
      <c r="A3119">
        <v>805</v>
      </c>
      <c r="B3119">
        <v>2014</v>
      </c>
      <c r="C3119">
        <v>6</v>
      </c>
      <c r="D3119">
        <v>113104963</v>
      </c>
      <c r="E3119">
        <v>11320045</v>
      </c>
      <c r="F3119">
        <v>33895.58</v>
      </c>
      <c r="G3119" t="s">
        <v>997</v>
      </c>
      <c r="H3119" t="s">
        <v>100</v>
      </c>
      <c r="I3119" t="s">
        <v>2273</v>
      </c>
      <c r="J3119" s="143">
        <v>41791</v>
      </c>
      <c r="K3119" s="105">
        <v>4338.6342400000003</v>
      </c>
      <c r="L3119" t="s">
        <v>79</v>
      </c>
    </row>
    <row r="3120" spans="1:12" x14ac:dyDescent="0.2">
      <c r="A3120">
        <v>805</v>
      </c>
      <c r="B3120">
        <v>2014</v>
      </c>
      <c r="C3120">
        <v>6</v>
      </c>
      <c r="D3120">
        <v>113104989</v>
      </c>
      <c r="E3120">
        <v>11320340</v>
      </c>
      <c r="F3120">
        <v>11722.35</v>
      </c>
      <c r="G3120" t="s">
        <v>592</v>
      </c>
      <c r="H3120" t="s">
        <v>115</v>
      </c>
      <c r="I3120" t="s">
        <v>1393</v>
      </c>
      <c r="J3120" s="143">
        <v>41791</v>
      </c>
      <c r="K3120" s="105">
        <v>1500.4608000000001</v>
      </c>
      <c r="L3120" t="s">
        <v>80</v>
      </c>
    </row>
    <row r="3121" spans="1:12" x14ac:dyDescent="0.2">
      <c r="A3121">
        <v>805</v>
      </c>
      <c r="B3121">
        <v>2014</v>
      </c>
      <c r="C3121">
        <v>6</v>
      </c>
      <c r="D3121">
        <v>113104990</v>
      </c>
      <c r="E3121">
        <v>11320044</v>
      </c>
      <c r="F3121">
        <v>1270.7</v>
      </c>
      <c r="G3121" t="s">
        <v>583</v>
      </c>
      <c r="H3121" t="s">
        <v>115</v>
      </c>
      <c r="I3121" t="s">
        <v>1394</v>
      </c>
      <c r="J3121" s="143">
        <v>41791</v>
      </c>
      <c r="K3121" s="105">
        <v>162.64959999999999</v>
      </c>
      <c r="L3121" t="s">
        <v>80</v>
      </c>
    </row>
    <row r="3122" spans="1:12" x14ac:dyDescent="0.2">
      <c r="A3122">
        <v>805</v>
      </c>
      <c r="B3122">
        <v>2014</v>
      </c>
      <c r="C3122">
        <v>6</v>
      </c>
      <c r="D3122">
        <v>113104992</v>
      </c>
      <c r="E3122">
        <v>11320086</v>
      </c>
      <c r="F3122">
        <v>4713.75</v>
      </c>
      <c r="G3122" t="s">
        <v>498</v>
      </c>
      <c r="H3122" t="s">
        <v>115</v>
      </c>
      <c r="I3122" t="s">
        <v>2228</v>
      </c>
      <c r="J3122" s="143">
        <v>41791</v>
      </c>
      <c r="K3122" s="105">
        <v>603.36</v>
      </c>
      <c r="L3122" t="s">
        <v>80</v>
      </c>
    </row>
    <row r="3123" spans="1:12" x14ac:dyDescent="0.2">
      <c r="A3123">
        <v>805</v>
      </c>
      <c r="B3123">
        <v>2014</v>
      </c>
      <c r="C3123">
        <v>6</v>
      </c>
      <c r="D3123">
        <v>113105002</v>
      </c>
      <c r="E3123">
        <v>11320340</v>
      </c>
      <c r="F3123">
        <v>12001.45</v>
      </c>
      <c r="G3123" t="s">
        <v>592</v>
      </c>
      <c r="H3123" t="s">
        <v>100</v>
      </c>
      <c r="I3123" t="s">
        <v>2247</v>
      </c>
      <c r="J3123" s="143">
        <v>41791</v>
      </c>
      <c r="K3123" s="105">
        <v>1536.1856</v>
      </c>
      <c r="L3123" t="s">
        <v>79</v>
      </c>
    </row>
    <row r="3124" spans="1:12" x14ac:dyDescent="0.2">
      <c r="A3124">
        <v>805</v>
      </c>
      <c r="B3124">
        <v>2014</v>
      </c>
      <c r="C3124">
        <v>6</v>
      </c>
      <c r="D3124">
        <v>113105040</v>
      </c>
      <c r="E3124">
        <v>11320312</v>
      </c>
      <c r="F3124">
        <v>3039.13</v>
      </c>
      <c r="G3124" t="s">
        <v>642</v>
      </c>
      <c r="H3124" t="s">
        <v>195</v>
      </c>
      <c r="I3124" t="s">
        <v>2234</v>
      </c>
      <c r="J3124" s="143">
        <v>41791</v>
      </c>
      <c r="K3124" s="105">
        <v>389.00864000000001</v>
      </c>
      <c r="L3124" t="s">
        <v>80</v>
      </c>
    </row>
    <row r="3125" spans="1:12" x14ac:dyDescent="0.2">
      <c r="A3125">
        <v>805</v>
      </c>
      <c r="B3125">
        <v>2014</v>
      </c>
      <c r="C3125">
        <v>6</v>
      </c>
      <c r="D3125">
        <v>113105059</v>
      </c>
      <c r="E3125">
        <v>11320312</v>
      </c>
      <c r="F3125">
        <v>1240.46</v>
      </c>
      <c r="G3125" t="s">
        <v>599</v>
      </c>
      <c r="H3125" t="s">
        <v>109</v>
      </c>
      <c r="I3125" t="s">
        <v>2147</v>
      </c>
      <c r="J3125" s="143">
        <v>41791</v>
      </c>
      <c r="K3125" s="105">
        <v>158.77888000000002</v>
      </c>
      <c r="L3125" t="s">
        <v>80</v>
      </c>
    </row>
    <row r="3126" spans="1:12" x14ac:dyDescent="0.2">
      <c r="A3126">
        <v>805</v>
      </c>
      <c r="B3126">
        <v>2014</v>
      </c>
      <c r="C3126">
        <v>6</v>
      </c>
      <c r="D3126">
        <v>113105061</v>
      </c>
      <c r="E3126">
        <v>11320288</v>
      </c>
      <c r="F3126">
        <v>3485.69</v>
      </c>
      <c r="G3126" t="s">
        <v>581</v>
      </c>
      <c r="H3126" t="s">
        <v>106</v>
      </c>
      <c r="I3126" t="s">
        <v>2274</v>
      </c>
      <c r="J3126" s="143">
        <v>41791</v>
      </c>
      <c r="K3126" s="105">
        <v>446.16831999999999</v>
      </c>
      <c r="L3126" t="s">
        <v>80</v>
      </c>
    </row>
    <row r="3127" spans="1:12" x14ac:dyDescent="0.2">
      <c r="A3127">
        <v>805</v>
      </c>
      <c r="B3127">
        <v>2014</v>
      </c>
      <c r="C3127">
        <v>6</v>
      </c>
      <c r="D3127">
        <v>113105071</v>
      </c>
      <c r="E3127">
        <v>11320227</v>
      </c>
      <c r="F3127">
        <v>4487.72</v>
      </c>
      <c r="G3127" t="s">
        <v>604</v>
      </c>
      <c r="H3127" t="s">
        <v>308</v>
      </c>
      <c r="I3127" t="s">
        <v>2235</v>
      </c>
      <c r="J3127" s="143">
        <v>41791</v>
      </c>
      <c r="K3127" s="105">
        <v>574.42816000000005</v>
      </c>
      <c r="L3127" t="s">
        <v>80</v>
      </c>
    </row>
    <row r="3128" spans="1:12" x14ac:dyDescent="0.2">
      <c r="A3128">
        <v>805</v>
      </c>
      <c r="B3128">
        <v>2014</v>
      </c>
      <c r="C3128">
        <v>6</v>
      </c>
      <c r="D3128">
        <v>113105074</v>
      </c>
      <c r="E3128">
        <v>11320092</v>
      </c>
      <c r="F3128">
        <v>7807.15</v>
      </c>
      <c r="G3128" t="s">
        <v>648</v>
      </c>
      <c r="H3128" t="s">
        <v>100</v>
      </c>
      <c r="I3128" t="s">
        <v>2248</v>
      </c>
      <c r="J3128" s="143">
        <v>41791</v>
      </c>
      <c r="K3128" s="105">
        <v>999.3152</v>
      </c>
      <c r="L3128" t="s">
        <v>79</v>
      </c>
    </row>
    <row r="3129" spans="1:12" x14ac:dyDescent="0.2">
      <c r="A3129">
        <v>805</v>
      </c>
      <c r="B3129">
        <v>2014</v>
      </c>
      <c r="C3129">
        <v>6</v>
      </c>
      <c r="D3129">
        <v>113105075</v>
      </c>
      <c r="E3129">
        <v>11320339</v>
      </c>
      <c r="F3129">
        <v>11016.84</v>
      </c>
      <c r="G3129" t="s">
        <v>583</v>
      </c>
      <c r="H3129" t="s">
        <v>100</v>
      </c>
      <c r="I3129" t="s">
        <v>2249</v>
      </c>
      <c r="J3129" s="143">
        <v>41791</v>
      </c>
      <c r="K3129" s="105">
        <v>1410.15552</v>
      </c>
      <c r="L3129" t="s">
        <v>79</v>
      </c>
    </row>
    <row r="3130" spans="1:12" x14ac:dyDescent="0.2">
      <c r="A3130">
        <v>805</v>
      </c>
      <c r="B3130">
        <v>2014</v>
      </c>
      <c r="C3130">
        <v>6</v>
      </c>
      <c r="D3130">
        <v>113105115</v>
      </c>
      <c r="E3130">
        <v>11320312</v>
      </c>
      <c r="F3130">
        <v>363.61</v>
      </c>
      <c r="G3130" t="s">
        <v>595</v>
      </c>
      <c r="H3130" t="s">
        <v>308</v>
      </c>
      <c r="I3130" t="s">
        <v>2275</v>
      </c>
      <c r="J3130" s="143">
        <v>41791</v>
      </c>
      <c r="K3130" s="105">
        <v>46.542079999999999</v>
      </c>
      <c r="L3130" t="s">
        <v>80</v>
      </c>
    </row>
    <row r="3131" spans="1:12" x14ac:dyDescent="0.2">
      <c r="A3131">
        <v>805</v>
      </c>
      <c r="B3131">
        <v>2014</v>
      </c>
      <c r="C3131">
        <v>6</v>
      </c>
      <c r="D3131">
        <v>113105117</v>
      </c>
      <c r="E3131">
        <v>11320312</v>
      </c>
      <c r="F3131">
        <v>474.48</v>
      </c>
      <c r="G3131" t="s">
        <v>529</v>
      </c>
      <c r="H3131" t="s">
        <v>308</v>
      </c>
      <c r="I3131" t="s">
        <v>2276</v>
      </c>
      <c r="J3131" s="143">
        <v>41791</v>
      </c>
      <c r="K3131" s="105">
        <v>60.733440000000002</v>
      </c>
      <c r="L3131" t="s">
        <v>80</v>
      </c>
    </row>
    <row r="3132" spans="1:12" x14ac:dyDescent="0.2">
      <c r="A3132">
        <v>805</v>
      </c>
      <c r="B3132">
        <v>2014</v>
      </c>
      <c r="C3132">
        <v>6</v>
      </c>
      <c r="D3132">
        <v>113105139</v>
      </c>
      <c r="E3132">
        <v>11320054</v>
      </c>
      <c r="F3132">
        <v>5814.66</v>
      </c>
      <c r="G3132" t="s">
        <v>599</v>
      </c>
      <c r="H3132" t="s">
        <v>100</v>
      </c>
      <c r="I3132" t="s">
        <v>2250</v>
      </c>
      <c r="J3132" s="143">
        <v>41791</v>
      </c>
      <c r="K3132" s="105">
        <v>744.27647999999999</v>
      </c>
      <c r="L3132" t="s">
        <v>79</v>
      </c>
    </row>
    <row r="3133" spans="1:12" x14ac:dyDescent="0.2">
      <c r="A3133">
        <v>805</v>
      </c>
      <c r="B3133">
        <v>2014</v>
      </c>
      <c r="C3133">
        <v>6</v>
      </c>
      <c r="D3133">
        <v>113105184</v>
      </c>
      <c r="E3133">
        <v>11320339</v>
      </c>
      <c r="F3133">
        <v>7033.41</v>
      </c>
      <c r="G3133" t="s">
        <v>583</v>
      </c>
      <c r="H3133" t="s">
        <v>100</v>
      </c>
      <c r="I3133" t="s">
        <v>2277</v>
      </c>
      <c r="J3133" s="143">
        <v>41791</v>
      </c>
      <c r="K3133" s="105">
        <v>900.27647999999999</v>
      </c>
      <c r="L3133" t="s">
        <v>79</v>
      </c>
    </row>
    <row r="3134" spans="1:12" x14ac:dyDescent="0.2">
      <c r="A3134">
        <v>805</v>
      </c>
      <c r="B3134">
        <v>2014</v>
      </c>
      <c r="C3134">
        <v>6</v>
      </c>
      <c r="D3134">
        <v>121100458</v>
      </c>
      <c r="E3134">
        <v>12120006</v>
      </c>
      <c r="F3134">
        <v>515.09</v>
      </c>
      <c r="G3134" t="s">
        <v>549</v>
      </c>
      <c r="H3134" t="s">
        <v>229</v>
      </c>
      <c r="I3134" t="s">
        <v>977</v>
      </c>
      <c r="J3134" s="143">
        <v>41791</v>
      </c>
      <c r="K3134" s="105">
        <v>82.828542713567842</v>
      </c>
      <c r="L3134" t="s">
        <v>314</v>
      </c>
    </row>
    <row r="3135" spans="1:12" x14ac:dyDescent="0.2">
      <c r="A3135">
        <v>805</v>
      </c>
      <c r="B3135">
        <v>2014</v>
      </c>
      <c r="C3135">
        <v>6</v>
      </c>
      <c r="D3135">
        <v>121100537</v>
      </c>
      <c r="E3135">
        <v>12120077</v>
      </c>
      <c r="F3135">
        <v>5922.33</v>
      </c>
      <c r="G3135" t="s">
        <v>549</v>
      </c>
      <c r="H3135" t="s">
        <v>229</v>
      </c>
      <c r="I3135" t="s">
        <v>2091</v>
      </c>
      <c r="J3135" s="143">
        <v>41791</v>
      </c>
      <c r="K3135" s="105">
        <v>952.33447236180905</v>
      </c>
      <c r="L3135" t="s">
        <v>314</v>
      </c>
    </row>
    <row r="3136" spans="1:12" x14ac:dyDescent="0.2">
      <c r="A3136">
        <v>805</v>
      </c>
      <c r="B3136">
        <v>2014</v>
      </c>
      <c r="C3136">
        <v>6</v>
      </c>
      <c r="D3136">
        <v>121100546</v>
      </c>
      <c r="E3136">
        <v>12120083</v>
      </c>
      <c r="F3136">
        <v>528.16</v>
      </c>
      <c r="G3136" t="s">
        <v>549</v>
      </c>
      <c r="H3136" t="s">
        <v>226</v>
      </c>
      <c r="I3136" t="s">
        <v>950</v>
      </c>
      <c r="J3136" s="143">
        <v>41791</v>
      </c>
      <c r="K3136" s="105">
        <v>84.930251256281409</v>
      </c>
      <c r="L3136" t="s">
        <v>314</v>
      </c>
    </row>
    <row r="3137" spans="1:12" x14ac:dyDescent="0.2">
      <c r="A3137">
        <v>805</v>
      </c>
      <c r="B3137">
        <v>2014</v>
      </c>
      <c r="C3137">
        <v>6</v>
      </c>
      <c r="D3137">
        <v>121100547</v>
      </c>
      <c r="E3137">
        <v>12120077</v>
      </c>
      <c r="F3137">
        <v>35956.31</v>
      </c>
      <c r="G3137" t="s">
        <v>549</v>
      </c>
      <c r="H3137" t="s">
        <v>239</v>
      </c>
      <c r="I3137" t="s">
        <v>951</v>
      </c>
      <c r="J3137" s="143">
        <v>41791</v>
      </c>
      <c r="K3137" s="105">
        <v>5781.9191959798991</v>
      </c>
      <c r="L3137" t="s">
        <v>314</v>
      </c>
    </row>
    <row r="3138" spans="1:12" x14ac:dyDescent="0.2">
      <c r="A3138">
        <v>805</v>
      </c>
      <c r="B3138">
        <v>2014</v>
      </c>
      <c r="C3138">
        <v>6</v>
      </c>
      <c r="D3138">
        <v>121100549</v>
      </c>
      <c r="E3138">
        <v>12120144</v>
      </c>
      <c r="F3138">
        <v>11076.91</v>
      </c>
      <c r="G3138" t="s">
        <v>549</v>
      </c>
      <c r="H3138" t="s">
        <v>227</v>
      </c>
      <c r="I3138" t="s">
        <v>2278</v>
      </c>
      <c r="J3138" s="143">
        <v>41791</v>
      </c>
      <c r="K3138" s="105">
        <v>1781.2116582914573</v>
      </c>
      <c r="L3138" t="s">
        <v>314</v>
      </c>
    </row>
    <row r="3139" spans="1:12" x14ac:dyDescent="0.2">
      <c r="A3139">
        <v>805</v>
      </c>
      <c r="B3139">
        <v>2014</v>
      </c>
      <c r="C3139">
        <v>6</v>
      </c>
      <c r="D3139">
        <v>121100573</v>
      </c>
      <c r="E3139">
        <v>12120077</v>
      </c>
      <c r="F3139">
        <v>1669.9</v>
      </c>
      <c r="G3139" t="s">
        <v>549</v>
      </c>
      <c r="H3139" t="s">
        <v>227</v>
      </c>
      <c r="I3139" t="s">
        <v>985</v>
      </c>
      <c r="J3139" s="143">
        <v>41791</v>
      </c>
      <c r="K3139" s="105">
        <v>268.52663316582914</v>
      </c>
      <c r="L3139" t="s">
        <v>314</v>
      </c>
    </row>
    <row r="3140" spans="1:12" x14ac:dyDescent="0.2">
      <c r="A3140">
        <v>805</v>
      </c>
      <c r="B3140">
        <v>2014</v>
      </c>
      <c r="C3140">
        <v>6</v>
      </c>
      <c r="D3140">
        <v>121100574</v>
      </c>
      <c r="E3140">
        <v>12120006</v>
      </c>
      <c r="F3140">
        <v>1495</v>
      </c>
      <c r="G3140" t="s">
        <v>549</v>
      </c>
      <c r="H3140" t="s">
        <v>227</v>
      </c>
      <c r="I3140" t="s">
        <v>2229</v>
      </c>
      <c r="J3140" s="143">
        <v>41791</v>
      </c>
      <c r="K3140" s="105">
        <v>240.40201005025125</v>
      </c>
      <c r="L3140" t="s">
        <v>314</v>
      </c>
    </row>
    <row r="3141" spans="1:12" x14ac:dyDescent="0.2">
      <c r="A3141">
        <v>805</v>
      </c>
      <c r="B3141">
        <v>2014</v>
      </c>
      <c r="C3141">
        <v>6</v>
      </c>
      <c r="D3141">
        <v>121100628</v>
      </c>
      <c r="E3141">
        <v>12120102</v>
      </c>
      <c r="F3141">
        <v>10912</v>
      </c>
      <c r="G3141" t="s">
        <v>549</v>
      </c>
      <c r="H3141" t="s">
        <v>2279</v>
      </c>
      <c r="I3141" t="s">
        <v>2280</v>
      </c>
      <c r="J3141" s="143">
        <v>41791</v>
      </c>
      <c r="K3141" s="105">
        <v>1754.6934673366834</v>
      </c>
      <c r="L3141" t="s">
        <v>314</v>
      </c>
    </row>
    <row r="3142" spans="1:12" x14ac:dyDescent="0.2">
      <c r="A3142">
        <v>805</v>
      </c>
      <c r="B3142">
        <v>2014</v>
      </c>
      <c r="C3142">
        <v>6</v>
      </c>
      <c r="D3142">
        <v>121100650</v>
      </c>
      <c r="E3142">
        <v>12120189</v>
      </c>
      <c r="F3142">
        <v>10763.89</v>
      </c>
      <c r="G3142" t="s">
        <v>549</v>
      </c>
      <c r="H3142" t="s">
        <v>309</v>
      </c>
      <c r="I3142" t="s">
        <v>2236</v>
      </c>
      <c r="J3142" s="143">
        <v>41791</v>
      </c>
      <c r="K3142" s="105">
        <v>1730.876783919598</v>
      </c>
      <c r="L3142" t="s">
        <v>314</v>
      </c>
    </row>
    <row r="3143" spans="1:12" x14ac:dyDescent="0.2">
      <c r="A3143">
        <v>805</v>
      </c>
      <c r="B3143">
        <v>2014</v>
      </c>
      <c r="C3143">
        <v>6</v>
      </c>
      <c r="D3143">
        <v>121100657</v>
      </c>
      <c r="E3143">
        <v>12120077</v>
      </c>
      <c r="F3143">
        <v>252.43</v>
      </c>
      <c r="G3143" t="s">
        <v>549</v>
      </c>
      <c r="H3143" t="s">
        <v>118</v>
      </c>
      <c r="I3143" t="s">
        <v>990</v>
      </c>
      <c r="J3143" s="143">
        <v>41791</v>
      </c>
      <c r="K3143" s="105">
        <v>40.591758793969852</v>
      </c>
      <c r="L3143" t="s">
        <v>314</v>
      </c>
    </row>
    <row r="3144" spans="1:12" x14ac:dyDescent="0.2">
      <c r="A3144">
        <v>805</v>
      </c>
      <c r="B3144">
        <v>2014</v>
      </c>
      <c r="C3144">
        <v>6</v>
      </c>
      <c r="D3144">
        <v>121100670</v>
      </c>
      <c r="E3144">
        <v>12120003</v>
      </c>
      <c r="F3144">
        <v>1981.13</v>
      </c>
      <c r="G3144" t="s">
        <v>549</v>
      </c>
      <c r="H3144" t="s">
        <v>226</v>
      </c>
      <c r="I3144" t="s">
        <v>2281</v>
      </c>
      <c r="J3144" s="143">
        <v>41791</v>
      </c>
      <c r="K3144" s="105">
        <v>318.57366834170858</v>
      </c>
      <c r="L3144" t="s">
        <v>314</v>
      </c>
    </row>
    <row r="3145" spans="1:12" x14ac:dyDescent="0.2">
      <c r="A3145">
        <v>805</v>
      </c>
      <c r="B3145">
        <v>2014</v>
      </c>
      <c r="C3145">
        <v>6</v>
      </c>
      <c r="D3145">
        <v>121100674</v>
      </c>
      <c r="E3145">
        <v>12120077</v>
      </c>
      <c r="F3145">
        <v>495.15</v>
      </c>
      <c r="G3145" t="s">
        <v>549</v>
      </c>
      <c r="H3145" t="s">
        <v>310</v>
      </c>
      <c r="I3145" t="s">
        <v>2237</v>
      </c>
      <c r="J3145" s="143">
        <v>41791</v>
      </c>
      <c r="K3145" s="105">
        <v>79.622110552763814</v>
      </c>
      <c r="L3145" t="s">
        <v>314</v>
      </c>
    </row>
    <row r="3146" spans="1:12" x14ac:dyDescent="0.2">
      <c r="A3146">
        <v>805</v>
      </c>
      <c r="B3146">
        <v>2014</v>
      </c>
      <c r="C3146">
        <v>6</v>
      </c>
      <c r="D3146">
        <v>121100692</v>
      </c>
      <c r="E3146">
        <v>12120003</v>
      </c>
      <c r="F3146">
        <v>1202.83</v>
      </c>
      <c r="G3146" t="s">
        <v>549</v>
      </c>
      <c r="H3146" t="s">
        <v>227</v>
      </c>
      <c r="I3146" t="s">
        <v>2251</v>
      </c>
      <c r="J3146" s="143">
        <v>41791</v>
      </c>
      <c r="K3146" s="105">
        <v>193.41989949748742</v>
      </c>
      <c r="L3146" t="s">
        <v>314</v>
      </c>
    </row>
    <row r="3147" spans="1:12" x14ac:dyDescent="0.2">
      <c r="A3147">
        <v>805</v>
      </c>
      <c r="B3147">
        <v>2014</v>
      </c>
      <c r="C3147">
        <v>6</v>
      </c>
      <c r="D3147">
        <v>121100695</v>
      </c>
      <c r="E3147">
        <v>12120077</v>
      </c>
      <c r="F3147">
        <v>393.2</v>
      </c>
      <c r="G3147" t="s">
        <v>549</v>
      </c>
      <c r="H3147" t="s">
        <v>288</v>
      </c>
      <c r="I3147" t="s">
        <v>2151</v>
      </c>
      <c r="J3147" s="143">
        <v>41791</v>
      </c>
      <c r="K3147" s="105">
        <v>63.228140703517589</v>
      </c>
      <c r="L3147" t="s">
        <v>314</v>
      </c>
    </row>
    <row r="3148" spans="1:12" x14ac:dyDescent="0.2">
      <c r="A3148">
        <v>805</v>
      </c>
      <c r="B3148">
        <v>2014</v>
      </c>
      <c r="C3148">
        <v>6</v>
      </c>
      <c r="D3148">
        <v>121100737</v>
      </c>
      <c r="E3148">
        <v>12120003</v>
      </c>
      <c r="F3148">
        <v>636.79</v>
      </c>
      <c r="G3148" t="s">
        <v>549</v>
      </c>
      <c r="H3148" t="s">
        <v>226</v>
      </c>
      <c r="I3148" t="s">
        <v>2282</v>
      </c>
      <c r="J3148" s="143">
        <v>41791</v>
      </c>
      <c r="K3148" s="105">
        <v>102.39839195979899</v>
      </c>
      <c r="L3148" t="s">
        <v>314</v>
      </c>
    </row>
    <row r="3149" spans="1:12" x14ac:dyDescent="0.2">
      <c r="A3149">
        <v>805</v>
      </c>
      <c r="B3149">
        <v>2014</v>
      </c>
      <c r="C3149">
        <v>6</v>
      </c>
      <c r="D3149">
        <v>145101219</v>
      </c>
      <c r="E3149">
        <v>14520033</v>
      </c>
      <c r="F3149">
        <v>482.29</v>
      </c>
      <c r="G3149" t="s">
        <v>648</v>
      </c>
      <c r="H3149" t="s">
        <v>205</v>
      </c>
      <c r="I3149" t="s">
        <v>1962</v>
      </c>
      <c r="J3149" s="143">
        <v>41791</v>
      </c>
      <c r="K3149" s="105">
        <v>385.83200000000005</v>
      </c>
      <c r="L3149" t="s">
        <v>48</v>
      </c>
    </row>
    <row r="3150" spans="1:12" x14ac:dyDescent="0.2">
      <c r="A3150">
        <v>805</v>
      </c>
      <c r="B3150">
        <v>2014</v>
      </c>
      <c r="C3150">
        <v>6</v>
      </c>
      <c r="D3150">
        <v>145101226</v>
      </c>
      <c r="E3150">
        <v>14520041</v>
      </c>
      <c r="F3150">
        <v>1410.07</v>
      </c>
      <c r="G3150" t="s">
        <v>592</v>
      </c>
      <c r="H3150" t="s">
        <v>205</v>
      </c>
      <c r="I3150" t="s">
        <v>1941</v>
      </c>
      <c r="J3150" s="143">
        <v>41791</v>
      </c>
      <c r="K3150" s="105">
        <v>1128.056</v>
      </c>
      <c r="L3150" t="s">
        <v>48</v>
      </c>
    </row>
    <row r="3151" spans="1:12" x14ac:dyDescent="0.2">
      <c r="A3151">
        <v>805</v>
      </c>
      <c r="B3151">
        <v>2014</v>
      </c>
      <c r="C3151">
        <v>6</v>
      </c>
      <c r="D3151">
        <v>145101239</v>
      </c>
      <c r="E3151">
        <v>14520108</v>
      </c>
      <c r="F3151">
        <v>765.08</v>
      </c>
      <c r="G3151" t="s">
        <v>549</v>
      </c>
      <c r="H3151" t="s">
        <v>254</v>
      </c>
      <c r="I3151" t="s">
        <v>1966</v>
      </c>
      <c r="J3151" s="143">
        <v>41791</v>
      </c>
      <c r="K3151" s="105">
        <v>612.06400000000008</v>
      </c>
      <c r="L3151" t="s">
        <v>48</v>
      </c>
    </row>
    <row r="3152" spans="1:12" x14ac:dyDescent="0.2">
      <c r="A3152">
        <v>805</v>
      </c>
      <c r="B3152">
        <v>2014</v>
      </c>
      <c r="C3152">
        <v>6</v>
      </c>
      <c r="D3152">
        <v>145101295</v>
      </c>
      <c r="E3152">
        <v>14520068</v>
      </c>
      <c r="F3152">
        <v>929.37</v>
      </c>
      <c r="G3152" t="s">
        <v>597</v>
      </c>
      <c r="H3152" t="s">
        <v>108</v>
      </c>
      <c r="I3152" t="s">
        <v>2095</v>
      </c>
      <c r="J3152" s="143">
        <v>41791</v>
      </c>
      <c r="K3152" s="105">
        <v>743.49600000000009</v>
      </c>
      <c r="L3152" t="s">
        <v>48</v>
      </c>
    </row>
    <row r="3153" spans="1:12" x14ac:dyDescent="0.2">
      <c r="A3153">
        <v>805</v>
      </c>
      <c r="B3153">
        <v>2014</v>
      </c>
      <c r="C3153">
        <v>6</v>
      </c>
      <c r="D3153">
        <v>145101550</v>
      </c>
      <c r="E3153">
        <v>14520001</v>
      </c>
      <c r="F3153">
        <v>2840.5</v>
      </c>
      <c r="G3153" t="s">
        <v>604</v>
      </c>
      <c r="H3153" t="s">
        <v>160</v>
      </c>
      <c r="I3153" t="s">
        <v>2026</v>
      </c>
      <c r="J3153" s="143">
        <v>41791</v>
      </c>
      <c r="K3153" s="105">
        <v>2272.4</v>
      </c>
      <c r="L3153" t="s">
        <v>48</v>
      </c>
    </row>
    <row r="3154" spans="1:12" x14ac:dyDescent="0.2">
      <c r="A3154">
        <v>805</v>
      </c>
      <c r="B3154">
        <v>2014</v>
      </c>
      <c r="C3154">
        <v>6</v>
      </c>
      <c r="D3154">
        <v>145101550</v>
      </c>
      <c r="E3154">
        <v>14520068</v>
      </c>
      <c r="F3154">
        <v>1298.1199999999999</v>
      </c>
      <c r="G3154" t="s">
        <v>604</v>
      </c>
      <c r="H3154" t="s">
        <v>160</v>
      </c>
      <c r="I3154" t="s">
        <v>2026</v>
      </c>
      <c r="J3154" s="143">
        <v>41791</v>
      </c>
      <c r="K3154" s="105">
        <v>1038.4959999999999</v>
      </c>
      <c r="L3154" t="s">
        <v>48</v>
      </c>
    </row>
    <row r="3155" spans="1:12" x14ac:dyDescent="0.2">
      <c r="A3155">
        <v>805</v>
      </c>
      <c r="B3155">
        <v>2014</v>
      </c>
      <c r="C3155">
        <v>6</v>
      </c>
      <c r="D3155">
        <v>145101712</v>
      </c>
      <c r="E3155">
        <v>14520001</v>
      </c>
      <c r="F3155">
        <v>336</v>
      </c>
      <c r="G3155" t="s">
        <v>604</v>
      </c>
      <c r="H3155" t="s">
        <v>108</v>
      </c>
      <c r="I3155" t="s">
        <v>2108</v>
      </c>
      <c r="J3155" s="143">
        <v>41791</v>
      </c>
      <c r="K3155" s="105">
        <v>268.8</v>
      </c>
      <c r="L3155" t="s">
        <v>48</v>
      </c>
    </row>
    <row r="3156" spans="1:12" x14ac:dyDescent="0.2">
      <c r="A3156">
        <v>805</v>
      </c>
      <c r="B3156">
        <v>2014</v>
      </c>
      <c r="C3156">
        <v>6</v>
      </c>
      <c r="D3156">
        <v>145101715</v>
      </c>
      <c r="E3156">
        <v>14520001</v>
      </c>
      <c r="F3156">
        <v>90</v>
      </c>
      <c r="G3156" t="s">
        <v>604</v>
      </c>
      <c r="H3156" t="s">
        <v>108</v>
      </c>
      <c r="I3156" t="s">
        <v>2067</v>
      </c>
      <c r="J3156" s="143">
        <v>41791</v>
      </c>
      <c r="K3156" s="105">
        <v>72</v>
      </c>
      <c r="L3156" t="s">
        <v>48</v>
      </c>
    </row>
    <row r="3157" spans="1:12" x14ac:dyDescent="0.2">
      <c r="A3157">
        <v>805</v>
      </c>
      <c r="B3157">
        <v>2014</v>
      </c>
      <c r="C3157">
        <v>6</v>
      </c>
      <c r="D3157">
        <v>145101718</v>
      </c>
      <c r="E3157">
        <v>14520133</v>
      </c>
      <c r="F3157">
        <v>807.72</v>
      </c>
      <c r="G3157" t="s">
        <v>583</v>
      </c>
      <c r="H3157" t="s">
        <v>108</v>
      </c>
      <c r="I3157" t="s">
        <v>2040</v>
      </c>
      <c r="J3157" s="143">
        <v>41791</v>
      </c>
      <c r="K3157" s="105">
        <v>646.17600000000004</v>
      </c>
      <c r="L3157" t="s">
        <v>48</v>
      </c>
    </row>
    <row r="3158" spans="1:12" x14ac:dyDescent="0.2">
      <c r="A3158">
        <v>805</v>
      </c>
      <c r="B3158">
        <v>2014</v>
      </c>
      <c r="C3158">
        <v>6</v>
      </c>
      <c r="D3158">
        <v>145101719</v>
      </c>
      <c r="E3158">
        <v>14520068</v>
      </c>
      <c r="F3158">
        <v>277.18</v>
      </c>
      <c r="G3158" t="s">
        <v>597</v>
      </c>
      <c r="H3158" t="s">
        <v>112</v>
      </c>
      <c r="I3158" t="s">
        <v>2051</v>
      </c>
      <c r="J3158" s="143">
        <v>41791</v>
      </c>
      <c r="K3158" s="105">
        <v>221.74400000000003</v>
      </c>
      <c r="L3158" t="s">
        <v>48</v>
      </c>
    </row>
    <row r="3159" spans="1:12" x14ac:dyDescent="0.2">
      <c r="A3159">
        <v>805</v>
      </c>
      <c r="B3159">
        <v>2014</v>
      </c>
      <c r="C3159">
        <v>6</v>
      </c>
      <c r="D3159">
        <v>145101738</v>
      </c>
      <c r="E3159">
        <v>14520109</v>
      </c>
      <c r="F3159">
        <v>1118.3599999999999</v>
      </c>
      <c r="G3159" t="s">
        <v>604</v>
      </c>
      <c r="H3159" t="s">
        <v>110</v>
      </c>
      <c r="I3159" t="s">
        <v>2053</v>
      </c>
      <c r="J3159" s="143">
        <v>41791</v>
      </c>
      <c r="K3159" s="105">
        <v>894.68799999999999</v>
      </c>
      <c r="L3159" t="s">
        <v>48</v>
      </c>
    </row>
    <row r="3160" spans="1:12" x14ac:dyDescent="0.2">
      <c r="A3160">
        <v>805</v>
      </c>
      <c r="B3160">
        <v>2014</v>
      </c>
      <c r="C3160">
        <v>6</v>
      </c>
      <c r="D3160">
        <v>145101788</v>
      </c>
      <c r="E3160">
        <v>14520068</v>
      </c>
      <c r="F3160">
        <v>815.24</v>
      </c>
      <c r="G3160" t="s">
        <v>597</v>
      </c>
      <c r="H3160" t="s">
        <v>311</v>
      </c>
      <c r="I3160" t="s">
        <v>2125</v>
      </c>
      <c r="J3160" s="143">
        <v>41791</v>
      </c>
      <c r="K3160" s="105">
        <v>652.19200000000001</v>
      </c>
      <c r="L3160" t="s">
        <v>48</v>
      </c>
    </row>
    <row r="3161" spans="1:12" x14ac:dyDescent="0.2">
      <c r="A3161">
        <v>805</v>
      </c>
      <c r="B3161">
        <v>2014</v>
      </c>
      <c r="C3161">
        <v>6</v>
      </c>
      <c r="D3161">
        <v>145101808</v>
      </c>
      <c r="E3161">
        <v>14520001</v>
      </c>
      <c r="F3161">
        <v>258.5</v>
      </c>
      <c r="G3161" t="s">
        <v>604</v>
      </c>
      <c r="H3161" t="s">
        <v>108</v>
      </c>
      <c r="I3161" t="s">
        <v>2111</v>
      </c>
      <c r="J3161" s="143">
        <v>41791</v>
      </c>
      <c r="K3161" s="105">
        <v>206.8</v>
      </c>
      <c r="L3161" t="s">
        <v>48</v>
      </c>
    </row>
    <row r="3162" spans="1:12" x14ac:dyDescent="0.2">
      <c r="A3162">
        <v>805</v>
      </c>
      <c r="B3162">
        <v>2014</v>
      </c>
      <c r="C3162">
        <v>6</v>
      </c>
      <c r="D3162">
        <v>145101809</v>
      </c>
      <c r="E3162">
        <v>14520001</v>
      </c>
      <c r="F3162">
        <v>1252.5</v>
      </c>
      <c r="G3162" t="s">
        <v>604</v>
      </c>
      <c r="H3162" t="s">
        <v>110</v>
      </c>
      <c r="I3162" t="s">
        <v>2230</v>
      </c>
      <c r="J3162" s="143">
        <v>41791</v>
      </c>
      <c r="K3162" s="105">
        <v>1002</v>
      </c>
      <c r="L3162" t="s">
        <v>48</v>
      </c>
    </row>
    <row r="3163" spans="1:12" x14ac:dyDescent="0.2">
      <c r="A3163">
        <v>805</v>
      </c>
      <c r="B3163">
        <v>2014</v>
      </c>
      <c r="C3163">
        <v>6</v>
      </c>
      <c r="D3163">
        <v>145101870</v>
      </c>
      <c r="E3163">
        <v>14520068</v>
      </c>
      <c r="F3163">
        <v>925.61</v>
      </c>
      <c r="G3163" t="s">
        <v>642</v>
      </c>
      <c r="H3163" t="s">
        <v>108</v>
      </c>
      <c r="I3163" t="s">
        <v>2112</v>
      </c>
      <c r="J3163" s="143">
        <v>41791</v>
      </c>
      <c r="K3163" s="105">
        <v>740.48800000000006</v>
      </c>
      <c r="L3163" t="s">
        <v>48</v>
      </c>
    </row>
    <row r="3164" spans="1:12" x14ac:dyDescent="0.2">
      <c r="A3164">
        <v>805</v>
      </c>
      <c r="B3164">
        <v>2014</v>
      </c>
      <c r="C3164">
        <v>6</v>
      </c>
      <c r="D3164">
        <v>145101890</v>
      </c>
      <c r="E3164">
        <v>14520001</v>
      </c>
      <c r="F3164">
        <v>330</v>
      </c>
      <c r="G3164" t="s">
        <v>604</v>
      </c>
      <c r="H3164" t="s">
        <v>108</v>
      </c>
      <c r="I3164" t="s">
        <v>2238</v>
      </c>
      <c r="J3164" s="143">
        <v>41791</v>
      </c>
      <c r="K3164" s="105">
        <v>264</v>
      </c>
      <c r="L3164" t="s">
        <v>48</v>
      </c>
    </row>
    <row r="3165" spans="1:12" x14ac:dyDescent="0.2">
      <c r="A3165">
        <v>805</v>
      </c>
      <c r="B3165">
        <v>2014</v>
      </c>
      <c r="C3165">
        <v>6</v>
      </c>
      <c r="D3165">
        <v>145101903</v>
      </c>
      <c r="E3165">
        <v>14520136</v>
      </c>
      <c r="F3165">
        <v>376.27</v>
      </c>
      <c r="G3165" t="s">
        <v>599</v>
      </c>
      <c r="H3165" t="s">
        <v>260</v>
      </c>
      <c r="I3165" t="s">
        <v>2231</v>
      </c>
      <c r="J3165" s="143">
        <v>41791</v>
      </c>
      <c r="K3165" s="105">
        <v>301.01600000000002</v>
      </c>
      <c r="L3165" t="s">
        <v>48</v>
      </c>
    </row>
    <row r="3166" spans="1:12" x14ac:dyDescent="0.2">
      <c r="A3166">
        <v>805</v>
      </c>
      <c r="B3166">
        <v>2014</v>
      </c>
      <c r="C3166">
        <v>6</v>
      </c>
      <c r="D3166">
        <v>145101905</v>
      </c>
      <c r="E3166">
        <v>14520068</v>
      </c>
      <c r="F3166">
        <v>158.03</v>
      </c>
      <c r="G3166" t="s">
        <v>526</v>
      </c>
      <c r="H3166" t="s">
        <v>230</v>
      </c>
      <c r="I3166" t="s">
        <v>2283</v>
      </c>
      <c r="J3166" s="143">
        <v>41791</v>
      </c>
      <c r="K3166" s="105">
        <v>126.42400000000001</v>
      </c>
      <c r="L3166" t="s">
        <v>48</v>
      </c>
    </row>
    <row r="3167" spans="1:12" x14ac:dyDescent="0.2">
      <c r="A3167">
        <v>805</v>
      </c>
      <c r="B3167">
        <v>2014</v>
      </c>
      <c r="C3167">
        <v>6</v>
      </c>
      <c r="D3167">
        <v>145101939</v>
      </c>
      <c r="E3167">
        <v>14520027</v>
      </c>
      <c r="F3167">
        <v>2342.25</v>
      </c>
      <c r="G3167" t="s">
        <v>642</v>
      </c>
      <c r="H3167" t="s">
        <v>298</v>
      </c>
      <c r="I3167" t="s">
        <v>2232</v>
      </c>
      <c r="J3167" s="143">
        <v>41791</v>
      </c>
      <c r="K3167" s="105">
        <v>1873.8000000000002</v>
      </c>
      <c r="L3167" t="s">
        <v>48</v>
      </c>
    </row>
    <row r="3168" spans="1:12" x14ac:dyDescent="0.2">
      <c r="A3168">
        <v>805</v>
      </c>
      <c r="B3168">
        <v>2014</v>
      </c>
      <c r="C3168">
        <v>6</v>
      </c>
      <c r="D3168">
        <v>145101952</v>
      </c>
      <c r="E3168">
        <v>14520001</v>
      </c>
      <c r="F3168">
        <v>236.5</v>
      </c>
      <c r="G3168" t="s">
        <v>604</v>
      </c>
      <c r="H3168" t="s">
        <v>124</v>
      </c>
      <c r="I3168" t="s">
        <v>2233</v>
      </c>
      <c r="J3168" s="143">
        <v>41791</v>
      </c>
      <c r="K3168" s="105">
        <v>189.20000000000002</v>
      </c>
      <c r="L3168" t="s">
        <v>48</v>
      </c>
    </row>
    <row r="3169" spans="1:12" x14ac:dyDescent="0.2">
      <c r="A3169">
        <v>805</v>
      </c>
      <c r="B3169">
        <v>2014</v>
      </c>
      <c r="C3169">
        <v>6</v>
      </c>
      <c r="D3169">
        <v>145101970</v>
      </c>
      <c r="E3169">
        <v>14520108</v>
      </c>
      <c r="F3169">
        <v>1249.2</v>
      </c>
      <c r="G3169" t="s">
        <v>549</v>
      </c>
      <c r="H3169" t="s">
        <v>110</v>
      </c>
      <c r="I3169" t="s">
        <v>2252</v>
      </c>
      <c r="J3169" s="143">
        <v>41791</v>
      </c>
      <c r="K3169" s="105">
        <v>999.36000000000013</v>
      </c>
      <c r="L3169" t="s">
        <v>48</v>
      </c>
    </row>
    <row r="3170" spans="1:12" x14ac:dyDescent="0.2">
      <c r="A3170">
        <v>805</v>
      </c>
      <c r="B3170">
        <v>2014</v>
      </c>
      <c r="C3170">
        <v>6</v>
      </c>
      <c r="D3170">
        <v>145102002</v>
      </c>
      <c r="E3170">
        <v>14520001</v>
      </c>
      <c r="F3170">
        <v>435.5</v>
      </c>
      <c r="G3170" t="s">
        <v>604</v>
      </c>
      <c r="H3170" t="s">
        <v>124</v>
      </c>
      <c r="I3170" t="s">
        <v>2239</v>
      </c>
      <c r="J3170" s="143">
        <v>41791</v>
      </c>
      <c r="K3170" s="105">
        <v>348.40000000000003</v>
      </c>
      <c r="L3170" t="s">
        <v>48</v>
      </c>
    </row>
    <row r="3171" spans="1:12" x14ac:dyDescent="0.2">
      <c r="A3171">
        <v>805</v>
      </c>
      <c r="B3171">
        <v>2014</v>
      </c>
      <c r="C3171">
        <v>6</v>
      </c>
      <c r="D3171">
        <v>145102009</v>
      </c>
      <c r="E3171">
        <v>14520027</v>
      </c>
      <c r="F3171">
        <v>1255.47</v>
      </c>
      <c r="G3171" t="s">
        <v>597</v>
      </c>
      <c r="H3171" t="s">
        <v>112</v>
      </c>
      <c r="I3171" t="s">
        <v>2155</v>
      </c>
      <c r="J3171" s="143">
        <v>41791</v>
      </c>
      <c r="K3171" s="105">
        <v>1004.3760000000001</v>
      </c>
      <c r="L3171" t="s">
        <v>48</v>
      </c>
    </row>
    <row r="3172" spans="1:12" x14ac:dyDescent="0.2">
      <c r="A3172">
        <v>805</v>
      </c>
      <c r="B3172">
        <v>2014</v>
      </c>
      <c r="C3172">
        <v>6</v>
      </c>
      <c r="D3172">
        <v>145102030</v>
      </c>
      <c r="E3172">
        <v>14520001</v>
      </c>
      <c r="F3172">
        <v>286</v>
      </c>
      <c r="G3172" t="s">
        <v>604</v>
      </c>
      <c r="H3172" t="s">
        <v>202</v>
      </c>
      <c r="I3172" t="s">
        <v>2240</v>
      </c>
      <c r="J3172" s="143">
        <v>41791</v>
      </c>
      <c r="K3172" s="105">
        <v>228.8</v>
      </c>
      <c r="L3172" t="s">
        <v>48</v>
      </c>
    </row>
    <row r="3173" spans="1:12" x14ac:dyDescent="0.2">
      <c r="A3173">
        <v>805</v>
      </c>
      <c r="B3173">
        <v>2014</v>
      </c>
      <c r="C3173">
        <v>6</v>
      </c>
      <c r="D3173">
        <v>145102033</v>
      </c>
      <c r="E3173">
        <v>14520068</v>
      </c>
      <c r="F3173">
        <v>361.22</v>
      </c>
      <c r="G3173" t="s">
        <v>595</v>
      </c>
      <c r="H3173" t="s">
        <v>123</v>
      </c>
      <c r="I3173" t="s">
        <v>2253</v>
      </c>
      <c r="J3173" s="143">
        <v>41791</v>
      </c>
      <c r="K3173" s="105">
        <v>288.97600000000006</v>
      </c>
      <c r="L3173" t="s">
        <v>48</v>
      </c>
    </row>
    <row r="3174" spans="1:12" x14ac:dyDescent="0.2">
      <c r="A3174">
        <v>805</v>
      </c>
      <c r="B3174">
        <v>2014</v>
      </c>
      <c r="C3174">
        <v>6</v>
      </c>
      <c r="D3174">
        <v>145102041</v>
      </c>
      <c r="E3174">
        <v>14520068</v>
      </c>
      <c r="F3174">
        <v>-1686.99</v>
      </c>
      <c r="G3174" t="s">
        <v>650</v>
      </c>
      <c r="H3174" t="s">
        <v>110</v>
      </c>
      <c r="I3174" t="s">
        <v>2157</v>
      </c>
      <c r="J3174" s="143">
        <v>41791</v>
      </c>
      <c r="K3174" s="105">
        <v>-1349.5920000000001</v>
      </c>
      <c r="L3174" t="s">
        <v>48</v>
      </c>
    </row>
    <row r="3175" spans="1:12" x14ac:dyDescent="0.2">
      <c r="A3175">
        <v>805</v>
      </c>
      <c r="B3175">
        <v>2014</v>
      </c>
      <c r="C3175">
        <v>6</v>
      </c>
      <c r="D3175">
        <v>145102056</v>
      </c>
      <c r="E3175">
        <v>14520041</v>
      </c>
      <c r="F3175">
        <v>2396.81</v>
      </c>
      <c r="G3175" t="s">
        <v>592</v>
      </c>
      <c r="H3175" t="s">
        <v>214</v>
      </c>
      <c r="I3175" t="s">
        <v>2254</v>
      </c>
      <c r="J3175" s="143">
        <v>41791</v>
      </c>
      <c r="K3175" s="105">
        <v>1917.4480000000001</v>
      </c>
      <c r="L3175" t="s">
        <v>48</v>
      </c>
    </row>
    <row r="3176" spans="1:12" x14ac:dyDescent="0.2">
      <c r="A3176">
        <v>805</v>
      </c>
      <c r="B3176">
        <v>2014</v>
      </c>
      <c r="C3176">
        <v>6</v>
      </c>
      <c r="D3176">
        <v>145102103</v>
      </c>
      <c r="E3176">
        <v>14520017</v>
      </c>
      <c r="F3176">
        <v>772.6</v>
      </c>
      <c r="G3176" t="s">
        <v>821</v>
      </c>
      <c r="H3176" t="s">
        <v>203</v>
      </c>
      <c r="I3176" t="s">
        <v>2255</v>
      </c>
      <c r="J3176" s="143">
        <v>41791</v>
      </c>
      <c r="K3176" s="105">
        <v>618.08000000000004</v>
      </c>
      <c r="L3176" t="s">
        <v>48</v>
      </c>
    </row>
    <row r="3177" spans="1:12" x14ac:dyDescent="0.2">
      <c r="A3177">
        <v>805</v>
      </c>
      <c r="B3177">
        <v>2014</v>
      </c>
      <c r="C3177">
        <v>6</v>
      </c>
      <c r="D3177">
        <v>145102107</v>
      </c>
      <c r="E3177">
        <v>14520068</v>
      </c>
      <c r="F3177">
        <v>215.22</v>
      </c>
      <c r="G3177" t="s">
        <v>595</v>
      </c>
      <c r="H3177" t="s">
        <v>215</v>
      </c>
      <c r="I3177" t="s">
        <v>2256</v>
      </c>
      <c r="J3177" s="143">
        <v>41791</v>
      </c>
      <c r="K3177" s="105">
        <v>172.17600000000002</v>
      </c>
      <c r="L3177" t="s">
        <v>48</v>
      </c>
    </row>
    <row r="3178" spans="1:12" x14ac:dyDescent="0.2">
      <c r="A3178">
        <v>805</v>
      </c>
      <c r="B3178">
        <v>2014</v>
      </c>
      <c r="C3178">
        <v>6</v>
      </c>
      <c r="D3178">
        <v>145102109</v>
      </c>
      <c r="E3178">
        <v>14520068</v>
      </c>
      <c r="F3178">
        <v>87.8</v>
      </c>
      <c r="G3178" t="s">
        <v>604</v>
      </c>
      <c r="H3178" t="s">
        <v>215</v>
      </c>
      <c r="I3178" t="s">
        <v>2284</v>
      </c>
      <c r="J3178" s="143">
        <v>41791</v>
      </c>
      <c r="K3178" s="105">
        <v>70.239999999999995</v>
      </c>
      <c r="L3178" t="s">
        <v>48</v>
      </c>
    </row>
    <row r="3179" spans="1:12" x14ac:dyDescent="0.2">
      <c r="A3179">
        <v>805</v>
      </c>
      <c r="B3179">
        <v>2014</v>
      </c>
      <c r="C3179">
        <v>6</v>
      </c>
      <c r="D3179">
        <v>145102110</v>
      </c>
      <c r="E3179">
        <v>14520068</v>
      </c>
      <c r="F3179">
        <v>420.67</v>
      </c>
      <c r="G3179" t="s">
        <v>648</v>
      </c>
      <c r="H3179" t="s">
        <v>215</v>
      </c>
      <c r="I3179" t="s">
        <v>2285</v>
      </c>
      <c r="J3179" s="143">
        <v>41791</v>
      </c>
      <c r="K3179" s="105">
        <v>336.53600000000006</v>
      </c>
      <c r="L3179" t="s">
        <v>48</v>
      </c>
    </row>
    <row r="3180" spans="1:12" x14ac:dyDescent="0.2">
      <c r="A3180">
        <v>805</v>
      </c>
      <c r="B3180">
        <v>2014</v>
      </c>
      <c r="C3180">
        <v>6</v>
      </c>
      <c r="D3180">
        <v>145102111</v>
      </c>
      <c r="E3180">
        <v>14520068</v>
      </c>
      <c r="F3180">
        <v>181.86</v>
      </c>
      <c r="G3180" t="s">
        <v>597</v>
      </c>
      <c r="H3180" t="s">
        <v>215</v>
      </c>
      <c r="I3180" t="s">
        <v>2257</v>
      </c>
      <c r="J3180" s="143">
        <v>41791</v>
      </c>
      <c r="K3180" s="105">
        <v>145.48800000000003</v>
      </c>
      <c r="L3180" t="s">
        <v>48</v>
      </c>
    </row>
    <row r="3181" spans="1:12" x14ac:dyDescent="0.2">
      <c r="A3181">
        <v>805</v>
      </c>
      <c r="B3181">
        <v>2014</v>
      </c>
      <c r="C3181">
        <v>6</v>
      </c>
      <c r="D3181">
        <v>145102146</v>
      </c>
      <c r="E3181">
        <v>14520001</v>
      </c>
      <c r="F3181">
        <v>97.5</v>
      </c>
      <c r="G3181" t="s">
        <v>604</v>
      </c>
      <c r="H3181" t="s">
        <v>205</v>
      </c>
      <c r="I3181" t="s">
        <v>2258</v>
      </c>
      <c r="J3181" s="143">
        <v>41791</v>
      </c>
      <c r="K3181" s="105">
        <v>78</v>
      </c>
      <c r="L3181" t="s">
        <v>48</v>
      </c>
    </row>
    <row r="3182" spans="1:12" x14ac:dyDescent="0.2">
      <c r="A3182">
        <v>805</v>
      </c>
      <c r="B3182">
        <v>2014</v>
      </c>
      <c r="C3182">
        <v>6</v>
      </c>
      <c r="D3182">
        <v>145102147</v>
      </c>
      <c r="E3182">
        <v>14520068</v>
      </c>
      <c r="F3182">
        <v>689.82</v>
      </c>
      <c r="G3182" t="s">
        <v>595</v>
      </c>
      <c r="H3182" t="s">
        <v>205</v>
      </c>
      <c r="I3182" t="s">
        <v>2259</v>
      </c>
      <c r="J3182" s="143">
        <v>41791</v>
      </c>
      <c r="K3182" s="105">
        <v>551.85600000000011</v>
      </c>
      <c r="L3182" t="s">
        <v>48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96"/>
  <sheetViews>
    <sheetView workbookViewId="0">
      <selection activeCell="H19" sqref="H19"/>
    </sheetView>
  </sheetViews>
  <sheetFormatPr defaultRowHeight="14.25" x14ac:dyDescent="0.2"/>
  <cols>
    <col min="6" max="6" width="13.125" bestFit="1" customWidth="1"/>
    <col min="7" max="7" width="29" bestFit="1" customWidth="1"/>
  </cols>
  <sheetData>
    <row r="1" spans="1:7" x14ac:dyDescent="0.2">
      <c r="A1" t="s">
        <v>86</v>
      </c>
      <c r="B1" t="s">
        <v>315</v>
      </c>
    </row>
    <row r="2" spans="1:7" x14ac:dyDescent="0.2">
      <c r="A2" t="s">
        <v>87</v>
      </c>
      <c r="B2" t="s">
        <v>316</v>
      </c>
    </row>
    <row r="3" spans="1:7" x14ac:dyDescent="0.2">
      <c r="A3" t="s">
        <v>89</v>
      </c>
      <c r="B3" t="s">
        <v>317</v>
      </c>
    </row>
    <row r="4" spans="1:7" x14ac:dyDescent="0.2">
      <c r="A4" t="s">
        <v>90</v>
      </c>
      <c r="B4" t="s">
        <v>91</v>
      </c>
    </row>
    <row r="5" spans="1:7" x14ac:dyDescent="0.2">
      <c r="A5" t="s">
        <v>88</v>
      </c>
      <c r="B5">
        <v>805</v>
      </c>
    </row>
    <row r="6" spans="1:7" x14ac:dyDescent="0.2">
      <c r="A6" t="s">
        <v>92</v>
      </c>
      <c r="B6" t="s">
        <v>93</v>
      </c>
    </row>
    <row r="7" spans="1:7" x14ac:dyDescent="0.2">
      <c r="A7" t="s">
        <v>94</v>
      </c>
      <c r="B7" t="s">
        <v>95</v>
      </c>
    </row>
    <row r="8" spans="1:7" x14ac:dyDescent="0.2">
      <c r="A8" t="s">
        <v>96</v>
      </c>
      <c r="B8" t="s">
        <v>97</v>
      </c>
    </row>
    <row r="11" spans="1:7" x14ac:dyDescent="0.2">
      <c r="A11" t="s">
        <v>88</v>
      </c>
      <c r="B11" t="s">
        <v>99</v>
      </c>
      <c r="C11" t="s">
        <v>98</v>
      </c>
      <c r="D11" t="s">
        <v>318</v>
      </c>
    </row>
    <row r="12" spans="1:7" x14ac:dyDescent="0.2">
      <c r="A12">
        <v>805</v>
      </c>
      <c r="B12" t="s">
        <v>278</v>
      </c>
      <c r="C12">
        <v>145101539</v>
      </c>
      <c r="D12">
        <v>0</v>
      </c>
      <c r="F12" s="106" t="s">
        <v>448</v>
      </c>
      <c r="G12" t="s">
        <v>450</v>
      </c>
    </row>
    <row r="13" spans="1:7" x14ac:dyDescent="0.2">
      <c r="A13">
        <v>805</v>
      </c>
      <c r="B13" t="s">
        <v>278</v>
      </c>
      <c r="C13">
        <v>93106107</v>
      </c>
      <c r="D13">
        <v>0</v>
      </c>
      <c r="F13" s="107">
        <v>93100004</v>
      </c>
      <c r="G13" s="108">
        <v>0</v>
      </c>
    </row>
    <row r="14" spans="1:7" x14ac:dyDescent="0.2">
      <c r="A14">
        <v>805</v>
      </c>
      <c r="B14" t="s">
        <v>214</v>
      </c>
      <c r="C14">
        <v>145100430</v>
      </c>
      <c r="D14">
        <v>0</v>
      </c>
      <c r="F14" s="107">
        <v>93100005</v>
      </c>
      <c r="G14" s="108">
        <v>0</v>
      </c>
    </row>
    <row r="15" spans="1:7" x14ac:dyDescent="0.2">
      <c r="A15">
        <v>805</v>
      </c>
      <c r="B15" t="s">
        <v>214</v>
      </c>
      <c r="C15">
        <v>145100432</v>
      </c>
      <c r="D15">
        <v>0</v>
      </c>
      <c r="F15" s="107">
        <v>93100011</v>
      </c>
      <c r="G15" s="108">
        <v>0</v>
      </c>
    </row>
    <row r="16" spans="1:7" x14ac:dyDescent="0.2">
      <c r="A16">
        <v>805</v>
      </c>
      <c r="B16" t="s">
        <v>214</v>
      </c>
      <c r="C16">
        <v>145100433</v>
      </c>
      <c r="D16">
        <v>0</v>
      </c>
      <c r="F16" s="107">
        <v>93100012</v>
      </c>
      <c r="G16" s="108">
        <v>0</v>
      </c>
    </row>
    <row r="17" spans="1:7" x14ac:dyDescent="0.2">
      <c r="A17">
        <v>805</v>
      </c>
      <c r="B17" t="s">
        <v>214</v>
      </c>
      <c r="C17">
        <v>145102016</v>
      </c>
      <c r="D17">
        <v>375</v>
      </c>
      <c r="F17" s="107">
        <v>93100013</v>
      </c>
      <c r="G17" s="108">
        <v>70350</v>
      </c>
    </row>
    <row r="18" spans="1:7" x14ac:dyDescent="0.2">
      <c r="A18">
        <v>805</v>
      </c>
      <c r="B18" t="s">
        <v>214</v>
      </c>
      <c r="C18">
        <v>145102056</v>
      </c>
      <c r="D18" s="103">
        <v>1076.4000000000001</v>
      </c>
      <c r="F18" s="107">
        <v>93100014</v>
      </c>
      <c r="G18" s="108">
        <v>153750</v>
      </c>
    </row>
    <row r="19" spans="1:7" x14ac:dyDescent="0.2">
      <c r="A19">
        <v>805</v>
      </c>
      <c r="B19" t="s">
        <v>214</v>
      </c>
      <c r="C19">
        <v>93106153</v>
      </c>
      <c r="D19">
        <v>0</v>
      </c>
      <c r="F19" s="107">
        <v>93100015</v>
      </c>
      <c r="G19" s="108">
        <v>0</v>
      </c>
    </row>
    <row r="20" spans="1:7" x14ac:dyDescent="0.2">
      <c r="A20">
        <v>805</v>
      </c>
      <c r="B20" t="s">
        <v>214</v>
      </c>
      <c r="C20">
        <v>93106154</v>
      </c>
      <c r="D20">
        <v>0</v>
      </c>
      <c r="F20" s="107">
        <v>93100017</v>
      </c>
      <c r="G20" s="108">
        <v>13300</v>
      </c>
    </row>
    <row r="21" spans="1:7" x14ac:dyDescent="0.2">
      <c r="A21">
        <v>805</v>
      </c>
      <c r="B21" t="s">
        <v>241</v>
      </c>
      <c r="C21">
        <v>145100757</v>
      </c>
      <c r="D21">
        <v>0</v>
      </c>
      <c r="F21" s="107">
        <v>93100020</v>
      </c>
      <c r="G21" s="108">
        <v>11500</v>
      </c>
    </row>
    <row r="22" spans="1:7" x14ac:dyDescent="0.2">
      <c r="A22">
        <v>805</v>
      </c>
      <c r="B22" t="s">
        <v>241</v>
      </c>
      <c r="C22">
        <v>145100769</v>
      </c>
      <c r="D22">
        <v>0</v>
      </c>
      <c r="F22" s="107">
        <v>93100021</v>
      </c>
      <c r="G22" s="108">
        <v>17730</v>
      </c>
    </row>
    <row r="23" spans="1:7" x14ac:dyDescent="0.2">
      <c r="A23">
        <v>805</v>
      </c>
      <c r="B23" t="s">
        <v>295</v>
      </c>
      <c r="C23">
        <v>113104910</v>
      </c>
      <c r="D23" s="103">
        <v>7814</v>
      </c>
      <c r="F23" s="107">
        <v>93100022</v>
      </c>
      <c r="G23" s="108">
        <v>0</v>
      </c>
    </row>
    <row r="24" spans="1:7" x14ac:dyDescent="0.2">
      <c r="A24">
        <v>805</v>
      </c>
      <c r="B24" t="s">
        <v>319</v>
      </c>
      <c r="C24">
        <v>93105797</v>
      </c>
      <c r="D24">
        <v>0</v>
      </c>
      <c r="F24" s="107">
        <v>93100024</v>
      </c>
      <c r="G24" s="108">
        <v>0</v>
      </c>
    </row>
    <row r="25" spans="1:7" x14ac:dyDescent="0.2">
      <c r="A25">
        <v>805</v>
      </c>
      <c r="B25" t="s">
        <v>302</v>
      </c>
      <c r="C25">
        <v>121100620</v>
      </c>
      <c r="D25">
        <v>551.04</v>
      </c>
      <c r="F25" s="107">
        <v>93100025</v>
      </c>
      <c r="G25" s="108">
        <v>0</v>
      </c>
    </row>
    <row r="26" spans="1:7" x14ac:dyDescent="0.2">
      <c r="A26">
        <v>805</v>
      </c>
      <c r="B26" t="s">
        <v>302</v>
      </c>
      <c r="C26">
        <v>121100642</v>
      </c>
      <c r="D26" s="103">
        <v>4069</v>
      </c>
      <c r="F26" s="107">
        <v>93100031</v>
      </c>
      <c r="G26" s="108">
        <v>0</v>
      </c>
    </row>
    <row r="27" spans="1:7" x14ac:dyDescent="0.2">
      <c r="A27">
        <v>805</v>
      </c>
      <c r="B27" t="s">
        <v>302</v>
      </c>
      <c r="C27">
        <v>121100691</v>
      </c>
      <c r="D27" s="103">
        <v>32485.5</v>
      </c>
      <c r="F27" s="107">
        <v>93100032</v>
      </c>
      <c r="G27" s="108">
        <v>0</v>
      </c>
    </row>
    <row r="28" spans="1:7" x14ac:dyDescent="0.2">
      <c r="A28">
        <v>805</v>
      </c>
      <c r="B28" t="s">
        <v>116</v>
      </c>
      <c r="C28">
        <v>113103786</v>
      </c>
      <c r="D28">
        <v>0</v>
      </c>
      <c r="F28" s="107">
        <v>93100036</v>
      </c>
      <c r="G28" s="108">
        <v>1275</v>
      </c>
    </row>
    <row r="29" spans="1:7" x14ac:dyDescent="0.2">
      <c r="A29">
        <v>805</v>
      </c>
      <c r="B29" t="s">
        <v>116</v>
      </c>
      <c r="C29">
        <v>113103787</v>
      </c>
      <c r="D29">
        <v>0</v>
      </c>
      <c r="F29" s="107">
        <v>93100044</v>
      </c>
      <c r="G29" s="108">
        <v>0</v>
      </c>
    </row>
    <row r="30" spans="1:7" x14ac:dyDescent="0.2">
      <c r="A30">
        <v>805</v>
      </c>
      <c r="B30" t="s">
        <v>116</v>
      </c>
      <c r="C30">
        <v>113104831</v>
      </c>
      <c r="D30" s="103">
        <v>1055.0999999999999</v>
      </c>
      <c r="F30" s="107">
        <v>93100045</v>
      </c>
      <c r="G30" s="108">
        <v>14200</v>
      </c>
    </row>
    <row r="31" spans="1:7" x14ac:dyDescent="0.2">
      <c r="A31">
        <v>805</v>
      </c>
      <c r="B31" t="s">
        <v>116</v>
      </c>
      <c r="C31">
        <v>113104836</v>
      </c>
      <c r="D31" s="103">
        <v>2930</v>
      </c>
      <c r="F31" s="107">
        <v>93100049</v>
      </c>
      <c r="G31" s="108">
        <v>18900</v>
      </c>
    </row>
    <row r="32" spans="1:7" x14ac:dyDescent="0.2">
      <c r="A32">
        <v>805</v>
      </c>
      <c r="B32" t="s">
        <v>116</v>
      </c>
      <c r="C32">
        <v>113104837</v>
      </c>
      <c r="D32" s="103">
        <v>7813.2</v>
      </c>
      <c r="F32" s="107">
        <v>93100050</v>
      </c>
      <c r="G32" s="108">
        <v>18500</v>
      </c>
    </row>
    <row r="33" spans="1:7" x14ac:dyDescent="0.2">
      <c r="A33">
        <v>805</v>
      </c>
      <c r="B33" t="s">
        <v>320</v>
      </c>
      <c r="C33">
        <v>93100011</v>
      </c>
      <c r="D33">
        <v>0</v>
      </c>
      <c r="F33" s="107">
        <v>93100055</v>
      </c>
      <c r="G33" s="108">
        <v>4800</v>
      </c>
    </row>
    <row r="34" spans="1:7" x14ac:dyDescent="0.2">
      <c r="A34">
        <v>805</v>
      </c>
      <c r="B34" t="s">
        <v>320</v>
      </c>
      <c r="C34">
        <v>93100314</v>
      </c>
      <c r="D34">
        <v>0</v>
      </c>
      <c r="F34" s="107">
        <v>93100056</v>
      </c>
      <c r="G34" s="108">
        <v>7500</v>
      </c>
    </row>
    <row r="35" spans="1:7" x14ac:dyDescent="0.2">
      <c r="A35">
        <v>805</v>
      </c>
      <c r="B35" t="s">
        <v>320</v>
      </c>
      <c r="C35">
        <v>93100315</v>
      </c>
      <c r="D35">
        <v>0</v>
      </c>
      <c r="F35" s="107">
        <v>93100062</v>
      </c>
      <c r="G35" s="108">
        <v>1600</v>
      </c>
    </row>
    <row r="36" spans="1:7" x14ac:dyDescent="0.2">
      <c r="A36">
        <v>805</v>
      </c>
      <c r="B36" t="s">
        <v>320</v>
      </c>
      <c r="C36">
        <v>93100316</v>
      </c>
      <c r="D36" s="103">
        <v>2020</v>
      </c>
      <c r="F36" s="107">
        <v>93100065</v>
      </c>
      <c r="G36" s="108">
        <v>0</v>
      </c>
    </row>
    <row r="37" spans="1:7" x14ac:dyDescent="0.2">
      <c r="A37">
        <v>805</v>
      </c>
      <c r="B37" t="s">
        <v>320</v>
      </c>
      <c r="C37">
        <v>93100317</v>
      </c>
      <c r="D37" s="103">
        <v>18200</v>
      </c>
      <c r="F37" s="107">
        <v>93100078</v>
      </c>
      <c r="G37" s="108">
        <v>4000</v>
      </c>
    </row>
    <row r="38" spans="1:7" x14ac:dyDescent="0.2">
      <c r="A38">
        <v>805</v>
      </c>
      <c r="B38" t="s">
        <v>320</v>
      </c>
      <c r="C38">
        <v>93100321</v>
      </c>
      <c r="D38">
        <v>0</v>
      </c>
      <c r="F38" s="107">
        <v>93100098</v>
      </c>
      <c r="G38" s="108">
        <v>6460</v>
      </c>
    </row>
    <row r="39" spans="1:7" x14ac:dyDescent="0.2">
      <c r="A39">
        <v>805</v>
      </c>
      <c r="B39" t="s">
        <v>320</v>
      </c>
      <c r="C39">
        <v>93100322</v>
      </c>
      <c r="D39">
        <v>0</v>
      </c>
      <c r="F39" s="107">
        <v>93100105</v>
      </c>
      <c r="G39" s="108">
        <v>0</v>
      </c>
    </row>
    <row r="40" spans="1:7" x14ac:dyDescent="0.2">
      <c r="A40">
        <v>805</v>
      </c>
      <c r="B40" t="s">
        <v>320</v>
      </c>
      <c r="C40">
        <v>93100323</v>
      </c>
      <c r="D40" s="103">
        <v>4150</v>
      </c>
      <c r="F40" s="107">
        <v>93100106</v>
      </c>
      <c r="G40" s="108">
        <v>10600</v>
      </c>
    </row>
    <row r="41" spans="1:7" x14ac:dyDescent="0.2">
      <c r="A41">
        <v>805</v>
      </c>
      <c r="B41" t="s">
        <v>320</v>
      </c>
      <c r="C41">
        <v>93100324</v>
      </c>
      <c r="D41" s="103">
        <v>4235</v>
      </c>
      <c r="F41" s="107">
        <v>93100109</v>
      </c>
      <c r="G41" s="108">
        <v>8825</v>
      </c>
    </row>
    <row r="42" spans="1:7" x14ac:dyDescent="0.2">
      <c r="A42">
        <v>805</v>
      </c>
      <c r="B42" t="s">
        <v>320</v>
      </c>
      <c r="C42">
        <v>93100325</v>
      </c>
      <c r="D42" s="103">
        <v>4235</v>
      </c>
      <c r="F42" s="107">
        <v>93100111</v>
      </c>
      <c r="G42" s="108">
        <v>14223</v>
      </c>
    </row>
    <row r="43" spans="1:7" x14ac:dyDescent="0.2">
      <c r="A43">
        <v>805</v>
      </c>
      <c r="B43" t="s">
        <v>320</v>
      </c>
      <c r="C43">
        <v>93100326</v>
      </c>
      <c r="D43" s="103">
        <v>4890</v>
      </c>
      <c r="F43" s="107">
        <v>93100114</v>
      </c>
      <c r="G43" s="108">
        <v>0</v>
      </c>
    </row>
    <row r="44" spans="1:7" x14ac:dyDescent="0.2">
      <c r="A44">
        <v>805</v>
      </c>
      <c r="B44" t="s">
        <v>320</v>
      </c>
      <c r="C44">
        <v>93100327</v>
      </c>
      <c r="D44" s="103">
        <v>4890</v>
      </c>
      <c r="F44" s="107">
        <v>93100129</v>
      </c>
      <c r="G44" s="108">
        <v>0</v>
      </c>
    </row>
    <row r="45" spans="1:7" x14ac:dyDescent="0.2">
      <c r="A45">
        <v>805</v>
      </c>
      <c r="B45" t="s">
        <v>320</v>
      </c>
      <c r="C45">
        <v>93100328</v>
      </c>
      <c r="D45">
        <v>0</v>
      </c>
      <c r="F45" s="107">
        <v>93100130</v>
      </c>
      <c r="G45" s="108">
        <v>0</v>
      </c>
    </row>
    <row r="46" spans="1:7" x14ac:dyDescent="0.2">
      <c r="A46">
        <v>805</v>
      </c>
      <c r="B46" t="s">
        <v>320</v>
      </c>
      <c r="C46">
        <v>93100329</v>
      </c>
      <c r="D46">
        <v>0</v>
      </c>
      <c r="F46" s="107">
        <v>93100136</v>
      </c>
      <c r="G46" s="108">
        <v>5890</v>
      </c>
    </row>
    <row r="47" spans="1:7" x14ac:dyDescent="0.2">
      <c r="A47">
        <v>805</v>
      </c>
      <c r="B47" t="s">
        <v>320</v>
      </c>
      <c r="C47">
        <v>93100330</v>
      </c>
      <c r="D47" s="103">
        <v>4253.75</v>
      </c>
      <c r="F47" s="107">
        <v>93100137</v>
      </c>
      <c r="G47" s="108">
        <v>12000</v>
      </c>
    </row>
    <row r="48" spans="1:7" x14ac:dyDescent="0.2">
      <c r="A48">
        <v>805</v>
      </c>
      <c r="B48" t="s">
        <v>320</v>
      </c>
      <c r="C48">
        <v>93100331</v>
      </c>
      <c r="D48" s="103">
        <v>4340.88</v>
      </c>
      <c r="F48" s="107">
        <v>93100138</v>
      </c>
      <c r="G48" s="108">
        <v>0</v>
      </c>
    </row>
    <row r="49" spans="1:7" x14ac:dyDescent="0.2">
      <c r="A49">
        <v>805</v>
      </c>
      <c r="B49" t="s">
        <v>320</v>
      </c>
      <c r="C49">
        <v>93100332</v>
      </c>
      <c r="D49">
        <v>0</v>
      </c>
      <c r="F49" s="107">
        <v>93100139</v>
      </c>
      <c r="G49" s="108">
        <v>0</v>
      </c>
    </row>
    <row r="50" spans="1:7" x14ac:dyDescent="0.2">
      <c r="A50">
        <v>805</v>
      </c>
      <c r="B50" t="s">
        <v>320</v>
      </c>
      <c r="C50">
        <v>93100333</v>
      </c>
      <c r="D50">
        <v>0</v>
      </c>
      <c r="F50" s="107">
        <v>93100140</v>
      </c>
      <c r="G50" s="108">
        <v>7560</v>
      </c>
    </row>
    <row r="51" spans="1:7" x14ac:dyDescent="0.2">
      <c r="A51">
        <v>805</v>
      </c>
      <c r="B51" t="s">
        <v>320</v>
      </c>
      <c r="C51">
        <v>93100334</v>
      </c>
      <c r="D51">
        <v>0</v>
      </c>
      <c r="F51" s="107">
        <v>93100143</v>
      </c>
      <c r="G51" s="108">
        <v>0</v>
      </c>
    </row>
    <row r="52" spans="1:7" x14ac:dyDescent="0.2">
      <c r="A52">
        <v>805</v>
      </c>
      <c r="B52" t="s">
        <v>320</v>
      </c>
      <c r="C52">
        <v>93100335</v>
      </c>
      <c r="D52">
        <v>0</v>
      </c>
      <c r="F52" s="107">
        <v>93100152</v>
      </c>
      <c r="G52" s="108">
        <v>0</v>
      </c>
    </row>
    <row r="53" spans="1:7" x14ac:dyDescent="0.2">
      <c r="A53">
        <v>805</v>
      </c>
      <c r="B53" t="s">
        <v>320</v>
      </c>
      <c r="C53">
        <v>93100336</v>
      </c>
      <c r="D53">
        <v>0</v>
      </c>
      <c r="F53" s="107">
        <v>93100153</v>
      </c>
      <c r="G53" s="108">
        <v>9550</v>
      </c>
    </row>
    <row r="54" spans="1:7" x14ac:dyDescent="0.2">
      <c r="A54">
        <v>805</v>
      </c>
      <c r="B54" t="s">
        <v>320</v>
      </c>
      <c r="C54">
        <v>93100337</v>
      </c>
      <c r="D54" s="103">
        <v>4253.75</v>
      </c>
      <c r="F54" s="107">
        <v>93100156</v>
      </c>
      <c r="G54" s="108">
        <v>0</v>
      </c>
    </row>
    <row r="55" spans="1:7" x14ac:dyDescent="0.2">
      <c r="A55">
        <v>805</v>
      </c>
      <c r="B55" t="s">
        <v>320</v>
      </c>
      <c r="C55">
        <v>93100750</v>
      </c>
      <c r="D55" s="103">
        <v>4340.88</v>
      </c>
      <c r="F55" s="107">
        <v>93100157</v>
      </c>
      <c r="G55" s="108">
        <v>17000</v>
      </c>
    </row>
    <row r="56" spans="1:7" x14ac:dyDescent="0.2">
      <c r="A56">
        <v>805</v>
      </c>
      <c r="B56" t="s">
        <v>320</v>
      </c>
      <c r="C56">
        <v>93100751</v>
      </c>
      <c r="D56" s="103">
        <v>5012.25</v>
      </c>
      <c r="F56" s="107">
        <v>93100158</v>
      </c>
      <c r="G56" s="108">
        <v>17000</v>
      </c>
    </row>
    <row r="57" spans="1:7" x14ac:dyDescent="0.2">
      <c r="A57">
        <v>805</v>
      </c>
      <c r="B57" t="s">
        <v>320</v>
      </c>
      <c r="C57">
        <v>93100752</v>
      </c>
      <c r="D57" s="103">
        <v>5012.25</v>
      </c>
      <c r="F57" s="107">
        <v>93100159</v>
      </c>
      <c r="G57" s="108">
        <v>17000</v>
      </c>
    </row>
    <row r="58" spans="1:7" x14ac:dyDescent="0.2">
      <c r="A58">
        <v>805</v>
      </c>
      <c r="B58" t="s">
        <v>320</v>
      </c>
      <c r="C58">
        <v>93100772</v>
      </c>
      <c r="D58">
        <v>0</v>
      </c>
      <c r="F58" s="107">
        <v>93100164</v>
      </c>
      <c r="G58" s="108">
        <v>0</v>
      </c>
    </row>
    <row r="59" spans="1:7" x14ac:dyDescent="0.2">
      <c r="A59">
        <v>805</v>
      </c>
      <c r="B59" t="s">
        <v>320</v>
      </c>
      <c r="C59">
        <v>93100821</v>
      </c>
      <c r="D59">
        <v>0</v>
      </c>
      <c r="F59" s="107">
        <v>93100168</v>
      </c>
      <c r="G59" s="108">
        <v>0</v>
      </c>
    </row>
    <row r="60" spans="1:7" x14ac:dyDescent="0.2">
      <c r="A60">
        <v>805</v>
      </c>
      <c r="B60" t="s">
        <v>320</v>
      </c>
      <c r="C60">
        <v>93100822</v>
      </c>
      <c r="D60" s="103">
        <v>1829.63</v>
      </c>
      <c r="F60" s="107">
        <v>93100169</v>
      </c>
      <c r="G60" s="108">
        <v>0</v>
      </c>
    </row>
    <row r="61" spans="1:7" x14ac:dyDescent="0.2">
      <c r="A61">
        <v>805</v>
      </c>
      <c r="B61" t="s">
        <v>320</v>
      </c>
      <c r="C61">
        <v>93100823</v>
      </c>
      <c r="D61" s="103">
        <v>14350</v>
      </c>
      <c r="F61" s="107">
        <v>93100170</v>
      </c>
      <c r="G61" s="108">
        <v>0</v>
      </c>
    </row>
    <row r="62" spans="1:7" x14ac:dyDescent="0.2">
      <c r="A62">
        <v>805</v>
      </c>
      <c r="B62" t="s">
        <v>320</v>
      </c>
      <c r="C62">
        <v>93100824</v>
      </c>
      <c r="D62">
        <v>0</v>
      </c>
      <c r="F62" s="107">
        <v>93100180</v>
      </c>
      <c r="G62" s="108">
        <v>0</v>
      </c>
    </row>
    <row r="63" spans="1:7" x14ac:dyDescent="0.2">
      <c r="A63">
        <v>805</v>
      </c>
      <c r="B63" t="s">
        <v>320</v>
      </c>
      <c r="C63">
        <v>93100825</v>
      </c>
      <c r="D63">
        <v>0</v>
      </c>
      <c r="F63" s="107">
        <v>93100181</v>
      </c>
      <c r="G63" s="108">
        <v>0</v>
      </c>
    </row>
    <row r="64" spans="1:7" x14ac:dyDescent="0.2">
      <c r="A64">
        <v>805</v>
      </c>
      <c r="B64" t="s">
        <v>320</v>
      </c>
      <c r="C64">
        <v>93100826</v>
      </c>
      <c r="D64" s="103">
        <v>3075</v>
      </c>
      <c r="F64" s="107">
        <v>93100182</v>
      </c>
      <c r="G64" s="108">
        <v>18000</v>
      </c>
    </row>
    <row r="65" spans="1:7" x14ac:dyDescent="0.2">
      <c r="A65">
        <v>805</v>
      </c>
      <c r="B65" t="s">
        <v>320</v>
      </c>
      <c r="C65">
        <v>93100827</v>
      </c>
      <c r="D65" s="103">
        <v>3587.5</v>
      </c>
      <c r="F65" s="107">
        <v>93100184</v>
      </c>
      <c r="G65" s="108">
        <v>0</v>
      </c>
    </row>
    <row r="66" spans="1:7" x14ac:dyDescent="0.2">
      <c r="A66">
        <v>805</v>
      </c>
      <c r="B66" t="s">
        <v>320</v>
      </c>
      <c r="C66">
        <v>93100828</v>
      </c>
      <c r="D66" s="103">
        <v>3587.5</v>
      </c>
      <c r="F66" s="107">
        <v>93100185</v>
      </c>
      <c r="G66" s="108">
        <v>0</v>
      </c>
    </row>
    <row r="67" spans="1:7" x14ac:dyDescent="0.2">
      <c r="A67">
        <v>805</v>
      </c>
      <c r="B67" t="s">
        <v>320</v>
      </c>
      <c r="C67">
        <v>93100829</v>
      </c>
      <c r="D67" s="103">
        <v>3587.5</v>
      </c>
      <c r="F67" s="107">
        <v>93100186</v>
      </c>
      <c r="G67" s="108">
        <v>11900</v>
      </c>
    </row>
    <row r="68" spans="1:7" x14ac:dyDescent="0.2">
      <c r="A68">
        <v>805</v>
      </c>
      <c r="B68" t="s">
        <v>320</v>
      </c>
      <c r="C68">
        <v>93100830</v>
      </c>
      <c r="D68" s="103">
        <v>5535</v>
      </c>
      <c r="F68" s="107">
        <v>93100189</v>
      </c>
      <c r="G68" s="108">
        <v>0</v>
      </c>
    </row>
    <row r="69" spans="1:7" x14ac:dyDescent="0.2">
      <c r="A69">
        <v>805</v>
      </c>
      <c r="B69" t="s">
        <v>320</v>
      </c>
      <c r="C69">
        <v>93100831</v>
      </c>
      <c r="D69">
        <v>0</v>
      </c>
      <c r="F69" s="107">
        <v>93100190</v>
      </c>
      <c r="G69" s="108">
        <v>0</v>
      </c>
    </row>
    <row r="70" spans="1:7" x14ac:dyDescent="0.2">
      <c r="A70">
        <v>805</v>
      </c>
      <c r="B70" t="s">
        <v>320</v>
      </c>
      <c r="C70">
        <v>93100832</v>
      </c>
      <c r="D70">
        <v>0</v>
      </c>
      <c r="F70" s="107">
        <v>93100192</v>
      </c>
      <c r="G70" s="108">
        <v>15100</v>
      </c>
    </row>
    <row r="71" spans="1:7" x14ac:dyDescent="0.2">
      <c r="A71">
        <v>805</v>
      </c>
      <c r="B71" t="s">
        <v>320</v>
      </c>
      <c r="C71">
        <v>93100833</v>
      </c>
      <c r="D71" s="103">
        <v>3075</v>
      </c>
      <c r="F71" s="107">
        <v>93100194</v>
      </c>
      <c r="G71" s="108">
        <v>27687.67</v>
      </c>
    </row>
    <row r="72" spans="1:7" x14ac:dyDescent="0.2">
      <c r="A72">
        <v>805</v>
      </c>
      <c r="B72" t="s">
        <v>320</v>
      </c>
      <c r="C72">
        <v>93100834</v>
      </c>
      <c r="D72" s="103">
        <v>3587.5</v>
      </c>
      <c r="F72" s="107">
        <v>93100195</v>
      </c>
      <c r="G72" s="108">
        <v>27687.67</v>
      </c>
    </row>
    <row r="73" spans="1:7" x14ac:dyDescent="0.2">
      <c r="A73">
        <v>805</v>
      </c>
      <c r="B73" t="s">
        <v>320</v>
      </c>
      <c r="C73">
        <v>93100835</v>
      </c>
      <c r="D73" s="103">
        <v>3587.5</v>
      </c>
      <c r="F73" s="107">
        <v>93100196</v>
      </c>
      <c r="G73" s="108">
        <v>27687.67</v>
      </c>
    </row>
    <row r="74" spans="1:7" x14ac:dyDescent="0.2">
      <c r="A74">
        <v>805</v>
      </c>
      <c r="B74" t="s">
        <v>320</v>
      </c>
      <c r="C74">
        <v>93100836</v>
      </c>
      <c r="D74" s="103">
        <v>3587.5</v>
      </c>
      <c r="F74" s="107">
        <v>93100198</v>
      </c>
      <c r="G74" s="108">
        <v>0</v>
      </c>
    </row>
    <row r="75" spans="1:7" x14ac:dyDescent="0.2">
      <c r="A75">
        <v>805</v>
      </c>
      <c r="B75" t="s">
        <v>320</v>
      </c>
      <c r="C75">
        <v>93100837</v>
      </c>
      <c r="D75" s="103">
        <v>3587.5</v>
      </c>
      <c r="F75" s="107">
        <v>93100200</v>
      </c>
      <c r="G75" s="108">
        <v>730</v>
      </c>
    </row>
    <row r="76" spans="1:7" x14ac:dyDescent="0.2">
      <c r="A76">
        <v>805</v>
      </c>
      <c r="B76" t="s">
        <v>320</v>
      </c>
      <c r="C76">
        <v>93100838</v>
      </c>
      <c r="D76">
        <v>0</v>
      </c>
      <c r="F76" s="107">
        <v>93100203</v>
      </c>
      <c r="G76" s="108">
        <v>0</v>
      </c>
    </row>
    <row r="77" spans="1:7" x14ac:dyDescent="0.2">
      <c r="A77">
        <v>805</v>
      </c>
      <c r="B77" t="s">
        <v>320</v>
      </c>
      <c r="C77">
        <v>93100840</v>
      </c>
      <c r="D77" s="103">
        <v>3075</v>
      </c>
      <c r="F77" s="107">
        <v>93100207</v>
      </c>
      <c r="G77" s="108">
        <v>0</v>
      </c>
    </row>
    <row r="78" spans="1:7" x14ac:dyDescent="0.2">
      <c r="A78">
        <v>805</v>
      </c>
      <c r="B78" t="s">
        <v>320</v>
      </c>
      <c r="C78">
        <v>93100841</v>
      </c>
      <c r="D78" s="103">
        <v>3587.5</v>
      </c>
      <c r="F78" s="107">
        <v>93100208</v>
      </c>
      <c r="G78" s="108">
        <v>0</v>
      </c>
    </row>
    <row r="79" spans="1:7" x14ac:dyDescent="0.2">
      <c r="A79">
        <v>805</v>
      </c>
      <c r="B79" t="s">
        <v>320</v>
      </c>
      <c r="C79">
        <v>93100842</v>
      </c>
      <c r="D79" s="103">
        <v>3587.5</v>
      </c>
      <c r="F79" s="107">
        <v>93100214</v>
      </c>
      <c r="G79" s="108">
        <v>0</v>
      </c>
    </row>
    <row r="80" spans="1:7" x14ac:dyDescent="0.2">
      <c r="A80">
        <v>805</v>
      </c>
      <c r="B80" t="s">
        <v>320</v>
      </c>
      <c r="C80">
        <v>93100843</v>
      </c>
      <c r="D80" s="103">
        <v>3587.5</v>
      </c>
      <c r="F80" s="107">
        <v>93100215</v>
      </c>
      <c r="G80" s="108">
        <v>0</v>
      </c>
    </row>
    <row r="81" spans="1:7" x14ac:dyDescent="0.2">
      <c r="A81">
        <v>805</v>
      </c>
      <c r="B81" t="s">
        <v>320</v>
      </c>
      <c r="C81">
        <v>93100844</v>
      </c>
      <c r="D81" s="103">
        <v>3587.5</v>
      </c>
      <c r="F81" s="107">
        <v>93100221</v>
      </c>
      <c r="G81" s="108">
        <v>0</v>
      </c>
    </row>
    <row r="82" spans="1:7" x14ac:dyDescent="0.2">
      <c r="A82">
        <v>805</v>
      </c>
      <c r="B82" t="s">
        <v>320</v>
      </c>
      <c r="C82">
        <v>93100864</v>
      </c>
      <c r="D82" s="103">
        <v>5207</v>
      </c>
      <c r="F82" s="107">
        <v>93100222</v>
      </c>
      <c r="G82" s="108">
        <v>5200</v>
      </c>
    </row>
    <row r="83" spans="1:7" x14ac:dyDescent="0.2">
      <c r="A83">
        <v>805</v>
      </c>
      <c r="B83" t="s">
        <v>321</v>
      </c>
      <c r="C83">
        <v>93101007</v>
      </c>
      <c r="D83">
        <v>0</v>
      </c>
      <c r="F83" s="107">
        <v>93100225</v>
      </c>
      <c r="G83" s="108">
        <v>0</v>
      </c>
    </row>
    <row r="84" spans="1:7" x14ac:dyDescent="0.2">
      <c r="A84">
        <v>805</v>
      </c>
      <c r="B84" t="s">
        <v>321</v>
      </c>
      <c r="C84">
        <v>93101116</v>
      </c>
      <c r="D84">
        <v>0</v>
      </c>
      <c r="F84" s="107">
        <v>93100236</v>
      </c>
      <c r="G84" s="108">
        <v>0</v>
      </c>
    </row>
    <row r="85" spans="1:7" x14ac:dyDescent="0.2">
      <c r="A85">
        <v>805</v>
      </c>
      <c r="B85" t="s">
        <v>321</v>
      </c>
      <c r="C85">
        <v>93101147</v>
      </c>
      <c r="D85">
        <v>0</v>
      </c>
      <c r="F85" s="107">
        <v>93100240</v>
      </c>
      <c r="G85" s="108">
        <v>2165</v>
      </c>
    </row>
    <row r="86" spans="1:7" x14ac:dyDescent="0.2">
      <c r="A86">
        <v>805</v>
      </c>
      <c r="B86" t="s">
        <v>321</v>
      </c>
      <c r="C86">
        <v>93101494</v>
      </c>
      <c r="D86" s="103">
        <v>16300</v>
      </c>
      <c r="F86" s="107">
        <v>93100247</v>
      </c>
      <c r="G86" s="108">
        <v>0</v>
      </c>
    </row>
    <row r="87" spans="1:7" x14ac:dyDescent="0.2">
      <c r="A87">
        <v>805</v>
      </c>
      <c r="B87" t="s">
        <v>321</v>
      </c>
      <c r="C87">
        <v>93101497</v>
      </c>
      <c r="D87" s="103">
        <v>1250</v>
      </c>
      <c r="F87" s="107">
        <v>93100256</v>
      </c>
      <c r="G87" s="108">
        <v>830</v>
      </c>
    </row>
    <row r="88" spans="1:7" x14ac:dyDescent="0.2">
      <c r="A88">
        <v>805</v>
      </c>
      <c r="B88" t="s">
        <v>321</v>
      </c>
      <c r="C88">
        <v>93101498</v>
      </c>
      <c r="D88" s="103">
        <v>3900</v>
      </c>
      <c r="F88" s="107">
        <v>93100260</v>
      </c>
      <c r="G88" s="108">
        <v>0</v>
      </c>
    </row>
    <row r="89" spans="1:7" x14ac:dyDescent="0.2">
      <c r="A89">
        <v>805</v>
      </c>
      <c r="B89" t="s">
        <v>321</v>
      </c>
      <c r="C89">
        <v>93101499</v>
      </c>
      <c r="D89" s="103">
        <v>2800</v>
      </c>
      <c r="F89" s="107">
        <v>93100261</v>
      </c>
      <c r="G89" s="108">
        <v>0</v>
      </c>
    </row>
    <row r="90" spans="1:7" x14ac:dyDescent="0.2">
      <c r="A90">
        <v>805</v>
      </c>
      <c r="B90" t="s">
        <v>321</v>
      </c>
      <c r="C90">
        <v>93101502</v>
      </c>
      <c r="D90">
        <v>0</v>
      </c>
      <c r="F90" s="107">
        <v>93100263</v>
      </c>
      <c r="G90" s="108">
        <v>3128</v>
      </c>
    </row>
    <row r="91" spans="1:7" x14ac:dyDescent="0.2">
      <c r="A91">
        <v>805</v>
      </c>
      <c r="B91" t="s">
        <v>321</v>
      </c>
      <c r="C91">
        <v>93101503</v>
      </c>
      <c r="D91">
        <v>0</v>
      </c>
      <c r="F91" s="107">
        <v>93100268</v>
      </c>
      <c r="G91" s="108">
        <v>0</v>
      </c>
    </row>
    <row r="92" spans="1:7" x14ac:dyDescent="0.2">
      <c r="A92">
        <v>805</v>
      </c>
      <c r="B92" t="s">
        <v>321</v>
      </c>
      <c r="C92">
        <v>93101504</v>
      </c>
      <c r="D92">
        <v>0</v>
      </c>
      <c r="F92" s="107">
        <v>93100270</v>
      </c>
      <c r="G92" s="108">
        <v>0</v>
      </c>
    </row>
    <row r="93" spans="1:7" x14ac:dyDescent="0.2">
      <c r="A93">
        <v>805</v>
      </c>
      <c r="B93" t="s">
        <v>321</v>
      </c>
      <c r="C93">
        <v>93101505</v>
      </c>
      <c r="D93" s="103">
        <v>4500</v>
      </c>
      <c r="F93" s="107">
        <v>93100275</v>
      </c>
      <c r="G93" s="108">
        <v>0</v>
      </c>
    </row>
    <row r="94" spans="1:7" x14ac:dyDescent="0.2">
      <c r="A94">
        <v>805</v>
      </c>
      <c r="B94" t="s">
        <v>321</v>
      </c>
      <c r="C94">
        <v>93101506</v>
      </c>
      <c r="D94">
        <v>0</v>
      </c>
      <c r="F94" s="107">
        <v>93100279</v>
      </c>
      <c r="G94" s="108">
        <v>0</v>
      </c>
    </row>
    <row r="95" spans="1:7" x14ac:dyDescent="0.2">
      <c r="A95">
        <v>805</v>
      </c>
      <c r="B95" t="s">
        <v>321</v>
      </c>
      <c r="C95">
        <v>93101508</v>
      </c>
      <c r="D95" s="103">
        <v>4500</v>
      </c>
      <c r="F95" s="107">
        <v>93100280</v>
      </c>
      <c r="G95" s="108">
        <v>0</v>
      </c>
    </row>
    <row r="96" spans="1:7" x14ac:dyDescent="0.2">
      <c r="A96">
        <v>805</v>
      </c>
      <c r="B96" t="s">
        <v>321</v>
      </c>
      <c r="C96">
        <v>93101509</v>
      </c>
      <c r="D96" s="103">
        <v>3905</v>
      </c>
      <c r="F96" s="107">
        <v>93100281</v>
      </c>
      <c r="G96" s="108">
        <v>0</v>
      </c>
    </row>
    <row r="97" spans="1:7" x14ac:dyDescent="0.2">
      <c r="A97">
        <v>805</v>
      </c>
      <c r="B97" t="s">
        <v>321</v>
      </c>
      <c r="C97">
        <v>93101521</v>
      </c>
      <c r="D97" s="103">
        <v>5245</v>
      </c>
      <c r="F97" s="107">
        <v>93100282</v>
      </c>
      <c r="G97" s="108">
        <v>0</v>
      </c>
    </row>
    <row r="98" spans="1:7" x14ac:dyDescent="0.2">
      <c r="A98">
        <v>805</v>
      </c>
      <c r="B98" t="s">
        <v>321</v>
      </c>
      <c r="C98">
        <v>93102620</v>
      </c>
      <c r="D98" s="103">
        <v>1255</v>
      </c>
      <c r="F98" s="107">
        <v>93100286</v>
      </c>
      <c r="G98" s="108">
        <v>0</v>
      </c>
    </row>
    <row r="99" spans="1:7" x14ac:dyDescent="0.2">
      <c r="A99">
        <v>805</v>
      </c>
      <c r="B99" t="s">
        <v>321</v>
      </c>
      <c r="C99">
        <v>93102790</v>
      </c>
      <c r="D99" s="103">
        <v>4104</v>
      </c>
      <c r="F99" s="107">
        <v>93100290</v>
      </c>
      <c r="G99" s="108">
        <v>0</v>
      </c>
    </row>
    <row r="100" spans="1:7" x14ac:dyDescent="0.2">
      <c r="A100">
        <v>805</v>
      </c>
      <c r="B100" t="s">
        <v>321</v>
      </c>
      <c r="C100">
        <v>93102828</v>
      </c>
      <c r="D100">
        <v>0</v>
      </c>
      <c r="F100" s="107">
        <v>93100296</v>
      </c>
      <c r="G100" s="108">
        <v>0</v>
      </c>
    </row>
    <row r="101" spans="1:7" x14ac:dyDescent="0.2">
      <c r="A101">
        <v>805</v>
      </c>
      <c r="B101" t="s">
        <v>321</v>
      </c>
      <c r="C101">
        <v>93102856</v>
      </c>
      <c r="D101" s="103">
        <v>7787</v>
      </c>
      <c r="F101" s="107">
        <v>93100301</v>
      </c>
      <c r="G101" s="108">
        <v>0</v>
      </c>
    </row>
    <row r="102" spans="1:7" x14ac:dyDescent="0.2">
      <c r="A102">
        <v>805</v>
      </c>
      <c r="B102" t="s">
        <v>321</v>
      </c>
      <c r="C102">
        <v>93104367</v>
      </c>
      <c r="D102" s="103">
        <v>1135.1400000000001</v>
      </c>
      <c r="F102" s="107">
        <v>93100302</v>
      </c>
      <c r="G102" s="108">
        <v>0</v>
      </c>
    </row>
    <row r="103" spans="1:7" x14ac:dyDescent="0.2">
      <c r="A103">
        <v>805</v>
      </c>
      <c r="B103" t="s">
        <v>146</v>
      </c>
      <c r="C103">
        <v>93104873</v>
      </c>
      <c r="D103" s="103">
        <v>3913</v>
      </c>
      <c r="F103" s="107">
        <v>93100303</v>
      </c>
      <c r="G103" s="108">
        <v>2200</v>
      </c>
    </row>
    <row r="104" spans="1:7" x14ac:dyDescent="0.2">
      <c r="A104">
        <v>805</v>
      </c>
      <c r="B104" t="s">
        <v>146</v>
      </c>
      <c r="C104">
        <v>93105335</v>
      </c>
      <c r="D104" s="103">
        <v>1200</v>
      </c>
      <c r="F104" s="107">
        <v>93100305</v>
      </c>
      <c r="G104" s="108">
        <v>0</v>
      </c>
    </row>
    <row r="105" spans="1:7" x14ac:dyDescent="0.2">
      <c r="A105">
        <v>805</v>
      </c>
      <c r="B105" t="s">
        <v>146</v>
      </c>
      <c r="C105">
        <v>93105355</v>
      </c>
      <c r="D105">
        <v>875</v>
      </c>
      <c r="F105" s="107">
        <v>93100306</v>
      </c>
      <c r="G105" s="108">
        <v>0</v>
      </c>
    </row>
    <row r="106" spans="1:7" x14ac:dyDescent="0.2">
      <c r="A106">
        <v>805</v>
      </c>
      <c r="B106" t="s">
        <v>146</v>
      </c>
      <c r="C106">
        <v>93105356</v>
      </c>
      <c r="D106" s="103">
        <v>11385</v>
      </c>
      <c r="F106" s="107">
        <v>93100307</v>
      </c>
      <c r="G106" s="108">
        <v>0</v>
      </c>
    </row>
    <row r="107" spans="1:7" x14ac:dyDescent="0.2">
      <c r="A107">
        <v>805</v>
      </c>
      <c r="B107" t="s">
        <v>146</v>
      </c>
      <c r="C107">
        <v>93105625</v>
      </c>
      <c r="D107">
        <v>0</v>
      </c>
      <c r="F107" s="107">
        <v>93100308</v>
      </c>
      <c r="G107" s="108">
        <v>0</v>
      </c>
    </row>
    <row r="108" spans="1:7" x14ac:dyDescent="0.2">
      <c r="A108">
        <v>805</v>
      </c>
      <c r="B108" t="s">
        <v>146</v>
      </c>
      <c r="C108">
        <v>93107092</v>
      </c>
      <c r="D108">
        <v>0</v>
      </c>
      <c r="F108" s="107">
        <v>93100309</v>
      </c>
      <c r="G108" s="108">
        <v>0</v>
      </c>
    </row>
    <row r="109" spans="1:7" x14ac:dyDescent="0.2">
      <c r="A109">
        <v>805</v>
      </c>
      <c r="B109" t="s">
        <v>146</v>
      </c>
      <c r="C109">
        <v>93109275</v>
      </c>
      <c r="D109" s="103">
        <v>2052</v>
      </c>
      <c r="F109" s="107">
        <v>93100310</v>
      </c>
      <c r="G109" s="108">
        <v>0</v>
      </c>
    </row>
    <row r="110" spans="1:7" x14ac:dyDescent="0.2">
      <c r="A110">
        <v>805</v>
      </c>
      <c r="B110" t="s">
        <v>146</v>
      </c>
      <c r="C110">
        <v>93109276</v>
      </c>
      <c r="D110" s="103">
        <v>2052</v>
      </c>
      <c r="F110" s="107">
        <v>93100314</v>
      </c>
      <c r="G110" s="108">
        <v>0</v>
      </c>
    </row>
    <row r="111" spans="1:7" x14ac:dyDescent="0.2">
      <c r="A111">
        <v>805</v>
      </c>
      <c r="B111" t="s">
        <v>322</v>
      </c>
      <c r="C111">
        <v>93100946</v>
      </c>
      <c r="D111">
        <v>0</v>
      </c>
      <c r="F111" s="107">
        <v>93100315</v>
      </c>
      <c r="G111" s="108">
        <v>0</v>
      </c>
    </row>
    <row r="112" spans="1:7" x14ac:dyDescent="0.2">
      <c r="A112">
        <v>805</v>
      </c>
      <c r="B112" t="s">
        <v>322</v>
      </c>
      <c r="C112">
        <v>93100956</v>
      </c>
      <c r="D112">
        <v>0</v>
      </c>
      <c r="F112" s="107">
        <v>93100316</v>
      </c>
      <c r="G112" s="108">
        <v>2020</v>
      </c>
    </row>
    <row r="113" spans="1:7" x14ac:dyDescent="0.2">
      <c r="A113">
        <v>805</v>
      </c>
      <c r="B113" t="s">
        <v>323</v>
      </c>
      <c r="C113">
        <v>113100964</v>
      </c>
      <c r="D113" s="103">
        <v>6114</v>
      </c>
      <c r="F113" s="107">
        <v>93100317</v>
      </c>
      <c r="G113" s="108">
        <v>18200</v>
      </c>
    </row>
    <row r="114" spans="1:7" x14ac:dyDescent="0.2">
      <c r="A114">
        <v>805</v>
      </c>
      <c r="B114" t="s">
        <v>323</v>
      </c>
      <c r="C114">
        <v>113100968</v>
      </c>
      <c r="D114" s="103">
        <v>7800</v>
      </c>
      <c r="F114" s="107">
        <v>93100321</v>
      </c>
      <c r="G114" s="108">
        <v>0</v>
      </c>
    </row>
    <row r="115" spans="1:7" x14ac:dyDescent="0.2">
      <c r="A115">
        <v>805</v>
      </c>
      <c r="B115" t="s">
        <v>323</v>
      </c>
      <c r="C115">
        <v>113101006</v>
      </c>
      <c r="D115">
        <v>0</v>
      </c>
      <c r="F115" s="107">
        <v>93100322</v>
      </c>
      <c r="G115" s="108">
        <v>0</v>
      </c>
    </row>
    <row r="116" spans="1:7" x14ac:dyDescent="0.2">
      <c r="A116">
        <v>805</v>
      </c>
      <c r="B116" t="s">
        <v>323</v>
      </c>
      <c r="C116">
        <v>113101007</v>
      </c>
      <c r="D116" s="103">
        <v>16481</v>
      </c>
      <c r="F116" s="107">
        <v>93100323</v>
      </c>
      <c r="G116" s="108">
        <v>4150</v>
      </c>
    </row>
    <row r="117" spans="1:7" x14ac:dyDescent="0.2">
      <c r="A117">
        <v>805</v>
      </c>
      <c r="B117" t="s">
        <v>323</v>
      </c>
      <c r="C117">
        <v>113102000</v>
      </c>
      <c r="D117" s="103">
        <v>8923.2000000000007</v>
      </c>
      <c r="F117" s="107">
        <v>93100324</v>
      </c>
      <c r="G117" s="108">
        <v>4235</v>
      </c>
    </row>
    <row r="118" spans="1:7" x14ac:dyDescent="0.2">
      <c r="A118">
        <v>805</v>
      </c>
      <c r="B118" t="s">
        <v>304</v>
      </c>
      <c r="C118">
        <v>145101891</v>
      </c>
      <c r="D118">
        <v>0</v>
      </c>
      <c r="F118" s="107">
        <v>93100325</v>
      </c>
      <c r="G118" s="108">
        <v>4235</v>
      </c>
    </row>
    <row r="119" spans="1:7" x14ac:dyDescent="0.2">
      <c r="A119">
        <v>805</v>
      </c>
      <c r="B119" t="s">
        <v>294</v>
      </c>
      <c r="C119">
        <v>113104904</v>
      </c>
      <c r="D119" s="103">
        <v>2344.1999999999998</v>
      </c>
      <c r="F119" s="107">
        <v>93100326</v>
      </c>
      <c r="G119" s="108">
        <v>4890</v>
      </c>
    </row>
    <row r="120" spans="1:7" x14ac:dyDescent="0.2">
      <c r="A120">
        <v>805</v>
      </c>
      <c r="B120" t="s">
        <v>324</v>
      </c>
      <c r="C120">
        <v>145100053</v>
      </c>
      <c r="D120">
        <v>0</v>
      </c>
      <c r="F120" s="107">
        <v>93100327</v>
      </c>
      <c r="G120" s="108">
        <v>4890</v>
      </c>
    </row>
    <row r="121" spans="1:7" x14ac:dyDescent="0.2">
      <c r="A121">
        <v>805</v>
      </c>
      <c r="B121" t="s">
        <v>238</v>
      </c>
      <c r="C121">
        <v>145100876</v>
      </c>
      <c r="D121">
        <v>679</v>
      </c>
      <c r="F121" s="107">
        <v>93100328</v>
      </c>
      <c r="G121" s="108">
        <v>0</v>
      </c>
    </row>
    <row r="122" spans="1:7" x14ac:dyDescent="0.2">
      <c r="A122">
        <v>805</v>
      </c>
      <c r="B122" t="s">
        <v>195</v>
      </c>
      <c r="C122">
        <v>113103658</v>
      </c>
      <c r="D122">
        <v>0</v>
      </c>
      <c r="F122" s="107">
        <v>93100329</v>
      </c>
      <c r="G122" s="108">
        <v>0</v>
      </c>
    </row>
    <row r="123" spans="1:7" x14ac:dyDescent="0.2">
      <c r="A123">
        <v>805</v>
      </c>
      <c r="B123" t="s">
        <v>195</v>
      </c>
      <c r="C123">
        <v>113104261</v>
      </c>
      <c r="D123">
        <v>0</v>
      </c>
      <c r="F123" s="107">
        <v>93100330</v>
      </c>
      <c r="G123" s="108">
        <v>4253.75</v>
      </c>
    </row>
    <row r="124" spans="1:7" x14ac:dyDescent="0.2">
      <c r="A124">
        <v>805</v>
      </c>
      <c r="B124" t="s">
        <v>195</v>
      </c>
      <c r="C124">
        <v>113105040</v>
      </c>
      <c r="D124" s="103">
        <v>3125</v>
      </c>
      <c r="F124" s="107">
        <v>93100331</v>
      </c>
      <c r="G124" s="108">
        <v>4340.88</v>
      </c>
    </row>
    <row r="125" spans="1:7" x14ac:dyDescent="0.2">
      <c r="A125">
        <v>805</v>
      </c>
      <c r="B125" t="s">
        <v>325</v>
      </c>
      <c r="C125">
        <v>93104976</v>
      </c>
      <c r="D125" s="103">
        <v>6000</v>
      </c>
      <c r="F125" s="107">
        <v>93100332</v>
      </c>
      <c r="G125" s="108">
        <v>0</v>
      </c>
    </row>
    <row r="126" spans="1:7" x14ac:dyDescent="0.2">
      <c r="A126">
        <v>805</v>
      </c>
      <c r="B126" t="s">
        <v>204</v>
      </c>
      <c r="C126">
        <v>145100286</v>
      </c>
      <c r="D126">
        <v>0</v>
      </c>
      <c r="F126" s="107">
        <v>93100333</v>
      </c>
      <c r="G126" s="108">
        <v>0</v>
      </c>
    </row>
    <row r="127" spans="1:7" x14ac:dyDescent="0.2">
      <c r="A127">
        <v>805</v>
      </c>
      <c r="B127" t="s">
        <v>204</v>
      </c>
      <c r="C127">
        <v>145100410</v>
      </c>
      <c r="D127">
        <v>0</v>
      </c>
      <c r="F127" s="107">
        <v>93100334</v>
      </c>
      <c r="G127" s="108">
        <v>0</v>
      </c>
    </row>
    <row r="128" spans="1:7" x14ac:dyDescent="0.2">
      <c r="A128">
        <v>805</v>
      </c>
      <c r="B128" t="s">
        <v>310</v>
      </c>
      <c r="C128">
        <v>121100674</v>
      </c>
      <c r="D128" s="103">
        <v>11813</v>
      </c>
      <c r="F128" s="107">
        <v>93100335</v>
      </c>
      <c r="G128" s="108">
        <v>0</v>
      </c>
    </row>
    <row r="129" spans="1:7" x14ac:dyDescent="0.2">
      <c r="A129">
        <v>805</v>
      </c>
      <c r="B129" t="s">
        <v>326</v>
      </c>
      <c r="C129">
        <v>93100198</v>
      </c>
      <c r="D129">
        <v>0</v>
      </c>
      <c r="F129" s="107">
        <v>93100336</v>
      </c>
      <c r="G129" s="108">
        <v>0</v>
      </c>
    </row>
    <row r="130" spans="1:7" x14ac:dyDescent="0.2">
      <c r="A130">
        <v>805</v>
      </c>
      <c r="B130" t="s">
        <v>327</v>
      </c>
      <c r="C130">
        <v>113100755</v>
      </c>
      <c r="D130">
        <v>0</v>
      </c>
      <c r="F130" s="107">
        <v>93100337</v>
      </c>
      <c r="G130" s="108">
        <v>4253.75</v>
      </c>
    </row>
    <row r="131" spans="1:7" x14ac:dyDescent="0.2">
      <c r="A131">
        <v>805</v>
      </c>
      <c r="B131" t="s">
        <v>327</v>
      </c>
      <c r="C131">
        <v>113101168</v>
      </c>
      <c r="D131" s="103">
        <v>107640</v>
      </c>
      <c r="F131" s="107">
        <v>93100340</v>
      </c>
      <c r="G131" s="108">
        <v>0</v>
      </c>
    </row>
    <row r="132" spans="1:7" x14ac:dyDescent="0.2">
      <c r="A132">
        <v>805</v>
      </c>
      <c r="B132" t="s">
        <v>221</v>
      </c>
      <c r="C132">
        <v>93109176</v>
      </c>
      <c r="D132" s="103">
        <v>2330</v>
      </c>
      <c r="F132" s="107">
        <v>93100351</v>
      </c>
      <c r="G132" s="108">
        <v>0</v>
      </c>
    </row>
    <row r="133" spans="1:7" x14ac:dyDescent="0.2">
      <c r="A133">
        <v>805</v>
      </c>
      <c r="B133" t="s">
        <v>221</v>
      </c>
      <c r="C133">
        <v>93109177</v>
      </c>
      <c r="D133" s="103">
        <v>1861.2</v>
      </c>
      <c r="F133" s="107">
        <v>93100356</v>
      </c>
      <c r="G133" s="108">
        <v>0</v>
      </c>
    </row>
    <row r="134" spans="1:7" x14ac:dyDescent="0.2">
      <c r="A134">
        <v>805</v>
      </c>
      <c r="B134" t="s">
        <v>328</v>
      </c>
      <c r="C134">
        <v>113101884</v>
      </c>
      <c r="D134">
        <v>0</v>
      </c>
      <c r="F134" s="107">
        <v>93100357</v>
      </c>
      <c r="G134" s="108">
        <v>0</v>
      </c>
    </row>
    <row r="135" spans="1:7" x14ac:dyDescent="0.2">
      <c r="A135">
        <v>805</v>
      </c>
      <c r="B135" t="s">
        <v>328</v>
      </c>
      <c r="C135">
        <v>113101885</v>
      </c>
      <c r="D135" s="103">
        <v>49140</v>
      </c>
      <c r="F135" s="107">
        <v>93100358</v>
      </c>
      <c r="G135" s="108">
        <v>0</v>
      </c>
    </row>
    <row r="136" spans="1:7" x14ac:dyDescent="0.2">
      <c r="A136">
        <v>805</v>
      </c>
      <c r="B136" t="s">
        <v>329</v>
      </c>
      <c r="C136">
        <v>93107802</v>
      </c>
      <c r="D136">
        <v>0</v>
      </c>
      <c r="F136" s="107">
        <v>93100360</v>
      </c>
      <c r="G136" s="108">
        <v>29800.35</v>
      </c>
    </row>
    <row r="137" spans="1:7" x14ac:dyDescent="0.2">
      <c r="A137">
        <v>805</v>
      </c>
      <c r="B137" t="s">
        <v>265</v>
      </c>
      <c r="C137">
        <v>121100442</v>
      </c>
      <c r="D137" s="103">
        <v>3197.6</v>
      </c>
      <c r="F137" s="107">
        <v>93100362</v>
      </c>
      <c r="G137" s="108">
        <v>4870</v>
      </c>
    </row>
    <row r="138" spans="1:7" x14ac:dyDescent="0.2">
      <c r="A138">
        <v>805</v>
      </c>
      <c r="B138" t="s">
        <v>265</v>
      </c>
      <c r="C138">
        <v>121100443</v>
      </c>
      <c r="D138" s="103">
        <v>13126</v>
      </c>
      <c r="F138" s="107">
        <v>93100368</v>
      </c>
      <c r="G138" s="108">
        <v>17870.88</v>
      </c>
    </row>
    <row r="139" spans="1:7" x14ac:dyDescent="0.2">
      <c r="A139">
        <v>805</v>
      </c>
      <c r="B139" t="s">
        <v>265</v>
      </c>
      <c r="C139">
        <v>121100447</v>
      </c>
      <c r="D139" s="103">
        <v>11320.5</v>
      </c>
      <c r="F139" s="107">
        <v>93100373</v>
      </c>
      <c r="G139" s="108">
        <v>400</v>
      </c>
    </row>
    <row r="140" spans="1:7" x14ac:dyDescent="0.2">
      <c r="A140">
        <v>805</v>
      </c>
      <c r="B140" t="s">
        <v>265</v>
      </c>
      <c r="C140">
        <v>121100449</v>
      </c>
      <c r="D140" s="103">
        <v>3281</v>
      </c>
      <c r="F140" s="107">
        <v>93100377</v>
      </c>
      <c r="G140" s="108">
        <v>0</v>
      </c>
    </row>
    <row r="141" spans="1:7" x14ac:dyDescent="0.2">
      <c r="A141">
        <v>805</v>
      </c>
      <c r="B141" t="s">
        <v>330</v>
      </c>
      <c r="C141">
        <v>113100603</v>
      </c>
      <c r="D141" s="103">
        <v>12090</v>
      </c>
      <c r="F141" s="107">
        <v>93100378</v>
      </c>
      <c r="G141" s="108">
        <v>360</v>
      </c>
    </row>
    <row r="142" spans="1:7" x14ac:dyDescent="0.2">
      <c r="A142">
        <v>805</v>
      </c>
      <c r="B142" t="s">
        <v>330</v>
      </c>
      <c r="C142">
        <v>113100607</v>
      </c>
      <c r="D142" s="103">
        <v>15600</v>
      </c>
      <c r="F142" s="107">
        <v>93100379</v>
      </c>
      <c r="G142" s="108">
        <v>670</v>
      </c>
    </row>
    <row r="143" spans="1:7" x14ac:dyDescent="0.2">
      <c r="A143">
        <v>805</v>
      </c>
      <c r="B143" t="s">
        <v>330</v>
      </c>
      <c r="C143">
        <v>113101267</v>
      </c>
      <c r="D143" s="103">
        <v>61698</v>
      </c>
      <c r="F143" s="107">
        <v>93100382</v>
      </c>
      <c r="G143" s="108">
        <v>0</v>
      </c>
    </row>
    <row r="144" spans="1:7" x14ac:dyDescent="0.2">
      <c r="A144">
        <v>805</v>
      </c>
      <c r="B144" t="s">
        <v>202</v>
      </c>
      <c r="C144">
        <v>145100296</v>
      </c>
      <c r="D144">
        <v>0</v>
      </c>
      <c r="F144" s="107">
        <v>93100383</v>
      </c>
      <c r="G144" s="108">
        <v>3320</v>
      </c>
    </row>
    <row r="145" spans="1:7" x14ac:dyDescent="0.2">
      <c r="A145">
        <v>805</v>
      </c>
      <c r="B145" t="s">
        <v>202</v>
      </c>
      <c r="C145">
        <v>145100359</v>
      </c>
      <c r="D145">
        <v>0</v>
      </c>
      <c r="F145" s="107">
        <v>93100386</v>
      </c>
      <c r="G145" s="108">
        <v>0</v>
      </c>
    </row>
    <row r="146" spans="1:7" x14ac:dyDescent="0.2">
      <c r="A146">
        <v>805</v>
      </c>
      <c r="B146" t="s">
        <v>202</v>
      </c>
      <c r="C146">
        <v>145100411</v>
      </c>
      <c r="D146" s="103">
        <v>2499</v>
      </c>
      <c r="F146" s="107">
        <v>93100391</v>
      </c>
      <c r="G146" s="108">
        <v>0</v>
      </c>
    </row>
    <row r="147" spans="1:7" x14ac:dyDescent="0.2">
      <c r="A147">
        <v>805</v>
      </c>
      <c r="B147" t="s">
        <v>202</v>
      </c>
      <c r="C147">
        <v>145100798</v>
      </c>
      <c r="D147">
        <v>705</v>
      </c>
      <c r="F147" s="107">
        <v>93100392</v>
      </c>
      <c r="G147" s="108">
        <v>7022</v>
      </c>
    </row>
    <row r="148" spans="1:7" x14ac:dyDescent="0.2">
      <c r="A148">
        <v>805</v>
      </c>
      <c r="B148" t="s">
        <v>202</v>
      </c>
      <c r="C148">
        <v>145101643</v>
      </c>
      <c r="D148">
        <v>0</v>
      </c>
      <c r="F148" s="107">
        <v>93100393</v>
      </c>
      <c r="G148" s="108">
        <v>7022</v>
      </c>
    </row>
    <row r="149" spans="1:7" x14ac:dyDescent="0.2">
      <c r="A149">
        <v>805</v>
      </c>
      <c r="B149" t="s">
        <v>202</v>
      </c>
      <c r="C149">
        <v>145102030</v>
      </c>
      <c r="D149">
        <v>0</v>
      </c>
      <c r="F149" s="107">
        <v>93100394</v>
      </c>
      <c r="G149" s="108">
        <v>7022</v>
      </c>
    </row>
    <row r="150" spans="1:7" x14ac:dyDescent="0.2">
      <c r="A150">
        <v>805</v>
      </c>
      <c r="B150" t="s">
        <v>202</v>
      </c>
      <c r="C150">
        <v>93107497</v>
      </c>
      <c r="D150">
        <v>0</v>
      </c>
      <c r="F150" s="107">
        <v>93100395</v>
      </c>
      <c r="G150" s="108">
        <v>13986.88</v>
      </c>
    </row>
    <row r="151" spans="1:7" x14ac:dyDescent="0.2">
      <c r="A151">
        <v>805</v>
      </c>
      <c r="B151" t="s">
        <v>180</v>
      </c>
      <c r="C151">
        <v>93104807</v>
      </c>
      <c r="D151">
        <v>0</v>
      </c>
      <c r="F151" s="107">
        <v>93100403</v>
      </c>
      <c r="G151" s="108">
        <v>0</v>
      </c>
    </row>
    <row r="152" spans="1:7" x14ac:dyDescent="0.2">
      <c r="A152">
        <v>805</v>
      </c>
      <c r="B152" t="s">
        <v>180</v>
      </c>
      <c r="C152">
        <v>93105219</v>
      </c>
      <c r="D152">
        <v>0</v>
      </c>
      <c r="F152" s="107">
        <v>93100404</v>
      </c>
      <c r="G152" s="108">
        <v>3920</v>
      </c>
    </row>
    <row r="153" spans="1:7" x14ac:dyDescent="0.2">
      <c r="A153">
        <v>805</v>
      </c>
      <c r="B153" t="s">
        <v>180</v>
      </c>
      <c r="C153">
        <v>93105344</v>
      </c>
      <c r="D153" s="103">
        <v>3750</v>
      </c>
      <c r="F153" s="107">
        <v>93100405</v>
      </c>
      <c r="G153" s="108">
        <v>3920</v>
      </c>
    </row>
    <row r="154" spans="1:7" x14ac:dyDescent="0.2">
      <c r="A154">
        <v>805</v>
      </c>
      <c r="B154" t="s">
        <v>180</v>
      </c>
      <c r="C154">
        <v>93105668</v>
      </c>
      <c r="D154">
        <v>0</v>
      </c>
      <c r="F154" s="107">
        <v>93100406</v>
      </c>
      <c r="G154" s="108">
        <v>5320</v>
      </c>
    </row>
    <row r="155" spans="1:7" x14ac:dyDescent="0.2">
      <c r="A155">
        <v>805</v>
      </c>
      <c r="B155" t="s">
        <v>180</v>
      </c>
      <c r="C155">
        <v>93106295</v>
      </c>
      <c r="D155" s="103">
        <v>5248</v>
      </c>
      <c r="F155" s="107">
        <v>93100407</v>
      </c>
      <c r="G155" s="108">
        <v>5320</v>
      </c>
    </row>
    <row r="156" spans="1:7" x14ac:dyDescent="0.2">
      <c r="A156">
        <v>805</v>
      </c>
      <c r="B156" t="s">
        <v>180</v>
      </c>
      <c r="C156">
        <v>93106296</v>
      </c>
      <c r="D156" s="103">
        <v>4917</v>
      </c>
      <c r="F156" s="107">
        <v>93100408</v>
      </c>
      <c r="G156" s="108">
        <v>5320</v>
      </c>
    </row>
    <row r="157" spans="1:7" x14ac:dyDescent="0.2">
      <c r="A157">
        <v>805</v>
      </c>
      <c r="B157" t="s">
        <v>180</v>
      </c>
      <c r="C157">
        <v>93106297</v>
      </c>
      <c r="D157" s="103">
        <v>9387</v>
      </c>
      <c r="F157" s="107">
        <v>93100409</v>
      </c>
      <c r="G157" s="108">
        <v>5320</v>
      </c>
    </row>
    <row r="158" spans="1:7" x14ac:dyDescent="0.2">
      <c r="A158">
        <v>805</v>
      </c>
      <c r="B158" t="s">
        <v>180</v>
      </c>
      <c r="C158">
        <v>93106298</v>
      </c>
      <c r="D158" s="103">
        <v>4917</v>
      </c>
      <c r="F158" s="107">
        <v>93100410</v>
      </c>
      <c r="G158" s="108">
        <v>3920</v>
      </c>
    </row>
    <row r="159" spans="1:7" x14ac:dyDescent="0.2">
      <c r="A159">
        <v>805</v>
      </c>
      <c r="B159" t="s">
        <v>180</v>
      </c>
      <c r="C159">
        <v>93106299</v>
      </c>
      <c r="D159" s="103">
        <v>4917</v>
      </c>
      <c r="F159" s="107">
        <v>93100411</v>
      </c>
      <c r="G159" s="108">
        <v>5320</v>
      </c>
    </row>
    <row r="160" spans="1:7" x14ac:dyDescent="0.2">
      <c r="A160">
        <v>805</v>
      </c>
      <c r="B160" t="s">
        <v>180</v>
      </c>
      <c r="C160">
        <v>93106300</v>
      </c>
      <c r="D160" s="103">
        <v>5248</v>
      </c>
      <c r="F160" s="107">
        <v>93100412</v>
      </c>
      <c r="G160" s="108">
        <v>5320</v>
      </c>
    </row>
    <row r="161" spans="1:7" x14ac:dyDescent="0.2">
      <c r="A161">
        <v>805</v>
      </c>
      <c r="B161" t="s">
        <v>180</v>
      </c>
      <c r="C161">
        <v>93106301</v>
      </c>
      <c r="D161" s="103">
        <v>3608</v>
      </c>
      <c r="F161" s="107">
        <v>93100413</v>
      </c>
      <c r="G161" s="108">
        <v>3920</v>
      </c>
    </row>
    <row r="162" spans="1:7" x14ac:dyDescent="0.2">
      <c r="A162">
        <v>805</v>
      </c>
      <c r="B162" t="s">
        <v>180</v>
      </c>
      <c r="C162">
        <v>93106302</v>
      </c>
      <c r="D162" s="103">
        <v>3608</v>
      </c>
      <c r="F162" s="107">
        <v>93100414</v>
      </c>
      <c r="G162" s="108">
        <v>5320</v>
      </c>
    </row>
    <row r="163" spans="1:7" x14ac:dyDescent="0.2">
      <c r="A163">
        <v>805</v>
      </c>
      <c r="B163" t="s">
        <v>180</v>
      </c>
      <c r="C163">
        <v>93106303</v>
      </c>
      <c r="D163" s="103">
        <v>4158</v>
      </c>
      <c r="F163" s="107">
        <v>93100416</v>
      </c>
      <c r="G163" s="108">
        <v>850</v>
      </c>
    </row>
    <row r="164" spans="1:7" x14ac:dyDescent="0.2">
      <c r="A164">
        <v>805</v>
      </c>
      <c r="B164" t="s">
        <v>180</v>
      </c>
      <c r="C164">
        <v>93106304</v>
      </c>
      <c r="D164" s="103">
        <v>4268</v>
      </c>
      <c r="F164" s="107">
        <v>93100417</v>
      </c>
      <c r="G164" s="108">
        <v>5395</v>
      </c>
    </row>
    <row r="165" spans="1:7" x14ac:dyDescent="0.2">
      <c r="A165">
        <v>805</v>
      </c>
      <c r="B165" t="s">
        <v>180</v>
      </c>
      <c r="C165">
        <v>93106305</v>
      </c>
      <c r="D165" s="103">
        <v>4158</v>
      </c>
      <c r="F165" s="107">
        <v>93100421</v>
      </c>
      <c r="G165" s="108">
        <v>0</v>
      </c>
    </row>
    <row r="166" spans="1:7" x14ac:dyDescent="0.2">
      <c r="A166">
        <v>805</v>
      </c>
      <c r="B166" t="s">
        <v>180</v>
      </c>
      <c r="C166">
        <v>93106306</v>
      </c>
      <c r="D166" s="103">
        <v>4917</v>
      </c>
      <c r="F166" s="107">
        <v>93100422</v>
      </c>
      <c r="G166" s="108">
        <v>0</v>
      </c>
    </row>
    <row r="167" spans="1:7" x14ac:dyDescent="0.2">
      <c r="A167">
        <v>805</v>
      </c>
      <c r="B167" t="s">
        <v>180</v>
      </c>
      <c r="C167">
        <v>93106307</v>
      </c>
      <c r="D167" s="103">
        <v>4917</v>
      </c>
      <c r="F167" s="107">
        <v>93100423</v>
      </c>
      <c r="G167" s="108">
        <v>5991.13</v>
      </c>
    </row>
    <row r="168" spans="1:7" x14ac:dyDescent="0.2">
      <c r="A168">
        <v>805</v>
      </c>
      <c r="B168" t="s">
        <v>180</v>
      </c>
      <c r="C168">
        <v>93106308</v>
      </c>
      <c r="D168" s="103">
        <v>4917</v>
      </c>
      <c r="F168" s="107">
        <v>93100432</v>
      </c>
      <c r="G168" s="108">
        <v>1192</v>
      </c>
    </row>
    <row r="169" spans="1:7" x14ac:dyDescent="0.2">
      <c r="A169">
        <v>805</v>
      </c>
      <c r="B169" t="s">
        <v>180</v>
      </c>
      <c r="C169">
        <v>93106430</v>
      </c>
      <c r="D169">
        <v>0</v>
      </c>
      <c r="F169" s="107">
        <v>93100445</v>
      </c>
      <c r="G169" s="108">
        <v>17298.650000000001</v>
      </c>
    </row>
    <row r="170" spans="1:7" x14ac:dyDescent="0.2">
      <c r="A170">
        <v>805</v>
      </c>
      <c r="B170" t="s">
        <v>180</v>
      </c>
      <c r="C170">
        <v>93106431</v>
      </c>
      <c r="D170">
        <v>0</v>
      </c>
      <c r="F170" s="107">
        <v>93100449</v>
      </c>
      <c r="G170" s="108">
        <v>3482.83</v>
      </c>
    </row>
    <row r="171" spans="1:7" x14ac:dyDescent="0.2">
      <c r="A171">
        <v>805</v>
      </c>
      <c r="B171" t="s">
        <v>180</v>
      </c>
      <c r="C171">
        <v>93106432</v>
      </c>
      <c r="D171">
        <v>0</v>
      </c>
      <c r="F171" s="107">
        <v>93100453</v>
      </c>
      <c r="G171" s="108">
        <v>0</v>
      </c>
    </row>
    <row r="172" spans="1:7" x14ac:dyDescent="0.2">
      <c r="A172">
        <v>805</v>
      </c>
      <c r="B172" t="s">
        <v>180</v>
      </c>
      <c r="C172">
        <v>93106433</v>
      </c>
      <c r="D172">
        <v>0</v>
      </c>
      <c r="F172" s="107">
        <v>93100454</v>
      </c>
      <c r="G172" s="108">
        <v>0</v>
      </c>
    </row>
    <row r="173" spans="1:7" x14ac:dyDescent="0.2">
      <c r="A173">
        <v>805</v>
      </c>
      <c r="B173" t="s">
        <v>180</v>
      </c>
      <c r="C173">
        <v>93106434</v>
      </c>
      <c r="D173">
        <v>0</v>
      </c>
      <c r="F173" s="107">
        <v>93100455</v>
      </c>
      <c r="G173" s="108">
        <v>4766.25</v>
      </c>
    </row>
    <row r="174" spans="1:7" x14ac:dyDescent="0.2">
      <c r="A174">
        <v>805</v>
      </c>
      <c r="B174" t="s">
        <v>180</v>
      </c>
      <c r="C174">
        <v>93106435</v>
      </c>
      <c r="D174" s="103">
        <v>4100</v>
      </c>
      <c r="F174" s="107">
        <v>93100456</v>
      </c>
      <c r="G174" s="108">
        <v>0</v>
      </c>
    </row>
    <row r="175" spans="1:7" x14ac:dyDescent="0.2">
      <c r="A175">
        <v>805</v>
      </c>
      <c r="B175" t="s">
        <v>180</v>
      </c>
      <c r="C175">
        <v>93106436</v>
      </c>
      <c r="D175" s="103">
        <v>8000</v>
      </c>
      <c r="F175" s="107">
        <v>93100457</v>
      </c>
      <c r="G175" s="108">
        <v>0</v>
      </c>
    </row>
    <row r="176" spans="1:7" x14ac:dyDescent="0.2">
      <c r="A176">
        <v>805</v>
      </c>
      <c r="B176" t="s">
        <v>180</v>
      </c>
      <c r="C176">
        <v>93106437</v>
      </c>
      <c r="D176" s="103">
        <v>2235</v>
      </c>
      <c r="F176" s="107">
        <v>93100458</v>
      </c>
      <c r="G176" s="108">
        <v>0</v>
      </c>
    </row>
    <row r="177" spans="1:7" x14ac:dyDescent="0.2">
      <c r="A177">
        <v>805</v>
      </c>
      <c r="B177" t="s">
        <v>180</v>
      </c>
      <c r="C177">
        <v>93106438</v>
      </c>
      <c r="D177" s="103">
        <v>2235</v>
      </c>
      <c r="F177" s="107">
        <v>93100459</v>
      </c>
      <c r="G177" s="108">
        <v>0</v>
      </c>
    </row>
    <row r="178" spans="1:7" x14ac:dyDescent="0.2">
      <c r="A178">
        <v>805</v>
      </c>
      <c r="B178" t="s">
        <v>180</v>
      </c>
      <c r="C178">
        <v>93106439</v>
      </c>
      <c r="D178" s="103">
        <v>2235</v>
      </c>
      <c r="F178" s="107">
        <v>93100460</v>
      </c>
      <c r="G178" s="108">
        <v>0</v>
      </c>
    </row>
    <row r="179" spans="1:7" x14ac:dyDescent="0.2">
      <c r="A179">
        <v>805</v>
      </c>
      <c r="B179" t="s">
        <v>180</v>
      </c>
      <c r="C179">
        <v>93106440</v>
      </c>
      <c r="D179" s="103">
        <v>2235</v>
      </c>
      <c r="F179" s="107">
        <v>93100461</v>
      </c>
      <c r="G179" s="108">
        <v>0</v>
      </c>
    </row>
    <row r="180" spans="1:7" x14ac:dyDescent="0.2">
      <c r="A180">
        <v>805</v>
      </c>
      <c r="B180" t="s">
        <v>180</v>
      </c>
      <c r="C180">
        <v>93106441</v>
      </c>
      <c r="D180" s="103">
        <v>2755</v>
      </c>
      <c r="F180" s="107">
        <v>93100462</v>
      </c>
      <c r="G180" s="108">
        <v>16799.75</v>
      </c>
    </row>
    <row r="181" spans="1:7" x14ac:dyDescent="0.2">
      <c r="A181">
        <v>805</v>
      </c>
      <c r="B181" t="s">
        <v>180</v>
      </c>
      <c r="C181">
        <v>93106442</v>
      </c>
      <c r="D181" s="103">
        <v>6400</v>
      </c>
      <c r="F181" s="107">
        <v>93100463</v>
      </c>
      <c r="G181" s="108">
        <v>16799.75</v>
      </c>
    </row>
    <row r="182" spans="1:7" x14ac:dyDescent="0.2">
      <c r="A182">
        <v>805</v>
      </c>
      <c r="B182" t="s">
        <v>180</v>
      </c>
      <c r="C182">
        <v>93106443</v>
      </c>
      <c r="D182" s="103">
        <v>3750</v>
      </c>
      <c r="F182" s="107">
        <v>93100464</v>
      </c>
      <c r="G182" s="108">
        <v>20602.5</v>
      </c>
    </row>
    <row r="183" spans="1:7" x14ac:dyDescent="0.2">
      <c r="A183">
        <v>805</v>
      </c>
      <c r="B183" t="s">
        <v>180</v>
      </c>
      <c r="C183">
        <v>93106444</v>
      </c>
      <c r="D183" s="103">
        <v>2235</v>
      </c>
      <c r="F183" s="107">
        <v>93100468</v>
      </c>
      <c r="G183" s="108">
        <v>0</v>
      </c>
    </row>
    <row r="184" spans="1:7" x14ac:dyDescent="0.2">
      <c r="A184">
        <v>805</v>
      </c>
      <c r="B184" t="s">
        <v>180</v>
      </c>
      <c r="C184">
        <v>93107040</v>
      </c>
      <c r="D184" s="103">
        <v>2500</v>
      </c>
      <c r="F184" s="107">
        <v>93100473</v>
      </c>
      <c r="G184" s="108">
        <v>7841.25</v>
      </c>
    </row>
    <row r="185" spans="1:7" x14ac:dyDescent="0.2">
      <c r="A185">
        <v>805</v>
      </c>
      <c r="B185" t="s">
        <v>282</v>
      </c>
      <c r="C185">
        <v>145101773</v>
      </c>
      <c r="D185">
        <v>0</v>
      </c>
      <c r="F185" s="107">
        <v>93100474</v>
      </c>
      <c r="G185" s="108">
        <v>0</v>
      </c>
    </row>
    <row r="186" spans="1:7" x14ac:dyDescent="0.2">
      <c r="A186">
        <v>805</v>
      </c>
      <c r="B186" t="s">
        <v>282</v>
      </c>
      <c r="C186">
        <v>145101774</v>
      </c>
      <c r="D186">
        <v>0</v>
      </c>
      <c r="F186" s="107">
        <v>93100475</v>
      </c>
      <c r="G186" s="108">
        <v>0</v>
      </c>
    </row>
    <row r="187" spans="1:7" x14ac:dyDescent="0.2">
      <c r="A187">
        <v>805</v>
      </c>
      <c r="B187" t="s">
        <v>282</v>
      </c>
      <c r="C187">
        <v>145101775</v>
      </c>
      <c r="D187">
        <v>0</v>
      </c>
      <c r="F187" s="107">
        <v>93100476</v>
      </c>
      <c r="G187" s="108">
        <v>0</v>
      </c>
    </row>
    <row r="188" spans="1:7" x14ac:dyDescent="0.2">
      <c r="A188">
        <v>805</v>
      </c>
      <c r="B188" t="s">
        <v>281</v>
      </c>
      <c r="C188">
        <v>145101618</v>
      </c>
      <c r="D188">
        <v>0</v>
      </c>
      <c r="F188" s="107">
        <v>93100477</v>
      </c>
      <c r="G188" s="108">
        <v>0</v>
      </c>
    </row>
    <row r="189" spans="1:7" x14ac:dyDescent="0.2">
      <c r="A189">
        <v>805</v>
      </c>
      <c r="B189" t="s">
        <v>281</v>
      </c>
      <c r="C189">
        <v>145101670</v>
      </c>
      <c r="D189">
        <v>0</v>
      </c>
      <c r="F189" s="107">
        <v>93100482</v>
      </c>
      <c r="G189" s="108">
        <v>0</v>
      </c>
    </row>
    <row r="190" spans="1:7" x14ac:dyDescent="0.2">
      <c r="A190">
        <v>805</v>
      </c>
      <c r="B190" t="s">
        <v>281</v>
      </c>
      <c r="C190">
        <v>145101751</v>
      </c>
      <c r="D190">
        <v>0</v>
      </c>
      <c r="F190" s="107">
        <v>93100483</v>
      </c>
      <c r="G190" s="108">
        <v>4008.75</v>
      </c>
    </row>
    <row r="191" spans="1:7" x14ac:dyDescent="0.2">
      <c r="A191">
        <v>805</v>
      </c>
      <c r="B191" t="s">
        <v>281</v>
      </c>
      <c r="C191">
        <v>145101789</v>
      </c>
      <c r="D191">
        <v>0</v>
      </c>
      <c r="F191" s="107">
        <v>93100484</v>
      </c>
      <c r="G191" s="108">
        <v>1040</v>
      </c>
    </row>
    <row r="192" spans="1:7" x14ac:dyDescent="0.2">
      <c r="A192">
        <v>805</v>
      </c>
      <c r="B192" t="s">
        <v>281</v>
      </c>
      <c r="C192">
        <v>145101796</v>
      </c>
      <c r="D192">
        <v>0</v>
      </c>
      <c r="F192" s="107">
        <v>93100488</v>
      </c>
      <c r="G192" s="108">
        <v>0</v>
      </c>
    </row>
    <row r="193" spans="1:7" x14ac:dyDescent="0.2">
      <c r="A193">
        <v>805</v>
      </c>
      <c r="B193" t="s">
        <v>271</v>
      </c>
      <c r="C193">
        <v>145101604</v>
      </c>
      <c r="D193">
        <v>0</v>
      </c>
      <c r="F193" s="107">
        <v>93100489</v>
      </c>
      <c r="G193" s="108">
        <v>1411.5</v>
      </c>
    </row>
    <row r="194" spans="1:7" x14ac:dyDescent="0.2">
      <c r="A194">
        <v>805</v>
      </c>
      <c r="B194" t="s">
        <v>271</v>
      </c>
      <c r="C194">
        <v>145101619</v>
      </c>
      <c r="D194">
        <v>276.95999999999998</v>
      </c>
      <c r="F194" s="107">
        <v>93100490</v>
      </c>
      <c r="G194" s="108">
        <v>0</v>
      </c>
    </row>
    <row r="195" spans="1:7" x14ac:dyDescent="0.2">
      <c r="A195">
        <v>805</v>
      </c>
      <c r="B195" t="s">
        <v>271</v>
      </c>
      <c r="C195">
        <v>145101667</v>
      </c>
      <c r="D195">
        <v>0</v>
      </c>
      <c r="F195" s="107">
        <v>93100491</v>
      </c>
      <c r="G195" s="108">
        <v>0</v>
      </c>
    </row>
    <row r="196" spans="1:7" x14ac:dyDescent="0.2">
      <c r="A196">
        <v>805</v>
      </c>
      <c r="B196" t="s">
        <v>271</v>
      </c>
      <c r="C196">
        <v>145102022</v>
      </c>
      <c r="D196">
        <v>0</v>
      </c>
      <c r="F196" s="107">
        <v>93100492</v>
      </c>
      <c r="G196" s="108">
        <v>0</v>
      </c>
    </row>
    <row r="197" spans="1:7" x14ac:dyDescent="0.2">
      <c r="A197">
        <v>805</v>
      </c>
      <c r="B197" t="s">
        <v>290</v>
      </c>
      <c r="C197">
        <v>145102006</v>
      </c>
      <c r="D197">
        <v>0</v>
      </c>
      <c r="F197" s="107">
        <v>93100493</v>
      </c>
      <c r="G197" s="108">
        <v>0</v>
      </c>
    </row>
    <row r="198" spans="1:7" x14ac:dyDescent="0.2">
      <c r="A198">
        <v>805</v>
      </c>
      <c r="B198" t="s">
        <v>143</v>
      </c>
      <c r="C198">
        <v>93106687</v>
      </c>
      <c r="D198">
        <v>0</v>
      </c>
      <c r="F198" s="107">
        <v>93100494</v>
      </c>
      <c r="G198" s="108">
        <v>1442.18</v>
      </c>
    </row>
    <row r="199" spans="1:7" x14ac:dyDescent="0.2">
      <c r="A199">
        <v>805</v>
      </c>
      <c r="B199" t="s">
        <v>143</v>
      </c>
      <c r="C199">
        <v>93106858</v>
      </c>
      <c r="D199">
        <v>0</v>
      </c>
      <c r="F199" s="107">
        <v>93100495</v>
      </c>
      <c r="G199" s="108">
        <v>0</v>
      </c>
    </row>
    <row r="200" spans="1:7" x14ac:dyDescent="0.2">
      <c r="A200">
        <v>805</v>
      </c>
      <c r="B200" t="s">
        <v>143</v>
      </c>
      <c r="C200">
        <v>93109239</v>
      </c>
      <c r="D200" s="103">
        <v>6890</v>
      </c>
      <c r="F200" s="107">
        <v>93100496</v>
      </c>
      <c r="G200" s="108">
        <v>0</v>
      </c>
    </row>
    <row r="201" spans="1:7" x14ac:dyDescent="0.2">
      <c r="A201">
        <v>805</v>
      </c>
      <c r="B201" t="s">
        <v>143</v>
      </c>
      <c r="C201">
        <v>93111174</v>
      </c>
      <c r="D201" s="103">
        <v>6448</v>
      </c>
      <c r="F201" s="107">
        <v>93100497</v>
      </c>
      <c r="G201" s="108">
        <v>3280</v>
      </c>
    </row>
    <row r="202" spans="1:7" x14ac:dyDescent="0.2">
      <c r="A202">
        <v>805</v>
      </c>
      <c r="B202" t="s">
        <v>331</v>
      </c>
      <c r="C202">
        <v>93102411</v>
      </c>
      <c r="D202" s="103">
        <v>1120</v>
      </c>
      <c r="F202" s="107">
        <v>93100498</v>
      </c>
      <c r="G202" s="108">
        <v>768.75</v>
      </c>
    </row>
    <row r="203" spans="1:7" x14ac:dyDescent="0.2">
      <c r="A203">
        <v>805</v>
      </c>
      <c r="B203" t="s">
        <v>331</v>
      </c>
      <c r="C203">
        <v>93103470</v>
      </c>
      <c r="D203" s="103">
        <v>6700</v>
      </c>
      <c r="F203" s="107">
        <v>93100500</v>
      </c>
      <c r="G203" s="108">
        <v>0</v>
      </c>
    </row>
    <row r="204" spans="1:7" x14ac:dyDescent="0.2">
      <c r="A204">
        <v>805</v>
      </c>
      <c r="B204" t="s">
        <v>332</v>
      </c>
      <c r="C204">
        <v>93100222</v>
      </c>
      <c r="D204" s="103">
        <v>5200</v>
      </c>
      <c r="F204" s="107">
        <v>93100501</v>
      </c>
      <c r="G204" s="108">
        <v>0</v>
      </c>
    </row>
    <row r="205" spans="1:7" x14ac:dyDescent="0.2">
      <c r="A205">
        <v>805</v>
      </c>
      <c r="B205" t="s">
        <v>332</v>
      </c>
      <c r="C205">
        <v>93100240</v>
      </c>
      <c r="D205" s="103">
        <v>2165</v>
      </c>
      <c r="F205" s="107">
        <v>93100502</v>
      </c>
      <c r="G205" s="108">
        <v>0</v>
      </c>
    </row>
    <row r="206" spans="1:7" x14ac:dyDescent="0.2">
      <c r="A206">
        <v>805</v>
      </c>
      <c r="B206" t="s">
        <v>332</v>
      </c>
      <c r="C206">
        <v>93103294</v>
      </c>
      <c r="D206">
        <v>0</v>
      </c>
      <c r="F206" s="107">
        <v>93100503</v>
      </c>
      <c r="G206" s="108">
        <v>0</v>
      </c>
    </row>
    <row r="207" spans="1:7" x14ac:dyDescent="0.2">
      <c r="A207">
        <v>805</v>
      </c>
      <c r="B207" t="s">
        <v>332</v>
      </c>
      <c r="C207">
        <v>93103595</v>
      </c>
      <c r="D207">
        <v>0</v>
      </c>
      <c r="F207" s="107">
        <v>93100504</v>
      </c>
      <c r="G207" s="108">
        <v>0</v>
      </c>
    </row>
    <row r="208" spans="1:7" x14ac:dyDescent="0.2">
      <c r="A208">
        <v>805</v>
      </c>
      <c r="B208" t="s">
        <v>332</v>
      </c>
      <c r="C208">
        <v>93103693</v>
      </c>
      <c r="D208" s="103">
        <v>1730</v>
      </c>
      <c r="F208" s="107">
        <v>93100505</v>
      </c>
      <c r="G208" s="108">
        <v>0</v>
      </c>
    </row>
    <row r="209" spans="1:7" x14ac:dyDescent="0.2">
      <c r="A209">
        <v>805</v>
      </c>
      <c r="B209" t="s">
        <v>332</v>
      </c>
      <c r="C209">
        <v>93103694</v>
      </c>
      <c r="D209" s="103">
        <v>2540</v>
      </c>
      <c r="F209" s="107">
        <v>93100506</v>
      </c>
      <c r="G209" s="108">
        <v>0</v>
      </c>
    </row>
    <row r="210" spans="1:7" x14ac:dyDescent="0.2">
      <c r="A210">
        <v>805</v>
      </c>
      <c r="B210" t="s">
        <v>332</v>
      </c>
      <c r="C210">
        <v>93103695</v>
      </c>
      <c r="D210" s="103">
        <v>2645</v>
      </c>
      <c r="F210" s="107">
        <v>93100507</v>
      </c>
      <c r="G210" s="108">
        <v>0</v>
      </c>
    </row>
    <row r="211" spans="1:7" x14ac:dyDescent="0.2">
      <c r="A211">
        <v>805</v>
      </c>
      <c r="B211" t="s">
        <v>332</v>
      </c>
      <c r="C211">
        <v>93103696</v>
      </c>
      <c r="D211" s="103">
        <v>2215</v>
      </c>
      <c r="F211" s="107">
        <v>93100508</v>
      </c>
      <c r="G211" s="108">
        <v>0</v>
      </c>
    </row>
    <row r="212" spans="1:7" x14ac:dyDescent="0.2">
      <c r="A212">
        <v>805</v>
      </c>
      <c r="B212" t="s">
        <v>332</v>
      </c>
      <c r="C212">
        <v>93103698</v>
      </c>
      <c r="D212" s="103">
        <v>3000</v>
      </c>
      <c r="F212" s="107">
        <v>93100509</v>
      </c>
      <c r="G212" s="108">
        <v>10441.67</v>
      </c>
    </row>
    <row r="213" spans="1:7" x14ac:dyDescent="0.2">
      <c r="A213">
        <v>805</v>
      </c>
      <c r="B213" t="s">
        <v>332</v>
      </c>
      <c r="C213">
        <v>93103699</v>
      </c>
      <c r="D213" s="103">
        <v>8700</v>
      </c>
      <c r="F213" s="107">
        <v>93100510</v>
      </c>
      <c r="G213" s="108">
        <v>0</v>
      </c>
    </row>
    <row r="214" spans="1:7" x14ac:dyDescent="0.2">
      <c r="A214">
        <v>805</v>
      </c>
      <c r="B214" t="s">
        <v>332</v>
      </c>
      <c r="C214">
        <v>93103700</v>
      </c>
      <c r="D214" s="103">
        <v>7747</v>
      </c>
      <c r="F214" s="107">
        <v>93100515</v>
      </c>
      <c r="G214" s="108">
        <v>0</v>
      </c>
    </row>
    <row r="215" spans="1:7" x14ac:dyDescent="0.2">
      <c r="A215">
        <v>805</v>
      </c>
      <c r="B215" t="s">
        <v>332</v>
      </c>
      <c r="C215">
        <v>93103701</v>
      </c>
      <c r="D215" s="103">
        <v>2320</v>
      </c>
      <c r="F215" s="107">
        <v>93100516</v>
      </c>
      <c r="G215" s="108">
        <v>0</v>
      </c>
    </row>
    <row r="216" spans="1:7" x14ac:dyDescent="0.2">
      <c r="A216">
        <v>805</v>
      </c>
      <c r="B216" t="s">
        <v>332</v>
      </c>
      <c r="C216">
        <v>93103702</v>
      </c>
      <c r="D216" s="103">
        <v>3836</v>
      </c>
      <c r="F216" s="107">
        <v>93100517</v>
      </c>
      <c r="G216" s="108">
        <v>2322</v>
      </c>
    </row>
    <row r="217" spans="1:7" x14ac:dyDescent="0.2">
      <c r="A217">
        <v>805</v>
      </c>
      <c r="B217" t="s">
        <v>332</v>
      </c>
      <c r="C217">
        <v>93103703</v>
      </c>
      <c r="D217" s="103">
        <v>9500</v>
      </c>
      <c r="F217" s="107">
        <v>93100520</v>
      </c>
      <c r="G217" s="108">
        <v>250</v>
      </c>
    </row>
    <row r="218" spans="1:7" x14ac:dyDescent="0.2">
      <c r="A218">
        <v>805</v>
      </c>
      <c r="B218" t="s">
        <v>332</v>
      </c>
      <c r="C218">
        <v>93103704</v>
      </c>
      <c r="D218" s="103">
        <v>7000</v>
      </c>
      <c r="F218" s="107">
        <v>93100525</v>
      </c>
      <c r="G218" s="108">
        <v>0</v>
      </c>
    </row>
    <row r="219" spans="1:7" x14ac:dyDescent="0.2">
      <c r="A219">
        <v>805</v>
      </c>
      <c r="B219" t="s">
        <v>332</v>
      </c>
      <c r="C219">
        <v>93103705</v>
      </c>
      <c r="D219" s="103">
        <v>5431</v>
      </c>
      <c r="F219" s="107">
        <v>93100527</v>
      </c>
      <c r="G219" s="108">
        <v>0</v>
      </c>
    </row>
    <row r="220" spans="1:7" x14ac:dyDescent="0.2">
      <c r="A220">
        <v>805</v>
      </c>
      <c r="B220" t="s">
        <v>332</v>
      </c>
      <c r="C220">
        <v>93103706</v>
      </c>
      <c r="D220" s="103">
        <v>3045</v>
      </c>
      <c r="F220" s="107">
        <v>93100528</v>
      </c>
      <c r="G220" s="108">
        <v>0</v>
      </c>
    </row>
    <row r="221" spans="1:7" x14ac:dyDescent="0.2">
      <c r="A221">
        <v>805</v>
      </c>
      <c r="B221" t="s">
        <v>332</v>
      </c>
      <c r="C221">
        <v>93103904</v>
      </c>
      <c r="D221" s="103">
        <v>1650</v>
      </c>
      <c r="F221" s="107">
        <v>93100529</v>
      </c>
      <c r="G221" s="108">
        <v>1230</v>
      </c>
    </row>
    <row r="222" spans="1:7" x14ac:dyDescent="0.2">
      <c r="A222">
        <v>805</v>
      </c>
      <c r="B222" t="s">
        <v>332</v>
      </c>
      <c r="C222">
        <v>93104031</v>
      </c>
      <c r="D222">
        <v>0</v>
      </c>
      <c r="F222" s="107">
        <v>93100530</v>
      </c>
      <c r="G222" s="108">
        <v>1230</v>
      </c>
    </row>
    <row r="223" spans="1:7" x14ac:dyDescent="0.2">
      <c r="A223">
        <v>805</v>
      </c>
      <c r="B223" t="s">
        <v>332</v>
      </c>
      <c r="C223">
        <v>93104032</v>
      </c>
      <c r="D223" s="103">
        <v>3175</v>
      </c>
      <c r="F223" s="107">
        <v>93100531</v>
      </c>
      <c r="G223" s="108">
        <v>1230</v>
      </c>
    </row>
    <row r="224" spans="1:7" x14ac:dyDescent="0.2">
      <c r="A224">
        <v>805</v>
      </c>
      <c r="B224" t="s">
        <v>332</v>
      </c>
      <c r="C224">
        <v>93104056</v>
      </c>
      <c r="D224" s="103">
        <v>10876</v>
      </c>
      <c r="F224" s="107">
        <v>93100532</v>
      </c>
      <c r="G224" s="108">
        <v>3280</v>
      </c>
    </row>
    <row r="225" spans="1:7" x14ac:dyDescent="0.2">
      <c r="A225">
        <v>805</v>
      </c>
      <c r="B225" t="s">
        <v>332</v>
      </c>
      <c r="C225">
        <v>93104057</v>
      </c>
      <c r="D225" s="103">
        <v>11590</v>
      </c>
      <c r="F225" s="107">
        <v>93100533</v>
      </c>
      <c r="G225" s="108">
        <v>4008.75</v>
      </c>
    </row>
    <row r="226" spans="1:7" x14ac:dyDescent="0.2">
      <c r="A226">
        <v>805</v>
      </c>
      <c r="B226" t="s">
        <v>332</v>
      </c>
      <c r="C226">
        <v>93104134</v>
      </c>
      <c r="D226">
        <v>0</v>
      </c>
      <c r="F226" s="107">
        <v>93100536</v>
      </c>
      <c r="G226" s="108">
        <v>0</v>
      </c>
    </row>
    <row r="227" spans="1:7" x14ac:dyDescent="0.2">
      <c r="A227">
        <v>805</v>
      </c>
      <c r="B227" t="s">
        <v>332</v>
      </c>
      <c r="C227">
        <v>93104135</v>
      </c>
      <c r="D227">
        <v>0</v>
      </c>
      <c r="F227" s="107">
        <v>93100537</v>
      </c>
      <c r="G227" s="108">
        <v>2050</v>
      </c>
    </row>
    <row r="228" spans="1:7" x14ac:dyDescent="0.2">
      <c r="A228">
        <v>805</v>
      </c>
      <c r="B228" t="s">
        <v>332</v>
      </c>
      <c r="C228">
        <v>93104139</v>
      </c>
      <c r="D228">
        <v>0</v>
      </c>
      <c r="F228" s="107">
        <v>93100541</v>
      </c>
      <c r="G228" s="108">
        <v>0</v>
      </c>
    </row>
    <row r="229" spans="1:7" x14ac:dyDescent="0.2">
      <c r="A229">
        <v>805</v>
      </c>
      <c r="B229" t="s">
        <v>332</v>
      </c>
      <c r="C229">
        <v>93104316</v>
      </c>
      <c r="D229">
        <v>0</v>
      </c>
      <c r="F229" s="107">
        <v>93100542</v>
      </c>
      <c r="G229" s="108">
        <v>2485.63</v>
      </c>
    </row>
    <row r="230" spans="1:7" x14ac:dyDescent="0.2">
      <c r="A230">
        <v>805</v>
      </c>
      <c r="B230" t="s">
        <v>332</v>
      </c>
      <c r="C230">
        <v>93104326</v>
      </c>
      <c r="D230">
        <v>0</v>
      </c>
      <c r="F230" s="107">
        <v>93100543</v>
      </c>
      <c r="G230" s="108">
        <v>2767.5</v>
      </c>
    </row>
    <row r="231" spans="1:7" x14ac:dyDescent="0.2">
      <c r="A231">
        <v>805</v>
      </c>
      <c r="B231" t="s">
        <v>332</v>
      </c>
      <c r="C231">
        <v>93104419</v>
      </c>
      <c r="D231" s="103">
        <v>2000</v>
      </c>
      <c r="F231" s="107">
        <v>93100546</v>
      </c>
      <c r="G231" s="108">
        <v>0</v>
      </c>
    </row>
    <row r="232" spans="1:7" x14ac:dyDescent="0.2">
      <c r="A232">
        <v>805</v>
      </c>
      <c r="B232" t="s">
        <v>332</v>
      </c>
      <c r="C232">
        <v>93104582</v>
      </c>
      <c r="D232" s="103">
        <v>4500</v>
      </c>
      <c r="F232" s="107">
        <v>93100549</v>
      </c>
      <c r="G232" s="108">
        <v>1281.25</v>
      </c>
    </row>
    <row r="233" spans="1:7" x14ac:dyDescent="0.2">
      <c r="A233">
        <v>805</v>
      </c>
      <c r="B233" t="s">
        <v>332</v>
      </c>
      <c r="C233">
        <v>93104583</v>
      </c>
      <c r="D233" s="103">
        <v>9000</v>
      </c>
      <c r="F233" s="107">
        <v>93100557</v>
      </c>
      <c r="G233" s="108">
        <v>0</v>
      </c>
    </row>
    <row r="234" spans="1:7" x14ac:dyDescent="0.2">
      <c r="A234">
        <v>805</v>
      </c>
      <c r="B234" t="s">
        <v>332</v>
      </c>
      <c r="C234">
        <v>93104584</v>
      </c>
      <c r="D234" s="103">
        <v>2650</v>
      </c>
      <c r="F234" s="107">
        <v>93100558</v>
      </c>
      <c r="G234" s="108">
        <v>0</v>
      </c>
    </row>
    <row r="235" spans="1:7" x14ac:dyDescent="0.2">
      <c r="A235">
        <v>805</v>
      </c>
      <c r="B235" t="s">
        <v>332</v>
      </c>
      <c r="C235">
        <v>93104585</v>
      </c>
      <c r="D235" s="103">
        <v>5000</v>
      </c>
      <c r="F235" s="107">
        <v>93100559</v>
      </c>
      <c r="G235" s="108">
        <v>11480</v>
      </c>
    </row>
    <row r="236" spans="1:7" x14ac:dyDescent="0.2">
      <c r="A236">
        <v>805</v>
      </c>
      <c r="B236" t="s">
        <v>332</v>
      </c>
      <c r="C236">
        <v>93104586</v>
      </c>
      <c r="D236" s="103">
        <v>4000</v>
      </c>
      <c r="F236" s="107">
        <v>93100565</v>
      </c>
      <c r="G236" s="108">
        <v>4942.55</v>
      </c>
    </row>
    <row r="237" spans="1:7" x14ac:dyDescent="0.2">
      <c r="A237">
        <v>805</v>
      </c>
      <c r="B237" t="s">
        <v>332</v>
      </c>
      <c r="C237">
        <v>93104587</v>
      </c>
      <c r="D237" s="103">
        <v>3000</v>
      </c>
      <c r="F237" s="107">
        <v>93100566</v>
      </c>
      <c r="G237" s="108">
        <v>12000</v>
      </c>
    </row>
    <row r="238" spans="1:7" x14ac:dyDescent="0.2">
      <c r="A238">
        <v>805</v>
      </c>
      <c r="B238" t="s">
        <v>332</v>
      </c>
      <c r="C238">
        <v>93104588</v>
      </c>
      <c r="D238" s="103">
        <v>5600</v>
      </c>
      <c r="F238" s="107">
        <v>93100567</v>
      </c>
      <c r="G238" s="108">
        <v>3195.95</v>
      </c>
    </row>
    <row r="239" spans="1:7" x14ac:dyDescent="0.2">
      <c r="A239">
        <v>805</v>
      </c>
      <c r="B239" t="s">
        <v>332</v>
      </c>
      <c r="C239">
        <v>93104589</v>
      </c>
      <c r="D239" s="103">
        <v>2100</v>
      </c>
      <c r="F239" s="107">
        <v>93100569</v>
      </c>
      <c r="G239" s="108">
        <v>0</v>
      </c>
    </row>
    <row r="240" spans="1:7" x14ac:dyDescent="0.2">
      <c r="A240">
        <v>805</v>
      </c>
      <c r="B240" t="s">
        <v>332</v>
      </c>
      <c r="C240">
        <v>93104590</v>
      </c>
      <c r="D240" s="103">
        <v>3100</v>
      </c>
      <c r="F240" s="107">
        <v>93100570</v>
      </c>
      <c r="G240" s="108">
        <v>0</v>
      </c>
    </row>
    <row r="241" spans="1:7" x14ac:dyDescent="0.2">
      <c r="A241">
        <v>805</v>
      </c>
      <c r="B241" t="s">
        <v>332</v>
      </c>
      <c r="C241">
        <v>93104591</v>
      </c>
      <c r="D241" s="103">
        <v>3100</v>
      </c>
      <c r="F241" s="107">
        <v>93100571</v>
      </c>
      <c r="G241" s="108">
        <v>0</v>
      </c>
    </row>
    <row r="242" spans="1:7" x14ac:dyDescent="0.2">
      <c r="A242">
        <v>805</v>
      </c>
      <c r="B242" t="s">
        <v>333</v>
      </c>
      <c r="C242">
        <v>93103837</v>
      </c>
      <c r="D242" s="103">
        <v>3500</v>
      </c>
      <c r="F242" s="107">
        <v>93100573</v>
      </c>
      <c r="G242" s="108">
        <v>0</v>
      </c>
    </row>
    <row r="243" spans="1:7" x14ac:dyDescent="0.2">
      <c r="A243">
        <v>805</v>
      </c>
      <c r="B243" t="s">
        <v>248</v>
      </c>
      <c r="C243">
        <v>113104484</v>
      </c>
      <c r="D243">
        <v>0</v>
      </c>
      <c r="F243" s="107">
        <v>93100585</v>
      </c>
      <c r="G243" s="108">
        <v>2550</v>
      </c>
    </row>
    <row r="244" spans="1:7" x14ac:dyDescent="0.2">
      <c r="A244">
        <v>805</v>
      </c>
      <c r="B244" t="s">
        <v>248</v>
      </c>
      <c r="C244">
        <v>113104848</v>
      </c>
      <c r="D244" s="103">
        <v>1953</v>
      </c>
      <c r="F244" s="107">
        <v>93100586</v>
      </c>
      <c r="G244" s="108">
        <v>4972.63</v>
      </c>
    </row>
    <row r="245" spans="1:7" x14ac:dyDescent="0.2">
      <c r="A245">
        <v>805</v>
      </c>
      <c r="B245" t="s">
        <v>334</v>
      </c>
      <c r="C245">
        <v>93102638</v>
      </c>
      <c r="D245" s="103">
        <v>8000</v>
      </c>
      <c r="F245" s="107">
        <v>93100587</v>
      </c>
      <c r="G245" s="108">
        <v>11035.05</v>
      </c>
    </row>
    <row r="246" spans="1:7" x14ac:dyDescent="0.2">
      <c r="A246">
        <v>805</v>
      </c>
      <c r="B246" t="s">
        <v>334</v>
      </c>
      <c r="C246">
        <v>93103312</v>
      </c>
      <c r="D246" s="103">
        <v>1030</v>
      </c>
      <c r="F246" s="107">
        <v>93100588</v>
      </c>
      <c r="G246" s="108">
        <v>0</v>
      </c>
    </row>
    <row r="247" spans="1:7" x14ac:dyDescent="0.2">
      <c r="A247">
        <v>805</v>
      </c>
      <c r="B247" t="s">
        <v>334</v>
      </c>
      <c r="C247">
        <v>93103953</v>
      </c>
      <c r="D247">
        <v>0</v>
      </c>
      <c r="F247" s="107">
        <v>93100595</v>
      </c>
      <c r="G247" s="108">
        <v>0</v>
      </c>
    </row>
    <row r="248" spans="1:7" x14ac:dyDescent="0.2">
      <c r="A248">
        <v>805</v>
      </c>
      <c r="B248" t="s">
        <v>335</v>
      </c>
      <c r="C248">
        <v>113103178</v>
      </c>
      <c r="D248">
        <v>0</v>
      </c>
      <c r="F248" s="107">
        <v>93100597</v>
      </c>
      <c r="G248" s="108">
        <v>0</v>
      </c>
    </row>
    <row r="249" spans="1:7" x14ac:dyDescent="0.2">
      <c r="A249">
        <v>805</v>
      </c>
      <c r="B249" t="s">
        <v>249</v>
      </c>
      <c r="C249">
        <v>121100366</v>
      </c>
      <c r="D249" s="103">
        <v>1881.82</v>
      </c>
      <c r="F249" s="107">
        <v>93100598</v>
      </c>
      <c r="G249" s="108">
        <v>0</v>
      </c>
    </row>
    <row r="250" spans="1:7" x14ac:dyDescent="0.2">
      <c r="A250">
        <v>805</v>
      </c>
      <c r="B250" t="s">
        <v>336</v>
      </c>
      <c r="C250">
        <v>93106284</v>
      </c>
      <c r="D250">
        <v>0</v>
      </c>
      <c r="F250" s="107">
        <v>93100599</v>
      </c>
      <c r="G250" s="108">
        <v>0</v>
      </c>
    </row>
    <row r="251" spans="1:7" x14ac:dyDescent="0.2">
      <c r="A251">
        <v>805</v>
      </c>
      <c r="B251" t="s">
        <v>113</v>
      </c>
      <c r="C251">
        <v>113103130</v>
      </c>
      <c r="D251">
        <v>0</v>
      </c>
      <c r="F251" s="107">
        <v>93100600</v>
      </c>
      <c r="G251" s="108">
        <v>9629.8799999999992</v>
      </c>
    </row>
    <row r="252" spans="1:7" x14ac:dyDescent="0.2">
      <c r="A252">
        <v>805</v>
      </c>
      <c r="B252" t="s">
        <v>113</v>
      </c>
      <c r="C252">
        <v>113103511</v>
      </c>
      <c r="D252">
        <v>0</v>
      </c>
      <c r="F252" s="107">
        <v>93100601</v>
      </c>
      <c r="G252" s="108">
        <v>9629.8799999999992</v>
      </c>
    </row>
    <row r="253" spans="1:7" x14ac:dyDescent="0.2">
      <c r="A253">
        <v>805</v>
      </c>
      <c r="B253" t="s">
        <v>113</v>
      </c>
      <c r="C253">
        <v>113104320</v>
      </c>
      <c r="D253">
        <v>0</v>
      </c>
      <c r="F253" s="107">
        <v>93100603</v>
      </c>
      <c r="G253" s="108">
        <v>0</v>
      </c>
    </row>
    <row r="254" spans="1:7" x14ac:dyDescent="0.2">
      <c r="A254">
        <v>805</v>
      </c>
      <c r="B254" t="s">
        <v>113</v>
      </c>
      <c r="C254">
        <v>113104706</v>
      </c>
      <c r="D254" s="103">
        <v>5859</v>
      </c>
      <c r="F254" s="107">
        <v>93100604</v>
      </c>
      <c r="G254" s="108">
        <v>0</v>
      </c>
    </row>
    <row r="255" spans="1:7" x14ac:dyDescent="0.2">
      <c r="A255">
        <v>805</v>
      </c>
      <c r="B255" t="s">
        <v>106</v>
      </c>
      <c r="C255">
        <v>113102754</v>
      </c>
      <c r="D255">
        <v>0</v>
      </c>
      <c r="F255" s="107">
        <v>93100605</v>
      </c>
      <c r="G255" s="108">
        <v>0</v>
      </c>
    </row>
    <row r="256" spans="1:7" x14ac:dyDescent="0.2">
      <c r="A256">
        <v>805</v>
      </c>
      <c r="B256" t="s">
        <v>106</v>
      </c>
      <c r="C256">
        <v>113102761</v>
      </c>
      <c r="D256">
        <v>0</v>
      </c>
      <c r="F256" s="107">
        <v>93100606</v>
      </c>
      <c r="G256" s="108">
        <v>0</v>
      </c>
    </row>
    <row r="257" spans="1:7" x14ac:dyDescent="0.2">
      <c r="A257">
        <v>805</v>
      </c>
      <c r="B257" t="s">
        <v>106</v>
      </c>
      <c r="C257">
        <v>113102762</v>
      </c>
      <c r="D257">
        <v>0</v>
      </c>
      <c r="F257" s="107">
        <v>93100607</v>
      </c>
      <c r="G257" s="108">
        <v>0</v>
      </c>
    </row>
    <row r="258" spans="1:7" x14ac:dyDescent="0.2">
      <c r="A258">
        <v>805</v>
      </c>
      <c r="B258" t="s">
        <v>106</v>
      </c>
      <c r="C258">
        <v>113102765</v>
      </c>
      <c r="D258">
        <v>0</v>
      </c>
      <c r="F258" s="107">
        <v>93100608</v>
      </c>
      <c r="G258" s="108">
        <v>0</v>
      </c>
    </row>
    <row r="259" spans="1:7" x14ac:dyDescent="0.2">
      <c r="A259">
        <v>805</v>
      </c>
      <c r="B259" t="s">
        <v>106</v>
      </c>
      <c r="C259">
        <v>113102767</v>
      </c>
      <c r="D259" s="103">
        <v>4825.28</v>
      </c>
      <c r="F259" s="107">
        <v>93100609</v>
      </c>
      <c r="G259" s="108">
        <v>0</v>
      </c>
    </row>
    <row r="260" spans="1:7" x14ac:dyDescent="0.2">
      <c r="A260">
        <v>805</v>
      </c>
      <c r="B260" t="s">
        <v>106</v>
      </c>
      <c r="C260">
        <v>113102770</v>
      </c>
      <c r="D260" s="103">
        <v>1307.72</v>
      </c>
      <c r="F260" s="107">
        <v>93100610</v>
      </c>
      <c r="G260" s="108">
        <v>0</v>
      </c>
    </row>
    <row r="261" spans="1:7" x14ac:dyDescent="0.2">
      <c r="A261">
        <v>805</v>
      </c>
      <c r="B261" t="s">
        <v>106</v>
      </c>
      <c r="C261">
        <v>113102771</v>
      </c>
      <c r="D261">
        <v>323.02</v>
      </c>
      <c r="F261" s="107">
        <v>93100611</v>
      </c>
      <c r="G261" s="108">
        <v>0</v>
      </c>
    </row>
    <row r="262" spans="1:7" x14ac:dyDescent="0.2">
      <c r="A262">
        <v>805</v>
      </c>
      <c r="B262" t="s">
        <v>106</v>
      </c>
      <c r="C262">
        <v>113102772</v>
      </c>
      <c r="D262">
        <v>25.84</v>
      </c>
      <c r="F262" s="107">
        <v>93100612</v>
      </c>
      <c r="G262" s="108">
        <v>0</v>
      </c>
    </row>
    <row r="263" spans="1:7" x14ac:dyDescent="0.2">
      <c r="A263">
        <v>805</v>
      </c>
      <c r="B263" t="s">
        <v>106</v>
      </c>
      <c r="C263">
        <v>113102780</v>
      </c>
      <c r="D263">
        <v>0</v>
      </c>
      <c r="F263" s="107">
        <v>93100615</v>
      </c>
      <c r="G263" s="108">
        <v>6153.33</v>
      </c>
    </row>
    <row r="264" spans="1:7" x14ac:dyDescent="0.2">
      <c r="A264">
        <v>805</v>
      </c>
      <c r="B264" t="s">
        <v>106</v>
      </c>
      <c r="C264">
        <v>113102828</v>
      </c>
      <c r="D264">
        <v>0</v>
      </c>
      <c r="F264" s="107">
        <v>93100623</v>
      </c>
      <c r="G264" s="108">
        <v>0</v>
      </c>
    </row>
    <row r="265" spans="1:7" x14ac:dyDescent="0.2">
      <c r="A265">
        <v>805</v>
      </c>
      <c r="B265" t="s">
        <v>106</v>
      </c>
      <c r="C265">
        <v>113102974</v>
      </c>
      <c r="D265">
        <v>0</v>
      </c>
      <c r="F265" s="107">
        <v>93100624</v>
      </c>
      <c r="G265" s="108">
        <v>0</v>
      </c>
    </row>
    <row r="266" spans="1:7" x14ac:dyDescent="0.2">
      <c r="A266">
        <v>805</v>
      </c>
      <c r="B266" t="s">
        <v>106</v>
      </c>
      <c r="C266">
        <v>113103003</v>
      </c>
      <c r="D266">
        <v>0</v>
      </c>
      <c r="F266" s="107">
        <v>93100625</v>
      </c>
      <c r="G266" s="108">
        <v>0</v>
      </c>
    </row>
    <row r="267" spans="1:7" x14ac:dyDescent="0.2">
      <c r="A267">
        <v>805</v>
      </c>
      <c r="B267" t="s">
        <v>106</v>
      </c>
      <c r="C267">
        <v>113103004</v>
      </c>
      <c r="D267">
        <v>0</v>
      </c>
      <c r="F267" s="107">
        <v>93100626</v>
      </c>
      <c r="G267" s="108">
        <v>0</v>
      </c>
    </row>
    <row r="268" spans="1:7" x14ac:dyDescent="0.2">
      <c r="A268">
        <v>805</v>
      </c>
      <c r="B268" t="s">
        <v>106</v>
      </c>
      <c r="C268">
        <v>113103005</v>
      </c>
      <c r="D268">
        <v>0</v>
      </c>
      <c r="F268" s="107">
        <v>93100627</v>
      </c>
      <c r="G268" s="108">
        <v>0</v>
      </c>
    </row>
    <row r="269" spans="1:7" x14ac:dyDescent="0.2">
      <c r="A269">
        <v>805</v>
      </c>
      <c r="B269" t="s">
        <v>106</v>
      </c>
      <c r="C269">
        <v>113103006</v>
      </c>
      <c r="D269">
        <v>0</v>
      </c>
      <c r="F269" s="107">
        <v>93100628</v>
      </c>
      <c r="G269" s="108">
        <v>7585</v>
      </c>
    </row>
    <row r="270" spans="1:7" x14ac:dyDescent="0.2">
      <c r="A270">
        <v>805</v>
      </c>
      <c r="B270" t="s">
        <v>106</v>
      </c>
      <c r="C270">
        <v>113103007</v>
      </c>
      <c r="D270">
        <v>0</v>
      </c>
      <c r="F270" s="107">
        <v>93100629</v>
      </c>
      <c r="G270" s="108">
        <v>7687.5</v>
      </c>
    </row>
    <row r="271" spans="1:7" x14ac:dyDescent="0.2">
      <c r="A271">
        <v>805</v>
      </c>
      <c r="B271" t="s">
        <v>106</v>
      </c>
      <c r="C271">
        <v>113103008</v>
      </c>
      <c r="D271">
        <v>0</v>
      </c>
      <c r="F271" s="107">
        <v>93100635</v>
      </c>
      <c r="G271" s="108">
        <v>1056.78</v>
      </c>
    </row>
    <row r="272" spans="1:7" x14ac:dyDescent="0.2">
      <c r="A272">
        <v>805</v>
      </c>
      <c r="B272" t="s">
        <v>106</v>
      </c>
      <c r="C272">
        <v>113103040</v>
      </c>
      <c r="D272">
        <v>630</v>
      </c>
      <c r="F272" s="107">
        <v>93100636</v>
      </c>
      <c r="G272" s="108">
        <v>0</v>
      </c>
    </row>
    <row r="273" spans="1:7" x14ac:dyDescent="0.2">
      <c r="A273">
        <v>805</v>
      </c>
      <c r="B273" t="s">
        <v>106</v>
      </c>
      <c r="C273">
        <v>113103142</v>
      </c>
      <c r="D273">
        <v>349.05</v>
      </c>
      <c r="F273" s="107">
        <v>93100638</v>
      </c>
      <c r="G273" s="108">
        <v>1332.5</v>
      </c>
    </row>
    <row r="274" spans="1:7" x14ac:dyDescent="0.2">
      <c r="A274">
        <v>805</v>
      </c>
      <c r="B274" t="s">
        <v>106</v>
      </c>
      <c r="C274">
        <v>113103143</v>
      </c>
      <c r="D274">
        <v>426.21</v>
      </c>
      <c r="F274" s="107">
        <v>93100639</v>
      </c>
      <c r="G274" s="108">
        <v>2152.5</v>
      </c>
    </row>
    <row r="275" spans="1:7" x14ac:dyDescent="0.2">
      <c r="A275">
        <v>805</v>
      </c>
      <c r="B275" t="s">
        <v>106</v>
      </c>
      <c r="C275">
        <v>113103719</v>
      </c>
      <c r="D275">
        <v>0</v>
      </c>
      <c r="F275" s="107">
        <v>93100644</v>
      </c>
      <c r="G275" s="108">
        <v>2501</v>
      </c>
    </row>
    <row r="276" spans="1:7" x14ac:dyDescent="0.2">
      <c r="A276">
        <v>805</v>
      </c>
      <c r="B276" t="s">
        <v>106</v>
      </c>
      <c r="C276">
        <v>113103720</v>
      </c>
      <c r="D276">
        <v>0</v>
      </c>
      <c r="F276" s="107">
        <v>93100645</v>
      </c>
      <c r="G276" s="108">
        <v>512.5</v>
      </c>
    </row>
    <row r="277" spans="1:7" x14ac:dyDescent="0.2">
      <c r="A277">
        <v>805</v>
      </c>
      <c r="B277" t="s">
        <v>106</v>
      </c>
      <c r="C277">
        <v>113103721</v>
      </c>
      <c r="D277">
        <v>0</v>
      </c>
      <c r="F277" s="107">
        <v>93100646</v>
      </c>
      <c r="G277" s="108">
        <v>512.5</v>
      </c>
    </row>
    <row r="278" spans="1:7" x14ac:dyDescent="0.2">
      <c r="A278">
        <v>805</v>
      </c>
      <c r="B278" t="s">
        <v>106</v>
      </c>
      <c r="C278">
        <v>113103722</v>
      </c>
      <c r="D278">
        <v>0</v>
      </c>
      <c r="F278" s="107">
        <v>93100647</v>
      </c>
      <c r="G278" s="108">
        <v>555</v>
      </c>
    </row>
    <row r="279" spans="1:7" x14ac:dyDescent="0.2">
      <c r="A279">
        <v>805</v>
      </c>
      <c r="B279" t="s">
        <v>106</v>
      </c>
      <c r="C279">
        <v>113103723</v>
      </c>
      <c r="D279">
        <v>0</v>
      </c>
      <c r="F279" s="107">
        <v>93100648</v>
      </c>
      <c r="G279" s="108">
        <v>512.5</v>
      </c>
    </row>
    <row r="280" spans="1:7" x14ac:dyDescent="0.2">
      <c r="A280">
        <v>805</v>
      </c>
      <c r="B280" t="s">
        <v>106</v>
      </c>
      <c r="C280">
        <v>113103724</v>
      </c>
      <c r="D280">
        <v>0</v>
      </c>
      <c r="F280" s="107">
        <v>93100651</v>
      </c>
      <c r="G280" s="108">
        <v>810</v>
      </c>
    </row>
    <row r="281" spans="1:7" x14ac:dyDescent="0.2">
      <c r="A281">
        <v>805</v>
      </c>
      <c r="B281" t="s">
        <v>106</v>
      </c>
      <c r="C281">
        <v>113103771</v>
      </c>
      <c r="D281">
        <v>0</v>
      </c>
      <c r="F281" s="107">
        <v>93100652</v>
      </c>
      <c r="G281" s="108">
        <v>3826.33</v>
      </c>
    </row>
    <row r="282" spans="1:7" x14ac:dyDescent="0.2">
      <c r="A282">
        <v>805</v>
      </c>
      <c r="B282" t="s">
        <v>106</v>
      </c>
      <c r="C282">
        <v>113103773</v>
      </c>
      <c r="D282">
        <v>0</v>
      </c>
      <c r="F282" s="107">
        <v>93100653</v>
      </c>
      <c r="G282" s="108">
        <v>0</v>
      </c>
    </row>
    <row r="283" spans="1:7" x14ac:dyDescent="0.2">
      <c r="A283">
        <v>805</v>
      </c>
      <c r="B283" t="s">
        <v>106</v>
      </c>
      <c r="C283">
        <v>113104132</v>
      </c>
      <c r="D283">
        <v>0</v>
      </c>
      <c r="F283" s="107">
        <v>93100654</v>
      </c>
      <c r="G283" s="108">
        <v>0</v>
      </c>
    </row>
    <row r="284" spans="1:7" x14ac:dyDescent="0.2">
      <c r="A284">
        <v>805</v>
      </c>
      <c r="B284" t="s">
        <v>106</v>
      </c>
      <c r="C284">
        <v>113104137</v>
      </c>
      <c r="D284">
        <v>0</v>
      </c>
      <c r="F284" s="107">
        <v>93100655</v>
      </c>
      <c r="G284" s="108">
        <v>0</v>
      </c>
    </row>
    <row r="285" spans="1:7" x14ac:dyDescent="0.2">
      <c r="A285">
        <v>805</v>
      </c>
      <c r="B285" t="s">
        <v>106</v>
      </c>
      <c r="C285">
        <v>113104290</v>
      </c>
      <c r="D285" s="103">
        <v>33125</v>
      </c>
      <c r="F285" s="107">
        <v>93100656</v>
      </c>
      <c r="G285" s="108">
        <v>0</v>
      </c>
    </row>
    <row r="286" spans="1:7" x14ac:dyDescent="0.2">
      <c r="A286">
        <v>805</v>
      </c>
      <c r="B286" t="s">
        <v>106</v>
      </c>
      <c r="C286">
        <v>113104291</v>
      </c>
      <c r="D286" s="103">
        <v>9375</v>
      </c>
      <c r="F286" s="107">
        <v>93100657</v>
      </c>
      <c r="G286" s="108">
        <v>0</v>
      </c>
    </row>
    <row r="287" spans="1:7" x14ac:dyDescent="0.2">
      <c r="A287">
        <v>805</v>
      </c>
      <c r="B287" t="s">
        <v>106</v>
      </c>
      <c r="C287">
        <v>113104293</v>
      </c>
      <c r="D287" s="103">
        <v>29296</v>
      </c>
      <c r="F287" s="107">
        <v>93100658</v>
      </c>
      <c r="G287" s="108">
        <v>0</v>
      </c>
    </row>
    <row r="288" spans="1:7" x14ac:dyDescent="0.2">
      <c r="A288">
        <v>805</v>
      </c>
      <c r="B288" t="s">
        <v>106</v>
      </c>
      <c r="C288">
        <v>113104294</v>
      </c>
      <c r="D288" s="103">
        <v>14797</v>
      </c>
      <c r="F288" s="107">
        <v>93100659</v>
      </c>
      <c r="G288" s="108">
        <v>0</v>
      </c>
    </row>
    <row r="289" spans="1:7" x14ac:dyDescent="0.2">
      <c r="A289">
        <v>805</v>
      </c>
      <c r="B289" t="s">
        <v>106</v>
      </c>
      <c r="C289">
        <v>113104295</v>
      </c>
      <c r="D289" s="103">
        <v>20391</v>
      </c>
      <c r="F289" s="107">
        <v>93100660</v>
      </c>
      <c r="G289" s="108">
        <v>0</v>
      </c>
    </row>
    <row r="290" spans="1:7" x14ac:dyDescent="0.2">
      <c r="A290">
        <v>805</v>
      </c>
      <c r="B290" t="s">
        <v>106</v>
      </c>
      <c r="C290">
        <v>113104296</v>
      </c>
      <c r="D290" s="103">
        <v>25039</v>
      </c>
      <c r="F290" s="107">
        <v>93100661</v>
      </c>
      <c r="G290" s="108">
        <v>25830</v>
      </c>
    </row>
    <row r="291" spans="1:7" x14ac:dyDescent="0.2">
      <c r="A291">
        <v>805</v>
      </c>
      <c r="B291" t="s">
        <v>106</v>
      </c>
      <c r="C291">
        <v>113104297</v>
      </c>
      <c r="D291" s="103">
        <v>10312</v>
      </c>
      <c r="F291" s="107">
        <v>93100662</v>
      </c>
      <c r="G291" s="108">
        <v>21525</v>
      </c>
    </row>
    <row r="292" spans="1:7" x14ac:dyDescent="0.2">
      <c r="A292">
        <v>805</v>
      </c>
      <c r="B292" t="s">
        <v>106</v>
      </c>
      <c r="C292">
        <v>113104299</v>
      </c>
      <c r="D292" s="103">
        <v>18750</v>
      </c>
      <c r="F292" s="107">
        <v>93100667</v>
      </c>
      <c r="G292" s="108">
        <v>0</v>
      </c>
    </row>
    <row r="293" spans="1:7" x14ac:dyDescent="0.2">
      <c r="A293">
        <v>805</v>
      </c>
      <c r="B293" t="s">
        <v>106</v>
      </c>
      <c r="C293">
        <v>113104396</v>
      </c>
      <c r="D293">
        <v>0</v>
      </c>
      <c r="F293" s="107">
        <v>93100671</v>
      </c>
      <c r="G293" s="108">
        <v>50</v>
      </c>
    </row>
    <row r="294" spans="1:7" x14ac:dyDescent="0.2">
      <c r="A294">
        <v>805</v>
      </c>
      <c r="B294" t="s">
        <v>106</v>
      </c>
      <c r="C294">
        <v>113104712</v>
      </c>
      <c r="D294" s="103">
        <v>2344</v>
      </c>
      <c r="F294" s="107">
        <v>93100673</v>
      </c>
      <c r="G294" s="108">
        <v>4392</v>
      </c>
    </row>
    <row r="295" spans="1:7" x14ac:dyDescent="0.2">
      <c r="A295">
        <v>805</v>
      </c>
      <c r="B295" t="s">
        <v>106</v>
      </c>
      <c r="C295">
        <v>113105061</v>
      </c>
      <c r="D295" s="103">
        <v>52189</v>
      </c>
      <c r="F295" s="107">
        <v>93100674</v>
      </c>
      <c r="G295" s="108">
        <v>1904</v>
      </c>
    </row>
    <row r="296" spans="1:7" x14ac:dyDescent="0.2">
      <c r="A296">
        <v>805</v>
      </c>
      <c r="B296" t="s">
        <v>337</v>
      </c>
      <c r="C296">
        <v>93103665</v>
      </c>
      <c r="D296" s="103">
        <v>4300</v>
      </c>
      <c r="F296" s="107">
        <v>93100677</v>
      </c>
      <c r="G296" s="108">
        <v>0</v>
      </c>
    </row>
    <row r="297" spans="1:7" x14ac:dyDescent="0.2">
      <c r="A297">
        <v>805</v>
      </c>
      <c r="B297" t="s">
        <v>337</v>
      </c>
      <c r="C297">
        <v>93104242</v>
      </c>
      <c r="D297" s="103">
        <v>3820</v>
      </c>
      <c r="F297" s="107">
        <v>93100681</v>
      </c>
      <c r="G297" s="108">
        <v>0</v>
      </c>
    </row>
    <row r="298" spans="1:7" x14ac:dyDescent="0.2">
      <c r="A298">
        <v>805</v>
      </c>
      <c r="B298" t="s">
        <v>338</v>
      </c>
      <c r="C298">
        <v>113102436</v>
      </c>
      <c r="D298" s="103">
        <v>14672</v>
      </c>
      <c r="F298" s="107">
        <v>93100683</v>
      </c>
      <c r="G298" s="108">
        <v>22912.85</v>
      </c>
    </row>
    <row r="299" spans="1:7" x14ac:dyDescent="0.2">
      <c r="A299">
        <v>805</v>
      </c>
      <c r="B299" t="s">
        <v>339</v>
      </c>
      <c r="C299">
        <v>93102756</v>
      </c>
      <c r="D299">
        <v>368</v>
      </c>
      <c r="F299" s="107">
        <v>93100686</v>
      </c>
      <c r="G299" s="108">
        <v>0</v>
      </c>
    </row>
    <row r="300" spans="1:7" x14ac:dyDescent="0.2">
      <c r="A300">
        <v>805</v>
      </c>
      <c r="B300" t="s">
        <v>339</v>
      </c>
      <c r="C300">
        <v>93103626</v>
      </c>
      <c r="D300">
        <v>0</v>
      </c>
      <c r="F300" s="107">
        <v>93100687</v>
      </c>
      <c r="G300" s="108">
        <v>0</v>
      </c>
    </row>
    <row r="301" spans="1:7" x14ac:dyDescent="0.2">
      <c r="A301">
        <v>805</v>
      </c>
      <c r="B301" t="s">
        <v>166</v>
      </c>
      <c r="C301">
        <v>93108531</v>
      </c>
      <c r="D301" s="103">
        <v>1504</v>
      </c>
      <c r="F301" s="107">
        <v>93100688</v>
      </c>
      <c r="G301" s="108">
        <v>17002.7</v>
      </c>
    </row>
    <row r="302" spans="1:7" x14ac:dyDescent="0.2">
      <c r="A302">
        <v>805</v>
      </c>
      <c r="B302" t="s">
        <v>166</v>
      </c>
      <c r="C302">
        <v>93110768</v>
      </c>
      <c r="D302" s="103">
        <v>4350</v>
      </c>
      <c r="F302" s="107">
        <v>93100691</v>
      </c>
      <c r="G302" s="108">
        <v>0</v>
      </c>
    </row>
    <row r="303" spans="1:7" x14ac:dyDescent="0.2">
      <c r="A303">
        <v>805</v>
      </c>
      <c r="B303" t="s">
        <v>153</v>
      </c>
      <c r="C303">
        <v>93106291</v>
      </c>
      <c r="D303">
        <v>0</v>
      </c>
      <c r="F303" s="107">
        <v>93100692</v>
      </c>
      <c r="G303" s="108">
        <v>0</v>
      </c>
    </row>
    <row r="304" spans="1:7" x14ac:dyDescent="0.2">
      <c r="A304">
        <v>805</v>
      </c>
      <c r="B304" t="s">
        <v>153</v>
      </c>
      <c r="C304">
        <v>93106754</v>
      </c>
      <c r="D304">
        <v>0</v>
      </c>
      <c r="F304" s="107">
        <v>93100693</v>
      </c>
      <c r="G304" s="108">
        <v>3843.75</v>
      </c>
    </row>
    <row r="305" spans="1:7" x14ac:dyDescent="0.2">
      <c r="A305">
        <v>805</v>
      </c>
      <c r="B305" t="s">
        <v>153</v>
      </c>
      <c r="C305">
        <v>93107657</v>
      </c>
      <c r="D305">
        <v>0</v>
      </c>
      <c r="F305" s="107">
        <v>93100694</v>
      </c>
      <c r="G305" s="108">
        <v>850</v>
      </c>
    </row>
    <row r="306" spans="1:7" x14ac:dyDescent="0.2">
      <c r="A306">
        <v>805</v>
      </c>
      <c r="B306" t="s">
        <v>153</v>
      </c>
      <c r="C306">
        <v>93107999</v>
      </c>
      <c r="D306">
        <v>0</v>
      </c>
      <c r="F306" s="107">
        <v>93100696</v>
      </c>
      <c r="G306" s="108">
        <v>1192</v>
      </c>
    </row>
    <row r="307" spans="1:7" x14ac:dyDescent="0.2">
      <c r="A307">
        <v>805</v>
      </c>
      <c r="B307" t="s">
        <v>153</v>
      </c>
      <c r="C307">
        <v>93108388</v>
      </c>
      <c r="D307">
        <v>0</v>
      </c>
      <c r="F307" s="107">
        <v>93100702</v>
      </c>
      <c r="G307" s="108">
        <v>0</v>
      </c>
    </row>
    <row r="308" spans="1:7" x14ac:dyDescent="0.2">
      <c r="A308">
        <v>805</v>
      </c>
      <c r="B308" t="s">
        <v>153</v>
      </c>
      <c r="C308">
        <v>93108682</v>
      </c>
      <c r="D308">
        <v>0</v>
      </c>
      <c r="F308" s="107">
        <v>93100704</v>
      </c>
      <c r="G308" s="108">
        <v>2128.9299999999998</v>
      </c>
    </row>
    <row r="309" spans="1:7" x14ac:dyDescent="0.2">
      <c r="A309">
        <v>805</v>
      </c>
      <c r="B309" t="s">
        <v>153</v>
      </c>
      <c r="C309">
        <v>93109444</v>
      </c>
      <c r="D309">
        <v>0</v>
      </c>
      <c r="F309" s="107">
        <v>93100705</v>
      </c>
      <c r="G309" s="108">
        <v>0</v>
      </c>
    </row>
    <row r="310" spans="1:7" x14ac:dyDescent="0.2">
      <c r="A310">
        <v>805</v>
      </c>
      <c r="B310" t="s">
        <v>153</v>
      </c>
      <c r="C310">
        <v>93110345</v>
      </c>
      <c r="D310">
        <v>0</v>
      </c>
      <c r="F310" s="107">
        <v>93100708</v>
      </c>
      <c r="G310" s="108">
        <v>0</v>
      </c>
    </row>
    <row r="311" spans="1:7" x14ac:dyDescent="0.2">
      <c r="A311">
        <v>805</v>
      </c>
      <c r="B311" t="s">
        <v>153</v>
      </c>
      <c r="C311">
        <v>93110495</v>
      </c>
      <c r="D311">
        <v>0</v>
      </c>
      <c r="F311" s="107">
        <v>93100709</v>
      </c>
      <c r="G311" s="108">
        <v>2183.25</v>
      </c>
    </row>
    <row r="312" spans="1:7" x14ac:dyDescent="0.2">
      <c r="A312">
        <v>805</v>
      </c>
      <c r="B312" t="s">
        <v>153</v>
      </c>
      <c r="C312">
        <v>93110617</v>
      </c>
      <c r="D312">
        <v>0</v>
      </c>
      <c r="F312" s="107">
        <v>93100711</v>
      </c>
      <c r="G312" s="108">
        <v>0</v>
      </c>
    </row>
    <row r="313" spans="1:7" x14ac:dyDescent="0.2">
      <c r="A313">
        <v>805</v>
      </c>
      <c r="B313" t="s">
        <v>340</v>
      </c>
      <c r="C313">
        <v>93102306</v>
      </c>
      <c r="D313" s="103">
        <v>3600</v>
      </c>
      <c r="F313" s="107">
        <v>93100713</v>
      </c>
      <c r="G313" s="108">
        <v>0</v>
      </c>
    </row>
    <row r="314" spans="1:7" x14ac:dyDescent="0.2">
      <c r="A314">
        <v>805</v>
      </c>
      <c r="B314" t="s">
        <v>341</v>
      </c>
      <c r="C314">
        <v>93105919</v>
      </c>
      <c r="D314">
        <v>0</v>
      </c>
      <c r="F314" s="107">
        <v>93100721</v>
      </c>
      <c r="G314" s="108">
        <v>0</v>
      </c>
    </row>
    <row r="315" spans="1:7" x14ac:dyDescent="0.2">
      <c r="A315">
        <v>805</v>
      </c>
      <c r="B315" t="s">
        <v>254</v>
      </c>
      <c r="C315">
        <v>145100814</v>
      </c>
      <c r="D315">
        <v>0</v>
      </c>
      <c r="F315" s="107">
        <v>93100723</v>
      </c>
      <c r="G315" s="108">
        <v>0</v>
      </c>
    </row>
    <row r="316" spans="1:7" x14ac:dyDescent="0.2">
      <c r="A316">
        <v>805</v>
      </c>
      <c r="B316" t="s">
        <v>254</v>
      </c>
      <c r="C316">
        <v>145101203</v>
      </c>
      <c r="D316">
        <v>0</v>
      </c>
      <c r="F316" s="107">
        <v>93100724</v>
      </c>
      <c r="G316" s="108">
        <v>0</v>
      </c>
    </row>
    <row r="317" spans="1:7" x14ac:dyDescent="0.2">
      <c r="A317">
        <v>805</v>
      </c>
      <c r="B317" t="s">
        <v>254</v>
      </c>
      <c r="C317">
        <v>145101239</v>
      </c>
      <c r="D317" s="103">
        <v>2052</v>
      </c>
      <c r="F317" s="107">
        <v>93100725</v>
      </c>
      <c r="G317" s="108">
        <v>0</v>
      </c>
    </row>
    <row r="318" spans="1:7" x14ac:dyDescent="0.2">
      <c r="A318">
        <v>805</v>
      </c>
      <c r="B318" t="s">
        <v>254</v>
      </c>
      <c r="C318">
        <v>145101256</v>
      </c>
      <c r="D318" s="103">
        <v>1666</v>
      </c>
      <c r="F318" s="107">
        <v>93100728</v>
      </c>
      <c r="G318" s="108">
        <v>1482.15</v>
      </c>
    </row>
    <row r="319" spans="1:7" x14ac:dyDescent="0.2">
      <c r="A319">
        <v>805</v>
      </c>
      <c r="B319" t="s">
        <v>254</v>
      </c>
      <c r="C319">
        <v>145101263</v>
      </c>
      <c r="D319" s="103">
        <v>4805</v>
      </c>
      <c r="F319" s="107">
        <v>93100729</v>
      </c>
      <c r="G319" s="108">
        <v>8031.9</v>
      </c>
    </row>
    <row r="320" spans="1:7" x14ac:dyDescent="0.2">
      <c r="A320">
        <v>805</v>
      </c>
      <c r="B320" t="s">
        <v>254</v>
      </c>
      <c r="C320">
        <v>145101266</v>
      </c>
      <c r="D320">
        <v>641</v>
      </c>
      <c r="F320" s="107">
        <v>93100734</v>
      </c>
      <c r="G320" s="108">
        <v>0</v>
      </c>
    </row>
    <row r="321" spans="1:7" x14ac:dyDescent="0.2">
      <c r="A321">
        <v>805</v>
      </c>
      <c r="B321" t="s">
        <v>254</v>
      </c>
      <c r="C321">
        <v>145101342</v>
      </c>
      <c r="D321">
        <v>0</v>
      </c>
      <c r="F321" s="107">
        <v>93100737</v>
      </c>
      <c r="G321" s="108">
        <v>0</v>
      </c>
    </row>
    <row r="322" spans="1:7" x14ac:dyDescent="0.2">
      <c r="A322">
        <v>805</v>
      </c>
      <c r="B322" t="s">
        <v>254</v>
      </c>
      <c r="C322">
        <v>145101357</v>
      </c>
      <c r="D322">
        <v>0</v>
      </c>
      <c r="F322" s="107">
        <v>93100739</v>
      </c>
      <c r="G322" s="108">
        <v>0</v>
      </c>
    </row>
    <row r="323" spans="1:7" x14ac:dyDescent="0.2">
      <c r="A323">
        <v>805</v>
      </c>
      <c r="B323" t="s">
        <v>254</v>
      </c>
      <c r="C323">
        <v>145101462</v>
      </c>
      <c r="D323">
        <v>0</v>
      </c>
      <c r="F323" s="107">
        <v>93100740</v>
      </c>
      <c r="G323" s="108">
        <v>0</v>
      </c>
    </row>
    <row r="324" spans="1:7" x14ac:dyDescent="0.2">
      <c r="A324">
        <v>805</v>
      </c>
      <c r="B324" t="s">
        <v>254</v>
      </c>
      <c r="C324">
        <v>145101656</v>
      </c>
      <c r="D324">
        <v>0</v>
      </c>
      <c r="F324" s="107">
        <v>93100745</v>
      </c>
      <c r="G324" s="108">
        <v>0</v>
      </c>
    </row>
    <row r="325" spans="1:7" x14ac:dyDescent="0.2">
      <c r="A325">
        <v>805</v>
      </c>
      <c r="B325" t="s">
        <v>254</v>
      </c>
      <c r="C325">
        <v>145101657</v>
      </c>
      <c r="D325">
        <v>0</v>
      </c>
      <c r="F325" s="107">
        <v>93100747</v>
      </c>
      <c r="G325" s="108">
        <v>700</v>
      </c>
    </row>
    <row r="326" spans="1:7" x14ac:dyDescent="0.2">
      <c r="A326">
        <v>805</v>
      </c>
      <c r="B326" t="s">
        <v>254</v>
      </c>
      <c r="C326">
        <v>145101660</v>
      </c>
      <c r="D326">
        <v>0</v>
      </c>
      <c r="F326" s="107">
        <v>93100749</v>
      </c>
      <c r="G326" s="108">
        <v>5855.83</v>
      </c>
    </row>
    <row r="327" spans="1:7" x14ac:dyDescent="0.2">
      <c r="A327">
        <v>805</v>
      </c>
      <c r="B327" t="s">
        <v>254</v>
      </c>
      <c r="C327">
        <v>145101697</v>
      </c>
      <c r="D327">
        <v>929</v>
      </c>
      <c r="F327" s="107">
        <v>93100750</v>
      </c>
      <c r="G327" s="108">
        <v>4340.88</v>
      </c>
    </row>
    <row r="328" spans="1:7" x14ac:dyDescent="0.2">
      <c r="A328">
        <v>805</v>
      </c>
      <c r="B328" t="s">
        <v>273</v>
      </c>
      <c r="C328">
        <v>93110596</v>
      </c>
      <c r="D328">
        <v>0</v>
      </c>
      <c r="F328" s="107">
        <v>93100751</v>
      </c>
      <c r="G328" s="108">
        <v>5012.25</v>
      </c>
    </row>
    <row r="329" spans="1:7" x14ac:dyDescent="0.2">
      <c r="A329">
        <v>805</v>
      </c>
      <c r="B329" t="s">
        <v>273</v>
      </c>
      <c r="C329">
        <v>93110702</v>
      </c>
      <c r="D329">
        <v>0</v>
      </c>
      <c r="F329" s="107">
        <v>93100752</v>
      </c>
      <c r="G329" s="108">
        <v>5012.25</v>
      </c>
    </row>
    <row r="330" spans="1:7" x14ac:dyDescent="0.2">
      <c r="A330">
        <v>805</v>
      </c>
      <c r="B330" t="s">
        <v>273</v>
      </c>
      <c r="C330">
        <v>93110703</v>
      </c>
      <c r="D330">
        <v>0</v>
      </c>
      <c r="F330" s="107">
        <v>93100755</v>
      </c>
      <c r="G330" s="108">
        <v>0</v>
      </c>
    </row>
    <row r="331" spans="1:7" x14ac:dyDescent="0.2">
      <c r="A331">
        <v>805</v>
      </c>
      <c r="B331" t="s">
        <v>273</v>
      </c>
      <c r="C331">
        <v>93110704</v>
      </c>
      <c r="D331">
        <v>0</v>
      </c>
      <c r="F331" s="107">
        <v>93100756</v>
      </c>
      <c r="G331" s="108">
        <v>0</v>
      </c>
    </row>
    <row r="332" spans="1:7" x14ac:dyDescent="0.2">
      <c r="A332">
        <v>805</v>
      </c>
      <c r="B332" t="s">
        <v>273</v>
      </c>
      <c r="C332">
        <v>93110852</v>
      </c>
      <c r="D332">
        <v>560</v>
      </c>
      <c r="F332" s="107">
        <v>93100758</v>
      </c>
      <c r="G332" s="108">
        <v>0</v>
      </c>
    </row>
    <row r="333" spans="1:7" x14ac:dyDescent="0.2">
      <c r="A333">
        <v>805</v>
      </c>
      <c r="B333" t="s">
        <v>273</v>
      </c>
      <c r="C333">
        <v>93111049</v>
      </c>
      <c r="D333">
        <v>0</v>
      </c>
      <c r="F333" s="107">
        <v>93100759</v>
      </c>
      <c r="G333" s="108">
        <v>434.6</v>
      </c>
    </row>
    <row r="334" spans="1:7" x14ac:dyDescent="0.2">
      <c r="A334">
        <v>805</v>
      </c>
      <c r="B334" t="s">
        <v>273</v>
      </c>
      <c r="C334">
        <v>93111050</v>
      </c>
      <c r="D334">
        <v>0</v>
      </c>
      <c r="F334" s="107">
        <v>93100760</v>
      </c>
      <c r="G334" s="108">
        <v>39291.32</v>
      </c>
    </row>
    <row r="335" spans="1:7" x14ac:dyDescent="0.2">
      <c r="A335">
        <v>805</v>
      </c>
      <c r="B335" t="s">
        <v>273</v>
      </c>
      <c r="C335">
        <v>93111452</v>
      </c>
      <c r="D335">
        <v>970</v>
      </c>
      <c r="F335" s="107">
        <v>93100761</v>
      </c>
      <c r="G335" s="108">
        <v>2860.53</v>
      </c>
    </row>
    <row r="336" spans="1:7" x14ac:dyDescent="0.2">
      <c r="A336">
        <v>805</v>
      </c>
      <c r="B336" t="s">
        <v>273</v>
      </c>
      <c r="C336">
        <v>93111711</v>
      </c>
      <c r="D336" s="103">
        <v>2550</v>
      </c>
      <c r="F336" s="107">
        <v>93100764</v>
      </c>
      <c r="G336" s="108">
        <v>8771.8799999999992</v>
      </c>
    </row>
    <row r="337" spans="1:7" x14ac:dyDescent="0.2">
      <c r="A337">
        <v>805</v>
      </c>
      <c r="B337" t="s">
        <v>208</v>
      </c>
      <c r="C337">
        <v>113101220</v>
      </c>
      <c r="D337">
        <v>0</v>
      </c>
      <c r="F337" s="107">
        <v>93100766</v>
      </c>
      <c r="G337" s="108">
        <v>7084.38</v>
      </c>
    </row>
    <row r="338" spans="1:7" x14ac:dyDescent="0.2">
      <c r="A338">
        <v>805</v>
      </c>
      <c r="B338" t="s">
        <v>208</v>
      </c>
      <c r="C338">
        <v>113102193</v>
      </c>
      <c r="D338" s="103">
        <v>98000</v>
      </c>
      <c r="F338" s="107">
        <v>93100768</v>
      </c>
      <c r="G338" s="108">
        <v>3567</v>
      </c>
    </row>
    <row r="339" spans="1:7" x14ac:dyDescent="0.2">
      <c r="A339">
        <v>805</v>
      </c>
      <c r="B339" t="s">
        <v>342</v>
      </c>
      <c r="C339">
        <v>145102064</v>
      </c>
      <c r="D339" s="103">
        <v>1441.5</v>
      </c>
      <c r="F339" s="107">
        <v>93100772</v>
      </c>
      <c r="G339" s="108">
        <v>0</v>
      </c>
    </row>
    <row r="340" spans="1:7" x14ac:dyDescent="0.2">
      <c r="A340">
        <v>805</v>
      </c>
      <c r="B340" t="s">
        <v>343</v>
      </c>
      <c r="C340">
        <v>93100301</v>
      </c>
      <c r="D340">
        <v>0</v>
      </c>
      <c r="F340" s="107">
        <v>93100773</v>
      </c>
      <c r="G340" s="108">
        <v>932.75</v>
      </c>
    </row>
    <row r="341" spans="1:7" x14ac:dyDescent="0.2">
      <c r="A341">
        <v>805</v>
      </c>
      <c r="B341" t="s">
        <v>291</v>
      </c>
      <c r="C341">
        <v>93110658</v>
      </c>
      <c r="D341" s="103">
        <v>2450</v>
      </c>
      <c r="F341" s="107">
        <v>93100774</v>
      </c>
      <c r="G341" s="108">
        <v>1148</v>
      </c>
    </row>
    <row r="342" spans="1:7" x14ac:dyDescent="0.2">
      <c r="A342">
        <v>805</v>
      </c>
      <c r="B342" t="s">
        <v>291</v>
      </c>
      <c r="C342">
        <v>93110661</v>
      </c>
      <c r="D342" s="103">
        <v>1139.5</v>
      </c>
      <c r="F342" s="107">
        <v>93100775</v>
      </c>
      <c r="G342" s="108">
        <v>3264.63</v>
      </c>
    </row>
    <row r="343" spans="1:7" x14ac:dyDescent="0.2">
      <c r="A343">
        <v>805</v>
      </c>
      <c r="B343" t="s">
        <v>147</v>
      </c>
      <c r="C343">
        <v>93106496</v>
      </c>
      <c r="D343">
        <v>0</v>
      </c>
      <c r="F343" s="107">
        <v>93100776</v>
      </c>
      <c r="G343" s="108">
        <v>0</v>
      </c>
    </row>
    <row r="344" spans="1:7" x14ac:dyDescent="0.2">
      <c r="A344">
        <v>805</v>
      </c>
      <c r="B344" t="s">
        <v>147</v>
      </c>
      <c r="C344">
        <v>93107165</v>
      </c>
      <c r="D344">
        <v>0</v>
      </c>
      <c r="F344" s="107">
        <v>93100777</v>
      </c>
      <c r="G344" s="108">
        <v>0</v>
      </c>
    </row>
    <row r="345" spans="1:7" x14ac:dyDescent="0.2">
      <c r="A345">
        <v>805</v>
      </c>
      <c r="B345" t="s">
        <v>147</v>
      </c>
      <c r="C345">
        <v>93107166</v>
      </c>
      <c r="D345">
        <v>0</v>
      </c>
      <c r="F345" s="107">
        <v>93100780</v>
      </c>
      <c r="G345" s="108">
        <v>1192</v>
      </c>
    </row>
    <row r="346" spans="1:7" x14ac:dyDescent="0.2">
      <c r="A346">
        <v>805</v>
      </c>
      <c r="B346" t="s">
        <v>147</v>
      </c>
      <c r="C346">
        <v>93107167</v>
      </c>
      <c r="D346">
        <v>0</v>
      </c>
      <c r="F346" s="107">
        <v>93100781</v>
      </c>
      <c r="G346" s="108">
        <v>14607.79</v>
      </c>
    </row>
    <row r="347" spans="1:7" x14ac:dyDescent="0.2">
      <c r="A347">
        <v>805</v>
      </c>
      <c r="B347" t="s">
        <v>147</v>
      </c>
      <c r="C347">
        <v>93107168</v>
      </c>
      <c r="D347">
        <v>0</v>
      </c>
      <c r="F347" s="107">
        <v>93100782</v>
      </c>
      <c r="G347" s="108">
        <v>14377.35</v>
      </c>
    </row>
    <row r="348" spans="1:7" x14ac:dyDescent="0.2">
      <c r="A348">
        <v>805</v>
      </c>
      <c r="B348" t="s">
        <v>147</v>
      </c>
      <c r="C348">
        <v>93107170</v>
      </c>
      <c r="D348">
        <v>0</v>
      </c>
      <c r="F348" s="107">
        <v>93100786</v>
      </c>
      <c r="G348" s="108">
        <v>0</v>
      </c>
    </row>
    <row r="349" spans="1:7" x14ac:dyDescent="0.2">
      <c r="A349">
        <v>805</v>
      </c>
      <c r="B349" t="s">
        <v>147</v>
      </c>
      <c r="C349">
        <v>93107171</v>
      </c>
      <c r="D349">
        <v>0</v>
      </c>
      <c r="F349" s="107">
        <v>93100787</v>
      </c>
      <c r="G349" s="108">
        <v>8662.2800000000007</v>
      </c>
    </row>
    <row r="350" spans="1:7" x14ac:dyDescent="0.2">
      <c r="A350">
        <v>805</v>
      </c>
      <c r="B350" t="s">
        <v>216</v>
      </c>
      <c r="C350">
        <v>145100481</v>
      </c>
      <c r="D350">
        <v>0</v>
      </c>
      <c r="F350" s="107">
        <v>93100788</v>
      </c>
      <c r="G350" s="108">
        <v>0</v>
      </c>
    </row>
    <row r="351" spans="1:7" x14ac:dyDescent="0.2">
      <c r="A351">
        <v>805</v>
      </c>
      <c r="B351" t="s">
        <v>216</v>
      </c>
      <c r="C351">
        <v>145100482</v>
      </c>
      <c r="D351">
        <v>0</v>
      </c>
      <c r="F351" s="107">
        <v>93100789</v>
      </c>
      <c r="G351" s="108">
        <v>8758.6299999999992</v>
      </c>
    </row>
    <row r="352" spans="1:7" x14ac:dyDescent="0.2">
      <c r="A352">
        <v>805</v>
      </c>
      <c r="B352" t="s">
        <v>216</v>
      </c>
      <c r="C352">
        <v>145100483</v>
      </c>
      <c r="D352">
        <v>0</v>
      </c>
      <c r="F352" s="107">
        <v>93100790</v>
      </c>
      <c r="G352" s="108">
        <v>2306.25</v>
      </c>
    </row>
    <row r="353" spans="1:7" x14ac:dyDescent="0.2">
      <c r="A353">
        <v>805</v>
      </c>
      <c r="B353" t="s">
        <v>216</v>
      </c>
      <c r="C353">
        <v>145100484</v>
      </c>
      <c r="D353">
        <v>0</v>
      </c>
      <c r="F353" s="107">
        <v>93100791</v>
      </c>
      <c r="G353" s="108">
        <v>10660</v>
      </c>
    </row>
    <row r="354" spans="1:7" x14ac:dyDescent="0.2">
      <c r="A354">
        <v>805</v>
      </c>
      <c r="B354" t="s">
        <v>216</v>
      </c>
      <c r="C354">
        <v>145100485</v>
      </c>
      <c r="D354">
        <v>0</v>
      </c>
      <c r="F354" s="107">
        <v>93100792</v>
      </c>
      <c r="G354" s="108">
        <v>705</v>
      </c>
    </row>
    <row r="355" spans="1:7" x14ac:dyDescent="0.2">
      <c r="A355">
        <v>805</v>
      </c>
      <c r="B355" t="s">
        <v>216</v>
      </c>
      <c r="C355">
        <v>145100486</v>
      </c>
      <c r="D355">
        <v>0</v>
      </c>
      <c r="F355" s="107">
        <v>93100793</v>
      </c>
      <c r="G355" s="108">
        <v>4305</v>
      </c>
    </row>
    <row r="356" spans="1:7" x14ac:dyDescent="0.2">
      <c r="A356">
        <v>805</v>
      </c>
      <c r="B356" t="s">
        <v>216</v>
      </c>
      <c r="C356">
        <v>145101178</v>
      </c>
      <c r="D356">
        <v>0</v>
      </c>
      <c r="F356" s="107">
        <v>93100794</v>
      </c>
      <c r="G356" s="108">
        <v>16107.88</v>
      </c>
    </row>
    <row r="357" spans="1:7" x14ac:dyDescent="0.2">
      <c r="A357">
        <v>805</v>
      </c>
      <c r="B357" t="s">
        <v>216</v>
      </c>
      <c r="C357">
        <v>145101455</v>
      </c>
      <c r="D357">
        <v>513</v>
      </c>
      <c r="F357" s="107">
        <v>93100795</v>
      </c>
      <c r="G357" s="108">
        <v>0</v>
      </c>
    </row>
    <row r="358" spans="1:7" x14ac:dyDescent="0.2">
      <c r="A358">
        <v>805</v>
      </c>
      <c r="B358" t="s">
        <v>186</v>
      </c>
      <c r="C358">
        <v>93108318</v>
      </c>
      <c r="D358">
        <v>300</v>
      </c>
      <c r="F358" s="107">
        <v>93100797</v>
      </c>
      <c r="G358" s="108">
        <v>882</v>
      </c>
    </row>
    <row r="359" spans="1:7" x14ac:dyDescent="0.2">
      <c r="A359">
        <v>805</v>
      </c>
      <c r="B359" t="s">
        <v>186</v>
      </c>
      <c r="C359">
        <v>93110528</v>
      </c>
      <c r="D359">
        <v>240</v>
      </c>
      <c r="F359" s="107">
        <v>93100805</v>
      </c>
      <c r="G359" s="108">
        <v>0</v>
      </c>
    </row>
    <row r="360" spans="1:7" x14ac:dyDescent="0.2">
      <c r="A360">
        <v>805</v>
      </c>
      <c r="B360" t="s">
        <v>186</v>
      </c>
      <c r="C360">
        <v>93111348</v>
      </c>
      <c r="D360" s="103">
        <v>1150</v>
      </c>
      <c r="F360" s="107">
        <v>93100806</v>
      </c>
      <c r="G360" s="108">
        <v>0</v>
      </c>
    </row>
    <row r="361" spans="1:7" x14ac:dyDescent="0.2">
      <c r="A361">
        <v>805</v>
      </c>
      <c r="B361" t="s">
        <v>161</v>
      </c>
      <c r="C361">
        <v>93108257</v>
      </c>
      <c r="D361">
        <v>0</v>
      </c>
      <c r="F361" s="107">
        <v>93100807</v>
      </c>
      <c r="G361" s="108">
        <v>0</v>
      </c>
    </row>
    <row r="362" spans="1:7" x14ac:dyDescent="0.2">
      <c r="A362">
        <v>805</v>
      </c>
      <c r="B362" t="s">
        <v>161</v>
      </c>
      <c r="C362">
        <v>93108658</v>
      </c>
      <c r="D362" s="103">
        <v>1161</v>
      </c>
      <c r="F362" s="107">
        <v>93100808</v>
      </c>
      <c r="G362" s="108">
        <v>0</v>
      </c>
    </row>
    <row r="363" spans="1:7" x14ac:dyDescent="0.2">
      <c r="A363">
        <v>805</v>
      </c>
      <c r="B363" t="s">
        <v>161</v>
      </c>
      <c r="C363">
        <v>93109779</v>
      </c>
      <c r="D363" s="103">
        <v>3000</v>
      </c>
      <c r="F363" s="107">
        <v>93100809</v>
      </c>
      <c r="G363" s="108">
        <v>3895</v>
      </c>
    </row>
    <row r="364" spans="1:7" x14ac:dyDescent="0.2">
      <c r="A364">
        <v>805</v>
      </c>
      <c r="B364" t="s">
        <v>161</v>
      </c>
      <c r="C364">
        <v>93110846</v>
      </c>
      <c r="D364" s="103">
        <v>3000</v>
      </c>
      <c r="F364" s="107">
        <v>93100810</v>
      </c>
      <c r="G364" s="108">
        <v>3895</v>
      </c>
    </row>
    <row r="365" spans="1:7" x14ac:dyDescent="0.2">
      <c r="A365">
        <v>805</v>
      </c>
      <c r="B365" t="s">
        <v>344</v>
      </c>
      <c r="C365">
        <v>93105804</v>
      </c>
      <c r="D365">
        <v>0</v>
      </c>
      <c r="F365" s="107">
        <v>93100811</v>
      </c>
      <c r="G365" s="108">
        <v>0</v>
      </c>
    </row>
    <row r="366" spans="1:7" x14ac:dyDescent="0.2">
      <c r="A366">
        <v>805</v>
      </c>
      <c r="B366" t="s">
        <v>252</v>
      </c>
      <c r="C366">
        <v>145100989</v>
      </c>
      <c r="D366">
        <v>718</v>
      </c>
      <c r="F366" s="107">
        <v>93100813</v>
      </c>
      <c r="G366" s="108">
        <v>0</v>
      </c>
    </row>
    <row r="367" spans="1:7" x14ac:dyDescent="0.2">
      <c r="A367">
        <v>805</v>
      </c>
      <c r="B367" t="s">
        <v>252</v>
      </c>
      <c r="C367">
        <v>145100992</v>
      </c>
      <c r="D367">
        <v>0</v>
      </c>
      <c r="F367" s="107">
        <v>93100821</v>
      </c>
      <c r="G367" s="108">
        <v>0</v>
      </c>
    </row>
    <row r="368" spans="1:7" x14ac:dyDescent="0.2">
      <c r="A368">
        <v>805</v>
      </c>
      <c r="B368" t="s">
        <v>252</v>
      </c>
      <c r="C368">
        <v>145101965</v>
      </c>
      <c r="D368">
        <v>448</v>
      </c>
      <c r="F368" s="107">
        <v>93100822</v>
      </c>
      <c r="G368" s="108">
        <v>1829.63</v>
      </c>
    </row>
    <row r="369" spans="1:7" x14ac:dyDescent="0.2">
      <c r="A369">
        <v>805</v>
      </c>
      <c r="B369" t="s">
        <v>252</v>
      </c>
      <c r="C369">
        <v>145101966</v>
      </c>
      <c r="D369">
        <v>833</v>
      </c>
      <c r="F369" s="107">
        <v>93100823</v>
      </c>
      <c r="G369" s="108">
        <v>14350</v>
      </c>
    </row>
    <row r="370" spans="1:7" x14ac:dyDescent="0.2">
      <c r="A370">
        <v>805</v>
      </c>
      <c r="B370" t="s">
        <v>173</v>
      </c>
      <c r="C370">
        <v>145100272</v>
      </c>
      <c r="D370">
        <v>0</v>
      </c>
      <c r="F370" s="107">
        <v>93100824</v>
      </c>
      <c r="G370" s="108">
        <v>0</v>
      </c>
    </row>
    <row r="371" spans="1:7" x14ac:dyDescent="0.2">
      <c r="A371">
        <v>805</v>
      </c>
      <c r="B371" t="s">
        <v>173</v>
      </c>
      <c r="C371">
        <v>145100274</v>
      </c>
      <c r="D371">
        <v>480</v>
      </c>
      <c r="F371" s="107">
        <v>93100825</v>
      </c>
      <c r="G371" s="108">
        <v>0</v>
      </c>
    </row>
    <row r="372" spans="1:7" x14ac:dyDescent="0.2">
      <c r="A372">
        <v>805</v>
      </c>
      <c r="B372" t="s">
        <v>173</v>
      </c>
      <c r="C372">
        <v>145100349</v>
      </c>
      <c r="D372">
        <v>0</v>
      </c>
      <c r="F372" s="107">
        <v>93100826</v>
      </c>
      <c r="G372" s="108">
        <v>3075</v>
      </c>
    </row>
    <row r="373" spans="1:7" x14ac:dyDescent="0.2">
      <c r="A373">
        <v>805</v>
      </c>
      <c r="B373" t="s">
        <v>173</v>
      </c>
      <c r="C373">
        <v>145100355</v>
      </c>
      <c r="D373">
        <v>0</v>
      </c>
      <c r="F373" s="107">
        <v>93100827</v>
      </c>
      <c r="G373" s="108">
        <v>3587.5</v>
      </c>
    </row>
    <row r="374" spans="1:7" x14ac:dyDescent="0.2">
      <c r="A374">
        <v>805</v>
      </c>
      <c r="B374" t="s">
        <v>173</v>
      </c>
      <c r="C374">
        <v>145100498</v>
      </c>
      <c r="D374">
        <v>0</v>
      </c>
      <c r="F374" s="107">
        <v>93100828</v>
      </c>
      <c r="G374" s="108">
        <v>3587.5</v>
      </c>
    </row>
    <row r="375" spans="1:7" x14ac:dyDescent="0.2">
      <c r="A375">
        <v>805</v>
      </c>
      <c r="B375" t="s">
        <v>173</v>
      </c>
      <c r="C375">
        <v>145100500</v>
      </c>
      <c r="D375">
        <v>0</v>
      </c>
      <c r="F375" s="107">
        <v>93100829</v>
      </c>
      <c r="G375" s="108">
        <v>3587.5</v>
      </c>
    </row>
    <row r="376" spans="1:7" x14ac:dyDescent="0.2">
      <c r="A376">
        <v>805</v>
      </c>
      <c r="B376" t="s">
        <v>173</v>
      </c>
      <c r="C376">
        <v>145100504</v>
      </c>
      <c r="D376">
        <v>0</v>
      </c>
      <c r="F376" s="107">
        <v>93100830</v>
      </c>
      <c r="G376" s="108">
        <v>5535</v>
      </c>
    </row>
    <row r="377" spans="1:7" x14ac:dyDescent="0.2">
      <c r="A377">
        <v>805</v>
      </c>
      <c r="B377" t="s">
        <v>345</v>
      </c>
      <c r="C377">
        <v>93106695</v>
      </c>
      <c r="D377">
        <v>0</v>
      </c>
      <c r="F377" s="107">
        <v>93100831</v>
      </c>
      <c r="G377" s="108">
        <v>0</v>
      </c>
    </row>
    <row r="378" spans="1:7" x14ac:dyDescent="0.2">
      <c r="A378">
        <v>805</v>
      </c>
      <c r="B378" t="s">
        <v>346</v>
      </c>
      <c r="C378">
        <v>93101986</v>
      </c>
      <c r="D378">
        <v>0</v>
      </c>
      <c r="F378" s="107">
        <v>93100832</v>
      </c>
      <c r="G378" s="108">
        <v>0</v>
      </c>
    </row>
    <row r="379" spans="1:7" x14ac:dyDescent="0.2">
      <c r="A379">
        <v>805</v>
      </c>
      <c r="B379" t="s">
        <v>347</v>
      </c>
      <c r="C379">
        <v>93102876</v>
      </c>
      <c r="D379">
        <v>12</v>
      </c>
      <c r="F379" s="107">
        <v>93100833</v>
      </c>
      <c r="G379" s="108">
        <v>3075</v>
      </c>
    </row>
    <row r="380" spans="1:7" x14ac:dyDescent="0.2">
      <c r="A380">
        <v>805</v>
      </c>
      <c r="B380" t="s">
        <v>347</v>
      </c>
      <c r="C380">
        <v>93102898</v>
      </c>
      <c r="D380">
        <v>12</v>
      </c>
      <c r="F380" s="107">
        <v>93100834</v>
      </c>
      <c r="G380" s="108">
        <v>3587.5</v>
      </c>
    </row>
    <row r="381" spans="1:7" x14ac:dyDescent="0.2">
      <c r="A381">
        <v>805</v>
      </c>
      <c r="B381" t="s">
        <v>347</v>
      </c>
      <c r="C381">
        <v>93103014</v>
      </c>
      <c r="D381">
        <v>12</v>
      </c>
      <c r="F381" s="107">
        <v>93100835</v>
      </c>
      <c r="G381" s="108">
        <v>3587.5</v>
      </c>
    </row>
    <row r="382" spans="1:7" x14ac:dyDescent="0.2">
      <c r="A382">
        <v>805</v>
      </c>
      <c r="B382" t="s">
        <v>251</v>
      </c>
      <c r="C382">
        <v>145100881</v>
      </c>
      <c r="D382" s="103">
        <v>2652</v>
      </c>
      <c r="F382" s="107">
        <v>93100836</v>
      </c>
      <c r="G382" s="108">
        <v>3587.5</v>
      </c>
    </row>
    <row r="383" spans="1:7" x14ac:dyDescent="0.2">
      <c r="A383">
        <v>805</v>
      </c>
      <c r="B383" t="s">
        <v>251</v>
      </c>
      <c r="C383">
        <v>145100883</v>
      </c>
      <c r="D383" s="103">
        <v>3270</v>
      </c>
      <c r="F383" s="107">
        <v>93100837</v>
      </c>
      <c r="G383" s="108">
        <v>3587.5</v>
      </c>
    </row>
    <row r="384" spans="1:7" x14ac:dyDescent="0.2">
      <c r="A384">
        <v>805</v>
      </c>
      <c r="B384" t="s">
        <v>251</v>
      </c>
      <c r="C384">
        <v>145100886</v>
      </c>
      <c r="D384" s="103">
        <v>1768</v>
      </c>
      <c r="F384" s="107">
        <v>93100838</v>
      </c>
      <c r="G384" s="108">
        <v>0</v>
      </c>
    </row>
    <row r="385" spans="1:7" x14ac:dyDescent="0.2">
      <c r="A385">
        <v>805</v>
      </c>
      <c r="B385" t="s">
        <v>251</v>
      </c>
      <c r="C385">
        <v>145101526</v>
      </c>
      <c r="D385">
        <v>542</v>
      </c>
      <c r="F385" s="107">
        <v>93100840</v>
      </c>
      <c r="G385" s="108">
        <v>3075</v>
      </c>
    </row>
    <row r="386" spans="1:7" x14ac:dyDescent="0.2">
      <c r="A386">
        <v>805</v>
      </c>
      <c r="B386" t="s">
        <v>251</v>
      </c>
      <c r="C386">
        <v>93106002</v>
      </c>
      <c r="D386">
        <v>0</v>
      </c>
      <c r="F386" s="107">
        <v>93100841</v>
      </c>
      <c r="G386" s="108">
        <v>3587.5</v>
      </c>
    </row>
    <row r="387" spans="1:7" x14ac:dyDescent="0.2">
      <c r="A387">
        <v>805</v>
      </c>
      <c r="B387" t="s">
        <v>189</v>
      </c>
      <c r="C387">
        <v>93102072</v>
      </c>
      <c r="D387" s="103">
        <v>32379</v>
      </c>
      <c r="F387" s="107">
        <v>93100842</v>
      </c>
      <c r="G387" s="108">
        <v>3587.5</v>
      </c>
    </row>
    <row r="388" spans="1:7" x14ac:dyDescent="0.2">
      <c r="A388">
        <v>805</v>
      </c>
      <c r="B388" t="s">
        <v>189</v>
      </c>
      <c r="C388">
        <v>93102073</v>
      </c>
      <c r="D388" s="103">
        <v>21061</v>
      </c>
      <c r="F388" s="107">
        <v>93100843</v>
      </c>
      <c r="G388" s="108">
        <v>3587.5</v>
      </c>
    </row>
    <row r="389" spans="1:7" x14ac:dyDescent="0.2">
      <c r="A389">
        <v>805</v>
      </c>
      <c r="B389" t="s">
        <v>189</v>
      </c>
      <c r="C389">
        <v>93105713</v>
      </c>
      <c r="D389">
        <v>0</v>
      </c>
      <c r="F389" s="107">
        <v>93100844</v>
      </c>
      <c r="G389" s="108">
        <v>3587.5</v>
      </c>
    </row>
    <row r="390" spans="1:7" x14ac:dyDescent="0.2">
      <c r="A390">
        <v>805</v>
      </c>
      <c r="B390" t="s">
        <v>189</v>
      </c>
      <c r="C390">
        <v>93108050</v>
      </c>
      <c r="D390">
        <v>0</v>
      </c>
      <c r="F390" s="107">
        <v>93100845</v>
      </c>
      <c r="G390" s="108">
        <v>0</v>
      </c>
    </row>
    <row r="391" spans="1:7" x14ac:dyDescent="0.2">
      <c r="A391">
        <v>805</v>
      </c>
      <c r="B391" t="s">
        <v>189</v>
      </c>
      <c r="C391">
        <v>93108613</v>
      </c>
      <c r="D391">
        <v>218.08</v>
      </c>
      <c r="F391" s="107">
        <v>93100846</v>
      </c>
      <c r="G391" s="108">
        <v>15477.5</v>
      </c>
    </row>
    <row r="392" spans="1:7" x14ac:dyDescent="0.2">
      <c r="A392">
        <v>805</v>
      </c>
      <c r="B392" t="s">
        <v>212</v>
      </c>
      <c r="C392">
        <v>145100174</v>
      </c>
      <c r="D392">
        <v>0</v>
      </c>
      <c r="F392" s="107">
        <v>93100847</v>
      </c>
      <c r="G392" s="108">
        <v>1128</v>
      </c>
    </row>
    <row r="393" spans="1:7" x14ac:dyDescent="0.2">
      <c r="A393">
        <v>805</v>
      </c>
      <c r="B393" t="s">
        <v>212</v>
      </c>
      <c r="C393">
        <v>145100177</v>
      </c>
      <c r="D393">
        <v>0</v>
      </c>
      <c r="F393" s="107">
        <v>93100848</v>
      </c>
      <c r="G393" s="108">
        <v>44827.35</v>
      </c>
    </row>
    <row r="394" spans="1:7" x14ac:dyDescent="0.2">
      <c r="A394">
        <v>805</v>
      </c>
      <c r="B394" t="s">
        <v>212</v>
      </c>
      <c r="C394">
        <v>145100439</v>
      </c>
      <c r="D394">
        <v>774</v>
      </c>
      <c r="F394" s="107">
        <v>93100849</v>
      </c>
      <c r="G394" s="108">
        <v>0</v>
      </c>
    </row>
    <row r="395" spans="1:7" x14ac:dyDescent="0.2">
      <c r="A395">
        <v>805</v>
      </c>
      <c r="B395" t="s">
        <v>212</v>
      </c>
      <c r="C395">
        <v>145100441</v>
      </c>
      <c r="D395">
        <v>833</v>
      </c>
      <c r="F395" s="107">
        <v>93100850</v>
      </c>
      <c r="G395" s="108">
        <v>0</v>
      </c>
    </row>
    <row r="396" spans="1:7" x14ac:dyDescent="0.2">
      <c r="A396">
        <v>805</v>
      </c>
      <c r="B396" t="s">
        <v>175</v>
      </c>
      <c r="C396">
        <v>145100386</v>
      </c>
      <c r="D396" s="103">
        <v>4935</v>
      </c>
      <c r="F396" s="107">
        <v>93100851</v>
      </c>
      <c r="G396" s="108">
        <v>0</v>
      </c>
    </row>
    <row r="397" spans="1:7" x14ac:dyDescent="0.2">
      <c r="A397">
        <v>805</v>
      </c>
      <c r="B397" t="s">
        <v>175</v>
      </c>
      <c r="C397">
        <v>145100387</v>
      </c>
      <c r="D397">
        <v>0</v>
      </c>
      <c r="F397" s="107">
        <v>93100855</v>
      </c>
      <c r="G397" s="108">
        <v>0</v>
      </c>
    </row>
    <row r="398" spans="1:7" x14ac:dyDescent="0.2">
      <c r="A398">
        <v>805</v>
      </c>
      <c r="B398" t="s">
        <v>300</v>
      </c>
      <c r="C398">
        <v>113104945</v>
      </c>
      <c r="D398" s="103">
        <v>2710.92</v>
      </c>
      <c r="F398" s="107">
        <v>93100856</v>
      </c>
      <c r="G398" s="108">
        <v>0</v>
      </c>
    </row>
    <row r="399" spans="1:7" x14ac:dyDescent="0.2">
      <c r="A399">
        <v>805</v>
      </c>
      <c r="B399" t="s">
        <v>178</v>
      </c>
      <c r="C399">
        <v>93104519</v>
      </c>
      <c r="D399" s="103">
        <v>14000</v>
      </c>
      <c r="F399" s="107">
        <v>93100857</v>
      </c>
      <c r="G399" s="108">
        <v>0</v>
      </c>
    </row>
    <row r="400" spans="1:7" x14ac:dyDescent="0.2">
      <c r="A400">
        <v>805</v>
      </c>
      <c r="B400" t="s">
        <v>178</v>
      </c>
      <c r="C400">
        <v>93104557</v>
      </c>
      <c r="D400" s="103">
        <v>3850</v>
      </c>
      <c r="F400" s="107">
        <v>93100858</v>
      </c>
      <c r="G400" s="108">
        <v>0</v>
      </c>
    </row>
    <row r="401" spans="1:7" x14ac:dyDescent="0.2">
      <c r="A401">
        <v>805</v>
      </c>
      <c r="B401" t="s">
        <v>178</v>
      </c>
      <c r="C401">
        <v>93104696</v>
      </c>
      <c r="D401">
        <v>0</v>
      </c>
      <c r="F401" s="107">
        <v>93100859</v>
      </c>
      <c r="G401" s="108">
        <v>0</v>
      </c>
    </row>
    <row r="402" spans="1:7" x14ac:dyDescent="0.2">
      <c r="A402">
        <v>805</v>
      </c>
      <c r="B402" t="s">
        <v>178</v>
      </c>
      <c r="C402">
        <v>93104719</v>
      </c>
      <c r="D402" s="103">
        <v>6945</v>
      </c>
      <c r="F402" s="107">
        <v>93100864</v>
      </c>
      <c r="G402" s="108">
        <v>5207</v>
      </c>
    </row>
    <row r="403" spans="1:7" x14ac:dyDescent="0.2">
      <c r="A403">
        <v>805</v>
      </c>
      <c r="B403" t="s">
        <v>178</v>
      </c>
      <c r="C403">
        <v>93104804</v>
      </c>
      <c r="D403" s="103">
        <v>7125</v>
      </c>
      <c r="F403" s="107">
        <v>93100866</v>
      </c>
      <c r="G403" s="108">
        <v>1957.75</v>
      </c>
    </row>
    <row r="404" spans="1:7" x14ac:dyDescent="0.2">
      <c r="A404">
        <v>805</v>
      </c>
      <c r="B404" t="s">
        <v>178</v>
      </c>
      <c r="C404">
        <v>93104880</v>
      </c>
      <c r="D404" s="103">
        <v>3508</v>
      </c>
      <c r="F404" s="107">
        <v>93100875</v>
      </c>
      <c r="G404" s="108">
        <v>0</v>
      </c>
    </row>
    <row r="405" spans="1:7" x14ac:dyDescent="0.2">
      <c r="A405">
        <v>805</v>
      </c>
      <c r="B405" t="s">
        <v>178</v>
      </c>
      <c r="C405">
        <v>93104924</v>
      </c>
      <c r="D405" s="103">
        <v>3550</v>
      </c>
      <c r="F405" s="107">
        <v>93100878</v>
      </c>
      <c r="G405" s="108">
        <v>0</v>
      </c>
    </row>
    <row r="406" spans="1:7" x14ac:dyDescent="0.2">
      <c r="A406">
        <v>805</v>
      </c>
      <c r="B406" t="s">
        <v>178</v>
      </c>
      <c r="C406">
        <v>93104940</v>
      </c>
      <c r="D406" s="103">
        <v>9758.7999999999993</v>
      </c>
      <c r="F406" s="107">
        <v>93100879</v>
      </c>
      <c r="G406" s="108">
        <v>4684.25</v>
      </c>
    </row>
    <row r="407" spans="1:7" x14ac:dyDescent="0.2">
      <c r="A407">
        <v>805</v>
      </c>
      <c r="B407" t="s">
        <v>178</v>
      </c>
      <c r="C407">
        <v>93104948</v>
      </c>
      <c r="D407" s="103">
        <v>2460</v>
      </c>
      <c r="F407" s="107">
        <v>93100882</v>
      </c>
      <c r="G407" s="108">
        <v>0</v>
      </c>
    </row>
    <row r="408" spans="1:7" x14ac:dyDescent="0.2">
      <c r="A408">
        <v>805</v>
      </c>
      <c r="B408" t="s">
        <v>178</v>
      </c>
      <c r="C408">
        <v>93105069</v>
      </c>
      <c r="D408">
        <v>0</v>
      </c>
      <c r="F408" s="107">
        <v>93100887</v>
      </c>
      <c r="G408" s="108">
        <v>0</v>
      </c>
    </row>
    <row r="409" spans="1:7" x14ac:dyDescent="0.2">
      <c r="A409">
        <v>805</v>
      </c>
      <c r="B409" t="s">
        <v>178</v>
      </c>
      <c r="C409">
        <v>93105122</v>
      </c>
      <c r="D409" s="103">
        <v>3700</v>
      </c>
      <c r="F409" s="107">
        <v>93100888</v>
      </c>
      <c r="G409" s="108">
        <v>0</v>
      </c>
    </row>
    <row r="410" spans="1:7" x14ac:dyDescent="0.2">
      <c r="A410">
        <v>805</v>
      </c>
      <c r="B410" t="s">
        <v>178</v>
      </c>
      <c r="C410">
        <v>93105165</v>
      </c>
      <c r="D410" s="103">
        <v>1727</v>
      </c>
      <c r="F410" s="107">
        <v>93100891</v>
      </c>
      <c r="G410" s="108">
        <v>0</v>
      </c>
    </row>
    <row r="411" spans="1:7" x14ac:dyDescent="0.2">
      <c r="A411">
        <v>805</v>
      </c>
      <c r="B411" t="s">
        <v>178</v>
      </c>
      <c r="C411">
        <v>93105166</v>
      </c>
      <c r="D411" s="103">
        <v>9500</v>
      </c>
      <c r="F411" s="107">
        <v>93100892</v>
      </c>
      <c r="G411" s="108">
        <v>4758.05</v>
      </c>
    </row>
    <row r="412" spans="1:7" x14ac:dyDescent="0.2">
      <c r="A412">
        <v>805</v>
      </c>
      <c r="B412" t="s">
        <v>178</v>
      </c>
      <c r="C412">
        <v>93105183</v>
      </c>
      <c r="D412" s="103">
        <v>2620</v>
      </c>
      <c r="F412" s="107">
        <v>93100893</v>
      </c>
      <c r="G412" s="108">
        <v>10241.799999999999</v>
      </c>
    </row>
    <row r="413" spans="1:7" x14ac:dyDescent="0.2">
      <c r="A413">
        <v>805</v>
      </c>
      <c r="B413" t="s">
        <v>178</v>
      </c>
      <c r="C413">
        <v>93105205</v>
      </c>
      <c r="D413" s="103">
        <v>1000</v>
      </c>
      <c r="F413" s="107">
        <v>93100898</v>
      </c>
      <c r="G413" s="108">
        <v>0</v>
      </c>
    </row>
    <row r="414" spans="1:7" x14ac:dyDescent="0.2">
      <c r="A414">
        <v>805</v>
      </c>
      <c r="B414" t="s">
        <v>178</v>
      </c>
      <c r="C414">
        <v>93105259</v>
      </c>
      <c r="D414" s="103">
        <v>1700</v>
      </c>
      <c r="F414" s="107">
        <v>93100899</v>
      </c>
      <c r="G414" s="108">
        <v>7410.75</v>
      </c>
    </row>
    <row r="415" spans="1:7" x14ac:dyDescent="0.2">
      <c r="A415">
        <v>805</v>
      </c>
      <c r="B415" t="s">
        <v>178</v>
      </c>
      <c r="C415">
        <v>93105343</v>
      </c>
      <c r="D415" s="103">
        <v>2700</v>
      </c>
      <c r="F415" s="107">
        <v>93100900</v>
      </c>
      <c r="G415" s="108">
        <v>0</v>
      </c>
    </row>
    <row r="416" spans="1:7" x14ac:dyDescent="0.2">
      <c r="A416">
        <v>805</v>
      </c>
      <c r="B416" t="s">
        <v>178</v>
      </c>
      <c r="C416">
        <v>93105442</v>
      </c>
      <c r="D416" s="103">
        <v>6100</v>
      </c>
      <c r="F416" s="107">
        <v>93100902</v>
      </c>
      <c r="G416" s="108">
        <v>0</v>
      </c>
    </row>
    <row r="417" spans="1:7" x14ac:dyDescent="0.2">
      <c r="A417">
        <v>805</v>
      </c>
      <c r="B417" t="s">
        <v>178</v>
      </c>
      <c r="C417">
        <v>93105445</v>
      </c>
      <c r="D417" s="103">
        <v>1800</v>
      </c>
      <c r="F417" s="107">
        <v>93100903</v>
      </c>
      <c r="G417" s="108">
        <v>6508.75</v>
      </c>
    </row>
    <row r="418" spans="1:7" x14ac:dyDescent="0.2">
      <c r="A418">
        <v>805</v>
      </c>
      <c r="B418" t="s">
        <v>178</v>
      </c>
      <c r="C418">
        <v>93105507</v>
      </c>
      <c r="D418" s="103">
        <v>4500</v>
      </c>
      <c r="F418" s="107">
        <v>93100904</v>
      </c>
      <c r="G418" s="108">
        <v>7410.75</v>
      </c>
    </row>
    <row r="419" spans="1:7" x14ac:dyDescent="0.2">
      <c r="A419">
        <v>805</v>
      </c>
      <c r="B419" t="s">
        <v>178</v>
      </c>
      <c r="C419">
        <v>93105580</v>
      </c>
      <c r="D419" s="103">
        <v>4300</v>
      </c>
      <c r="F419" s="107">
        <v>93100906</v>
      </c>
      <c r="G419" s="108">
        <v>6508.75</v>
      </c>
    </row>
    <row r="420" spans="1:7" x14ac:dyDescent="0.2">
      <c r="A420">
        <v>805</v>
      </c>
      <c r="B420" t="s">
        <v>178</v>
      </c>
      <c r="C420">
        <v>93105768</v>
      </c>
      <c r="D420" s="103">
        <v>7000</v>
      </c>
      <c r="F420" s="107">
        <v>93100907</v>
      </c>
      <c r="G420" s="108">
        <v>7410.75</v>
      </c>
    </row>
    <row r="421" spans="1:7" x14ac:dyDescent="0.2">
      <c r="A421">
        <v>805</v>
      </c>
      <c r="B421" t="s">
        <v>178</v>
      </c>
      <c r="C421">
        <v>93105769</v>
      </c>
      <c r="D421" s="103">
        <v>7000</v>
      </c>
      <c r="F421" s="107">
        <v>93100909</v>
      </c>
      <c r="G421" s="108">
        <v>0</v>
      </c>
    </row>
    <row r="422" spans="1:7" x14ac:dyDescent="0.2">
      <c r="A422">
        <v>805</v>
      </c>
      <c r="B422" t="s">
        <v>178</v>
      </c>
      <c r="C422">
        <v>93105770</v>
      </c>
      <c r="D422" s="103">
        <v>7000</v>
      </c>
      <c r="F422" s="107">
        <v>93100910</v>
      </c>
      <c r="G422" s="108">
        <v>7410.75</v>
      </c>
    </row>
    <row r="423" spans="1:7" x14ac:dyDescent="0.2">
      <c r="A423">
        <v>805</v>
      </c>
      <c r="B423" t="s">
        <v>178</v>
      </c>
      <c r="C423">
        <v>93105771</v>
      </c>
      <c r="D423" s="103">
        <v>7000</v>
      </c>
      <c r="F423" s="107">
        <v>93100911</v>
      </c>
      <c r="G423" s="108">
        <v>747.23</v>
      </c>
    </row>
    <row r="424" spans="1:7" x14ac:dyDescent="0.2">
      <c r="A424">
        <v>805</v>
      </c>
      <c r="B424" t="s">
        <v>178</v>
      </c>
      <c r="C424">
        <v>93105772</v>
      </c>
      <c r="D424" s="103">
        <v>17500</v>
      </c>
      <c r="F424" s="107">
        <v>93100913</v>
      </c>
      <c r="G424" s="108">
        <v>14326.43</v>
      </c>
    </row>
    <row r="425" spans="1:7" x14ac:dyDescent="0.2">
      <c r="A425">
        <v>805</v>
      </c>
      <c r="B425" t="s">
        <v>178</v>
      </c>
      <c r="C425">
        <v>93105773</v>
      </c>
      <c r="D425" s="103">
        <v>22000</v>
      </c>
      <c r="F425" s="107">
        <v>93100917</v>
      </c>
      <c r="G425" s="108">
        <v>6601</v>
      </c>
    </row>
    <row r="426" spans="1:7" x14ac:dyDescent="0.2">
      <c r="A426">
        <v>805</v>
      </c>
      <c r="B426" t="s">
        <v>178</v>
      </c>
      <c r="C426">
        <v>93105774</v>
      </c>
      <c r="D426" s="103">
        <v>10000</v>
      </c>
      <c r="F426" s="107">
        <v>93100918</v>
      </c>
      <c r="G426" s="108">
        <v>6601</v>
      </c>
    </row>
    <row r="427" spans="1:7" x14ac:dyDescent="0.2">
      <c r="A427">
        <v>805</v>
      </c>
      <c r="B427" t="s">
        <v>178</v>
      </c>
      <c r="C427">
        <v>93105775</v>
      </c>
      <c r="D427" s="103">
        <v>10000</v>
      </c>
      <c r="F427" s="107">
        <v>93100921</v>
      </c>
      <c r="G427" s="108">
        <v>0</v>
      </c>
    </row>
    <row r="428" spans="1:7" x14ac:dyDescent="0.2">
      <c r="A428">
        <v>805</v>
      </c>
      <c r="B428" t="s">
        <v>178</v>
      </c>
      <c r="C428">
        <v>93105926</v>
      </c>
      <c r="D428" s="103">
        <v>7000</v>
      </c>
      <c r="F428" s="107">
        <v>93100930</v>
      </c>
      <c r="G428" s="108">
        <v>6315.27</v>
      </c>
    </row>
    <row r="429" spans="1:7" x14ac:dyDescent="0.2">
      <c r="A429">
        <v>805</v>
      </c>
      <c r="B429" t="s">
        <v>178</v>
      </c>
      <c r="C429">
        <v>93106407</v>
      </c>
      <c r="D429" s="103">
        <v>3150</v>
      </c>
      <c r="F429" s="107">
        <v>93100931</v>
      </c>
      <c r="G429" s="108">
        <v>0</v>
      </c>
    </row>
    <row r="430" spans="1:7" x14ac:dyDescent="0.2">
      <c r="A430">
        <v>805</v>
      </c>
      <c r="B430" t="s">
        <v>178</v>
      </c>
      <c r="C430">
        <v>93106408</v>
      </c>
      <c r="D430" s="103">
        <v>3150</v>
      </c>
      <c r="F430" s="107">
        <v>93100934</v>
      </c>
      <c r="G430" s="108">
        <v>30518</v>
      </c>
    </row>
    <row r="431" spans="1:7" x14ac:dyDescent="0.2">
      <c r="A431">
        <v>805</v>
      </c>
      <c r="B431" t="s">
        <v>178</v>
      </c>
      <c r="C431">
        <v>93106409</v>
      </c>
      <c r="D431" s="103">
        <v>3150</v>
      </c>
      <c r="F431" s="107">
        <v>93100935</v>
      </c>
      <c r="G431" s="108">
        <v>21320</v>
      </c>
    </row>
    <row r="432" spans="1:7" x14ac:dyDescent="0.2">
      <c r="A432">
        <v>805</v>
      </c>
      <c r="B432" t="s">
        <v>178</v>
      </c>
      <c r="C432">
        <v>93106410</v>
      </c>
      <c r="D432" s="103">
        <v>3150</v>
      </c>
      <c r="F432" s="107">
        <v>93100938</v>
      </c>
      <c r="G432" s="108">
        <v>0</v>
      </c>
    </row>
    <row r="433" spans="1:7" x14ac:dyDescent="0.2">
      <c r="A433">
        <v>805</v>
      </c>
      <c r="B433" t="s">
        <v>178</v>
      </c>
      <c r="C433">
        <v>93106411</v>
      </c>
      <c r="D433" s="103">
        <v>3150</v>
      </c>
      <c r="F433" s="107">
        <v>93100941</v>
      </c>
      <c r="G433" s="108">
        <v>0</v>
      </c>
    </row>
    <row r="434" spans="1:7" x14ac:dyDescent="0.2">
      <c r="A434">
        <v>805</v>
      </c>
      <c r="B434" t="s">
        <v>178</v>
      </c>
      <c r="C434">
        <v>93106416</v>
      </c>
      <c r="D434" s="103">
        <v>3700</v>
      </c>
      <c r="F434" s="107">
        <v>93100942</v>
      </c>
      <c r="G434" s="108">
        <v>18056.400000000001</v>
      </c>
    </row>
    <row r="435" spans="1:7" x14ac:dyDescent="0.2">
      <c r="A435">
        <v>805</v>
      </c>
      <c r="B435" t="s">
        <v>178</v>
      </c>
      <c r="C435">
        <v>93107340</v>
      </c>
      <c r="D435" s="103">
        <v>4400</v>
      </c>
      <c r="F435" s="107">
        <v>93100943</v>
      </c>
      <c r="G435" s="108">
        <v>1169</v>
      </c>
    </row>
    <row r="436" spans="1:7" x14ac:dyDescent="0.2">
      <c r="A436">
        <v>805</v>
      </c>
      <c r="B436" t="s">
        <v>178</v>
      </c>
      <c r="C436">
        <v>93107623</v>
      </c>
      <c r="D436">
        <v>0</v>
      </c>
      <c r="F436" s="107">
        <v>93100944</v>
      </c>
      <c r="G436" s="108">
        <v>0</v>
      </c>
    </row>
    <row r="437" spans="1:7" x14ac:dyDescent="0.2">
      <c r="A437">
        <v>805</v>
      </c>
      <c r="B437" t="s">
        <v>178</v>
      </c>
      <c r="C437">
        <v>93108695</v>
      </c>
      <c r="D437" s="103">
        <v>10800</v>
      </c>
      <c r="F437" s="107">
        <v>93100945</v>
      </c>
      <c r="G437" s="108">
        <v>4018</v>
      </c>
    </row>
    <row r="438" spans="1:7" x14ac:dyDescent="0.2">
      <c r="A438">
        <v>805</v>
      </c>
      <c r="B438" t="s">
        <v>178</v>
      </c>
      <c r="C438">
        <v>93108960</v>
      </c>
      <c r="D438">
        <v>0</v>
      </c>
      <c r="F438" s="107">
        <v>93100946</v>
      </c>
      <c r="G438" s="108">
        <v>0</v>
      </c>
    </row>
    <row r="439" spans="1:7" x14ac:dyDescent="0.2">
      <c r="A439">
        <v>805</v>
      </c>
      <c r="B439" t="s">
        <v>178</v>
      </c>
      <c r="C439">
        <v>93109163</v>
      </c>
      <c r="D439">
        <v>784</v>
      </c>
      <c r="F439" s="107">
        <v>93100949</v>
      </c>
      <c r="G439" s="108">
        <v>1169</v>
      </c>
    </row>
    <row r="440" spans="1:7" x14ac:dyDescent="0.2">
      <c r="A440">
        <v>805</v>
      </c>
      <c r="B440" t="s">
        <v>178</v>
      </c>
      <c r="C440">
        <v>93109211</v>
      </c>
      <c r="D440">
        <v>0</v>
      </c>
      <c r="F440" s="107">
        <v>93100950</v>
      </c>
      <c r="G440" s="108">
        <v>10070</v>
      </c>
    </row>
    <row r="441" spans="1:7" x14ac:dyDescent="0.2">
      <c r="A441">
        <v>805</v>
      </c>
      <c r="B441" t="s">
        <v>178</v>
      </c>
      <c r="C441">
        <v>93109247</v>
      </c>
      <c r="D441" s="103">
        <v>3610</v>
      </c>
      <c r="F441" s="107">
        <v>93100951</v>
      </c>
      <c r="G441" s="108">
        <v>4507.95</v>
      </c>
    </row>
    <row r="442" spans="1:7" x14ac:dyDescent="0.2">
      <c r="A442">
        <v>805</v>
      </c>
      <c r="B442" t="s">
        <v>178</v>
      </c>
      <c r="C442">
        <v>93109281</v>
      </c>
      <c r="D442" s="103">
        <v>1200</v>
      </c>
      <c r="F442" s="107">
        <v>93100954</v>
      </c>
      <c r="G442" s="108">
        <v>0</v>
      </c>
    </row>
    <row r="443" spans="1:7" x14ac:dyDescent="0.2">
      <c r="A443">
        <v>805</v>
      </c>
      <c r="B443" t="s">
        <v>178</v>
      </c>
      <c r="C443">
        <v>93109436</v>
      </c>
      <c r="D443">
        <v>0</v>
      </c>
      <c r="F443" s="107">
        <v>93100955</v>
      </c>
      <c r="G443" s="108">
        <v>0</v>
      </c>
    </row>
    <row r="444" spans="1:7" x14ac:dyDescent="0.2">
      <c r="A444">
        <v>805</v>
      </c>
      <c r="B444" t="s">
        <v>178</v>
      </c>
      <c r="C444">
        <v>93109642</v>
      </c>
      <c r="D444">
        <v>0</v>
      </c>
      <c r="F444" s="107">
        <v>93100956</v>
      </c>
      <c r="G444" s="108">
        <v>0</v>
      </c>
    </row>
    <row r="445" spans="1:7" x14ac:dyDescent="0.2">
      <c r="A445">
        <v>805</v>
      </c>
      <c r="B445" t="s">
        <v>178</v>
      </c>
      <c r="C445">
        <v>93109643</v>
      </c>
      <c r="D445">
        <v>0</v>
      </c>
      <c r="F445" s="107">
        <v>93100975</v>
      </c>
      <c r="G445" s="108">
        <v>2994.03</v>
      </c>
    </row>
    <row r="446" spans="1:7" x14ac:dyDescent="0.2">
      <c r="A446">
        <v>805</v>
      </c>
      <c r="B446" t="s">
        <v>178</v>
      </c>
      <c r="C446">
        <v>93109837</v>
      </c>
      <c r="D446" s="103">
        <v>6882</v>
      </c>
      <c r="F446" s="107">
        <v>93100977</v>
      </c>
      <c r="G446" s="108">
        <v>0</v>
      </c>
    </row>
    <row r="447" spans="1:7" x14ac:dyDescent="0.2">
      <c r="A447">
        <v>805</v>
      </c>
      <c r="B447" t="s">
        <v>178</v>
      </c>
      <c r="C447">
        <v>93110226</v>
      </c>
      <c r="D447">
        <v>0</v>
      </c>
      <c r="F447" s="107">
        <v>93100978</v>
      </c>
      <c r="G447" s="108">
        <v>12171.88</v>
      </c>
    </row>
    <row r="448" spans="1:7" x14ac:dyDescent="0.2">
      <c r="A448">
        <v>805</v>
      </c>
      <c r="B448" t="s">
        <v>178</v>
      </c>
      <c r="C448">
        <v>93110343</v>
      </c>
      <c r="D448" s="103">
        <v>3114</v>
      </c>
      <c r="F448" s="107">
        <v>93100980</v>
      </c>
      <c r="G448" s="108">
        <v>0</v>
      </c>
    </row>
    <row r="449" spans="1:7" x14ac:dyDescent="0.2">
      <c r="A449">
        <v>805</v>
      </c>
      <c r="B449" t="s">
        <v>178</v>
      </c>
      <c r="C449">
        <v>93110625</v>
      </c>
      <c r="D449">
        <v>0</v>
      </c>
      <c r="F449" s="107">
        <v>93100985</v>
      </c>
      <c r="G449" s="108">
        <v>0</v>
      </c>
    </row>
    <row r="450" spans="1:7" x14ac:dyDescent="0.2">
      <c r="A450">
        <v>805</v>
      </c>
      <c r="B450" t="s">
        <v>178</v>
      </c>
      <c r="C450">
        <v>93110935</v>
      </c>
      <c r="D450" s="103">
        <v>1407.2</v>
      </c>
      <c r="F450" s="107">
        <v>93100987</v>
      </c>
      <c r="G450" s="108">
        <v>0</v>
      </c>
    </row>
    <row r="451" spans="1:7" x14ac:dyDescent="0.2">
      <c r="A451">
        <v>805</v>
      </c>
      <c r="B451" t="s">
        <v>178</v>
      </c>
      <c r="C451">
        <v>93110936</v>
      </c>
      <c r="D451" s="103">
        <v>1446.4</v>
      </c>
      <c r="F451" s="107">
        <v>93100988</v>
      </c>
      <c r="G451" s="108">
        <v>2583</v>
      </c>
    </row>
    <row r="452" spans="1:7" x14ac:dyDescent="0.2">
      <c r="A452">
        <v>805</v>
      </c>
      <c r="B452" t="s">
        <v>178</v>
      </c>
      <c r="C452">
        <v>93111152</v>
      </c>
      <c r="D452" s="103">
        <v>12424.07</v>
      </c>
      <c r="F452" s="107">
        <v>93100989</v>
      </c>
      <c r="G452" s="108">
        <v>0</v>
      </c>
    </row>
    <row r="453" spans="1:7" x14ac:dyDescent="0.2">
      <c r="A453">
        <v>805</v>
      </c>
      <c r="B453" t="s">
        <v>178</v>
      </c>
      <c r="C453">
        <v>93111312</v>
      </c>
      <c r="D453">
        <v>0</v>
      </c>
      <c r="F453" s="107">
        <v>93100990</v>
      </c>
      <c r="G453" s="108">
        <v>0</v>
      </c>
    </row>
    <row r="454" spans="1:7" x14ac:dyDescent="0.2">
      <c r="A454">
        <v>805</v>
      </c>
      <c r="B454" t="s">
        <v>178</v>
      </c>
      <c r="C454">
        <v>93111613</v>
      </c>
      <c r="D454" s="103">
        <v>1580</v>
      </c>
      <c r="F454" s="107">
        <v>93100991</v>
      </c>
      <c r="G454" s="108">
        <v>0</v>
      </c>
    </row>
    <row r="455" spans="1:7" x14ac:dyDescent="0.2">
      <c r="A455">
        <v>805</v>
      </c>
      <c r="B455" t="s">
        <v>178</v>
      </c>
      <c r="C455">
        <v>93111747</v>
      </c>
      <c r="D455">
        <v>900</v>
      </c>
      <c r="F455" s="107">
        <v>93100992</v>
      </c>
      <c r="G455" s="108">
        <v>0</v>
      </c>
    </row>
    <row r="456" spans="1:7" x14ac:dyDescent="0.2">
      <c r="A456">
        <v>805</v>
      </c>
      <c r="B456" t="s">
        <v>348</v>
      </c>
      <c r="C456">
        <v>93103708</v>
      </c>
      <c r="D456" s="103">
        <v>4040</v>
      </c>
      <c r="F456" s="107">
        <v>93100993</v>
      </c>
      <c r="G456" s="108">
        <v>8968.75</v>
      </c>
    </row>
    <row r="457" spans="1:7" x14ac:dyDescent="0.2">
      <c r="A457">
        <v>805</v>
      </c>
      <c r="B457" t="s">
        <v>348</v>
      </c>
      <c r="C457">
        <v>93104223</v>
      </c>
      <c r="D457" s="103">
        <v>4086</v>
      </c>
      <c r="F457" s="107">
        <v>93100994</v>
      </c>
      <c r="G457" s="108">
        <v>0</v>
      </c>
    </row>
    <row r="458" spans="1:7" x14ac:dyDescent="0.2">
      <c r="A458">
        <v>805</v>
      </c>
      <c r="B458" t="s">
        <v>348</v>
      </c>
      <c r="C458">
        <v>93104251</v>
      </c>
      <c r="D458" s="103">
        <v>7860</v>
      </c>
      <c r="F458" s="107">
        <v>93100996</v>
      </c>
      <c r="G458" s="108">
        <v>0</v>
      </c>
    </row>
    <row r="459" spans="1:7" x14ac:dyDescent="0.2">
      <c r="A459">
        <v>805</v>
      </c>
      <c r="B459" t="s">
        <v>348</v>
      </c>
      <c r="C459">
        <v>93104287</v>
      </c>
      <c r="D459" s="103">
        <v>1097</v>
      </c>
      <c r="F459" s="107">
        <v>93100998</v>
      </c>
      <c r="G459" s="108">
        <v>0</v>
      </c>
    </row>
    <row r="460" spans="1:7" x14ac:dyDescent="0.2">
      <c r="A460">
        <v>805</v>
      </c>
      <c r="B460" t="s">
        <v>349</v>
      </c>
      <c r="C460">
        <v>93103486</v>
      </c>
      <c r="D460">
        <v>0</v>
      </c>
      <c r="F460" s="107">
        <v>93101000</v>
      </c>
      <c r="G460" s="108">
        <v>0</v>
      </c>
    </row>
    <row r="461" spans="1:7" x14ac:dyDescent="0.2">
      <c r="A461">
        <v>805</v>
      </c>
      <c r="B461" t="s">
        <v>289</v>
      </c>
      <c r="C461">
        <v>121100587</v>
      </c>
      <c r="D461" s="103">
        <v>1739</v>
      </c>
      <c r="F461" s="107">
        <v>93101002</v>
      </c>
      <c r="G461" s="108">
        <v>0</v>
      </c>
    </row>
    <row r="462" spans="1:7" x14ac:dyDescent="0.2">
      <c r="A462">
        <v>805</v>
      </c>
      <c r="B462" t="s">
        <v>289</v>
      </c>
      <c r="C462">
        <v>121100705</v>
      </c>
      <c r="D462" s="103">
        <v>1739</v>
      </c>
      <c r="F462" s="107">
        <v>93101003</v>
      </c>
      <c r="G462" s="108">
        <v>0</v>
      </c>
    </row>
    <row r="463" spans="1:7" x14ac:dyDescent="0.2">
      <c r="A463">
        <v>805</v>
      </c>
      <c r="B463" t="s">
        <v>152</v>
      </c>
      <c r="C463">
        <v>93106292</v>
      </c>
      <c r="D463" s="103">
        <v>2160</v>
      </c>
      <c r="F463" s="107">
        <v>93101004</v>
      </c>
      <c r="G463" s="108">
        <v>4407.5</v>
      </c>
    </row>
    <row r="464" spans="1:7" x14ac:dyDescent="0.2">
      <c r="A464">
        <v>805</v>
      </c>
      <c r="B464" t="s">
        <v>152</v>
      </c>
      <c r="C464">
        <v>93106558</v>
      </c>
      <c r="D464">
        <v>0</v>
      </c>
      <c r="F464" s="107">
        <v>93101007</v>
      </c>
      <c r="G464" s="108">
        <v>0</v>
      </c>
    </row>
    <row r="465" spans="1:7" x14ac:dyDescent="0.2">
      <c r="A465">
        <v>805</v>
      </c>
      <c r="B465" t="s">
        <v>152</v>
      </c>
      <c r="C465">
        <v>93106823</v>
      </c>
      <c r="D465">
        <v>0</v>
      </c>
      <c r="F465" s="107">
        <v>93101008</v>
      </c>
      <c r="G465" s="108">
        <v>5661.08</v>
      </c>
    </row>
    <row r="466" spans="1:7" x14ac:dyDescent="0.2">
      <c r="A466">
        <v>805</v>
      </c>
      <c r="B466" t="s">
        <v>152</v>
      </c>
      <c r="C466">
        <v>93106899</v>
      </c>
      <c r="D466">
        <v>0</v>
      </c>
      <c r="F466" s="107">
        <v>93101009</v>
      </c>
      <c r="G466" s="108">
        <v>0</v>
      </c>
    </row>
    <row r="467" spans="1:7" x14ac:dyDescent="0.2">
      <c r="A467">
        <v>805</v>
      </c>
      <c r="B467" t="s">
        <v>152</v>
      </c>
      <c r="C467">
        <v>93107373</v>
      </c>
      <c r="D467">
        <v>0</v>
      </c>
      <c r="F467" s="107">
        <v>93101014</v>
      </c>
      <c r="G467" s="108">
        <v>0</v>
      </c>
    </row>
    <row r="468" spans="1:7" x14ac:dyDescent="0.2">
      <c r="A468">
        <v>805</v>
      </c>
      <c r="B468" t="s">
        <v>152</v>
      </c>
      <c r="C468">
        <v>93107452</v>
      </c>
      <c r="D468">
        <v>0</v>
      </c>
      <c r="F468" s="107">
        <v>93101015</v>
      </c>
      <c r="G468" s="108">
        <v>0</v>
      </c>
    </row>
    <row r="469" spans="1:7" x14ac:dyDescent="0.2">
      <c r="A469">
        <v>805</v>
      </c>
      <c r="B469" t="s">
        <v>350</v>
      </c>
      <c r="C469">
        <v>93105733</v>
      </c>
      <c r="D469">
        <v>0</v>
      </c>
      <c r="F469" s="107">
        <v>93101018</v>
      </c>
      <c r="G469" s="108">
        <v>0</v>
      </c>
    </row>
    <row r="470" spans="1:7" x14ac:dyDescent="0.2">
      <c r="A470">
        <v>805</v>
      </c>
      <c r="B470" t="s">
        <v>350</v>
      </c>
      <c r="C470">
        <v>93106349</v>
      </c>
      <c r="D470">
        <v>0</v>
      </c>
      <c r="F470" s="107">
        <v>93101019</v>
      </c>
      <c r="G470" s="108">
        <v>0</v>
      </c>
    </row>
    <row r="471" spans="1:7" x14ac:dyDescent="0.2">
      <c r="A471">
        <v>805</v>
      </c>
      <c r="B471" t="s">
        <v>350</v>
      </c>
      <c r="C471">
        <v>93106474</v>
      </c>
      <c r="D471">
        <v>0</v>
      </c>
      <c r="F471" s="107">
        <v>93101020</v>
      </c>
      <c r="G471" s="108">
        <v>0</v>
      </c>
    </row>
    <row r="472" spans="1:7" x14ac:dyDescent="0.2">
      <c r="A472">
        <v>805</v>
      </c>
      <c r="B472" t="s">
        <v>158</v>
      </c>
      <c r="C472">
        <v>93108077</v>
      </c>
      <c r="D472">
        <v>0</v>
      </c>
      <c r="F472" s="107">
        <v>93101021</v>
      </c>
      <c r="G472" s="108">
        <v>0</v>
      </c>
    </row>
    <row r="473" spans="1:7" x14ac:dyDescent="0.2">
      <c r="A473">
        <v>805</v>
      </c>
      <c r="B473" t="s">
        <v>158</v>
      </c>
      <c r="C473">
        <v>93108371</v>
      </c>
      <c r="D473" s="103">
        <v>1260</v>
      </c>
      <c r="F473" s="107">
        <v>93101022</v>
      </c>
      <c r="G473" s="108">
        <v>5289</v>
      </c>
    </row>
    <row r="474" spans="1:7" x14ac:dyDescent="0.2">
      <c r="A474">
        <v>805</v>
      </c>
      <c r="B474" t="s">
        <v>158</v>
      </c>
      <c r="C474">
        <v>93109018</v>
      </c>
      <c r="D474">
        <v>0</v>
      </c>
      <c r="F474" s="107">
        <v>93101023</v>
      </c>
      <c r="G474" s="108">
        <v>5843.53</v>
      </c>
    </row>
    <row r="475" spans="1:7" x14ac:dyDescent="0.2">
      <c r="A475">
        <v>805</v>
      </c>
      <c r="B475" t="s">
        <v>158</v>
      </c>
      <c r="C475">
        <v>93109137</v>
      </c>
      <c r="D475" s="103">
        <v>3750</v>
      </c>
      <c r="F475" s="107">
        <v>93101024</v>
      </c>
      <c r="G475" s="108">
        <v>5843.53</v>
      </c>
    </row>
    <row r="476" spans="1:7" x14ac:dyDescent="0.2">
      <c r="A476">
        <v>805</v>
      </c>
      <c r="B476" t="s">
        <v>158</v>
      </c>
      <c r="C476">
        <v>93109267</v>
      </c>
      <c r="D476">
        <v>246</v>
      </c>
      <c r="F476" s="107">
        <v>93101025</v>
      </c>
      <c r="G476" s="108">
        <v>5843.53</v>
      </c>
    </row>
    <row r="477" spans="1:7" x14ac:dyDescent="0.2">
      <c r="A477">
        <v>805</v>
      </c>
      <c r="B477" t="s">
        <v>158</v>
      </c>
      <c r="C477">
        <v>93109442</v>
      </c>
      <c r="D477">
        <v>0</v>
      </c>
      <c r="F477" s="107">
        <v>93101026</v>
      </c>
      <c r="G477" s="108">
        <v>5843.53</v>
      </c>
    </row>
    <row r="478" spans="1:7" x14ac:dyDescent="0.2">
      <c r="A478">
        <v>805</v>
      </c>
      <c r="B478" t="s">
        <v>158</v>
      </c>
      <c r="C478">
        <v>93109588</v>
      </c>
      <c r="D478" s="103">
        <v>2610</v>
      </c>
      <c r="F478" s="107">
        <v>93101027</v>
      </c>
      <c r="G478" s="108">
        <v>5289</v>
      </c>
    </row>
    <row r="479" spans="1:7" x14ac:dyDescent="0.2">
      <c r="A479">
        <v>805</v>
      </c>
      <c r="B479" t="s">
        <v>158</v>
      </c>
      <c r="C479">
        <v>93109797</v>
      </c>
      <c r="D479" s="103">
        <v>12101.06</v>
      </c>
      <c r="F479" s="107">
        <v>93101028</v>
      </c>
      <c r="G479" s="108">
        <v>5843.53</v>
      </c>
    </row>
    <row r="480" spans="1:7" x14ac:dyDescent="0.2">
      <c r="A480">
        <v>805</v>
      </c>
      <c r="B480" t="s">
        <v>158</v>
      </c>
      <c r="C480">
        <v>93109914</v>
      </c>
      <c r="D480" s="103">
        <v>1534</v>
      </c>
      <c r="F480" s="107">
        <v>93101029</v>
      </c>
      <c r="G480" s="108">
        <v>5289</v>
      </c>
    </row>
    <row r="481" spans="1:7" x14ac:dyDescent="0.2">
      <c r="A481">
        <v>805</v>
      </c>
      <c r="B481" t="s">
        <v>158</v>
      </c>
      <c r="C481">
        <v>93109984</v>
      </c>
      <c r="D481" s="103">
        <v>2160</v>
      </c>
      <c r="F481" s="107">
        <v>93101030</v>
      </c>
      <c r="G481" s="108">
        <v>5843.53</v>
      </c>
    </row>
    <row r="482" spans="1:7" x14ac:dyDescent="0.2">
      <c r="A482">
        <v>805</v>
      </c>
      <c r="B482" t="s">
        <v>158</v>
      </c>
      <c r="C482">
        <v>93110151</v>
      </c>
      <c r="D482" s="103">
        <v>1040</v>
      </c>
      <c r="F482" s="107">
        <v>93101031</v>
      </c>
      <c r="G482" s="108">
        <v>0</v>
      </c>
    </row>
    <row r="483" spans="1:7" x14ac:dyDescent="0.2">
      <c r="A483">
        <v>805</v>
      </c>
      <c r="B483" t="s">
        <v>158</v>
      </c>
      <c r="C483">
        <v>93110319</v>
      </c>
      <c r="D483">
        <v>520</v>
      </c>
      <c r="F483" s="107">
        <v>93101032</v>
      </c>
      <c r="G483" s="108">
        <v>0</v>
      </c>
    </row>
    <row r="484" spans="1:7" x14ac:dyDescent="0.2">
      <c r="A484">
        <v>805</v>
      </c>
      <c r="B484" t="s">
        <v>158</v>
      </c>
      <c r="C484">
        <v>93110463</v>
      </c>
      <c r="D484" s="103">
        <v>10664</v>
      </c>
      <c r="F484" s="107">
        <v>93101033</v>
      </c>
      <c r="G484" s="108">
        <v>0</v>
      </c>
    </row>
    <row r="485" spans="1:7" x14ac:dyDescent="0.2">
      <c r="A485">
        <v>805</v>
      </c>
      <c r="B485" t="s">
        <v>158</v>
      </c>
      <c r="C485">
        <v>93110467</v>
      </c>
      <c r="D485" s="103">
        <v>6100</v>
      </c>
      <c r="F485" s="107">
        <v>93101034</v>
      </c>
      <c r="G485" s="108">
        <v>0</v>
      </c>
    </row>
    <row r="486" spans="1:7" x14ac:dyDescent="0.2">
      <c r="A486">
        <v>805</v>
      </c>
      <c r="B486" t="s">
        <v>158</v>
      </c>
      <c r="C486">
        <v>93110490</v>
      </c>
      <c r="D486" s="103">
        <v>2080</v>
      </c>
      <c r="F486" s="107">
        <v>93101036</v>
      </c>
      <c r="G486" s="108">
        <v>0</v>
      </c>
    </row>
    <row r="487" spans="1:7" x14ac:dyDescent="0.2">
      <c r="A487">
        <v>805</v>
      </c>
      <c r="B487" t="s">
        <v>158</v>
      </c>
      <c r="C487">
        <v>93110681</v>
      </c>
      <c r="D487" s="103">
        <v>2386.1999999999998</v>
      </c>
      <c r="F487" s="107">
        <v>93101037</v>
      </c>
      <c r="G487" s="108">
        <v>2490.75</v>
      </c>
    </row>
    <row r="488" spans="1:7" x14ac:dyDescent="0.2">
      <c r="A488">
        <v>805</v>
      </c>
      <c r="B488" t="s">
        <v>158</v>
      </c>
      <c r="C488">
        <v>93110699</v>
      </c>
      <c r="D488" s="103">
        <v>1040</v>
      </c>
      <c r="F488" s="107">
        <v>93101038</v>
      </c>
      <c r="G488" s="108">
        <v>1098</v>
      </c>
    </row>
    <row r="489" spans="1:7" x14ac:dyDescent="0.2">
      <c r="A489">
        <v>805</v>
      </c>
      <c r="B489" t="s">
        <v>158</v>
      </c>
      <c r="C489">
        <v>93110794</v>
      </c>
      <c r="D489" s="103">
        <v>1118</v>
      </c>
      <c r="F489" s="107">
        <v>93101039</v>
      </c>
      <c r="G489" s="108">
        <v>0</v>
      </c>
    </row>
    <row r="490" spans="1:7" x14ac:dyDescent="0.2">
      <c r="A490">
        <v>805</v>
      </c>
      <c r="B490" t="s">
        <v>158</v>
      </c>
      <c r="C490">
        <v>93111031</v>
      </c>
      <c r="D490">
        <v>910</v>
      </c>
      <c r="F490" s="107">
        <v>93101040</v>
      </c>
      <c r="G490" s="108">
        <v>1131.5999999999999</v>
      </c>
    </row>
    <row r="491" spans="1:7" x14ac:dyDescent="0.2">
      <c r="A491">
        <v>805</v>
      </c>
      <c r="B491" t="s">
        <v>158</v>
      </c>
      <c r="C491">
        <v>93111232</v>
      </c>
      <c r="D491">
        <v>982.8</v>
      </c>
      <c r="F491" s="107">
        <v>93101041</v>
      </c>
      <c r="G491" s="108">
        <v>8661.25</v>
      </c>
    </row>
    <row r="492" spans="1:7" x14ac:dyDescent="0.2">
      <c r="A492">
        <v>805</v>
      </c>
      <c r="B492" t="s">
        <v>158</v>
      </c>
      <c r="C492">
        <v>93111375</v>
      </c>
      <c r="D492" s="103">
        <v>2877.6</v>
      </c>
      <c r="F492" s="107">
        <v>93101043</v>
      </c>
      <c r="G492" s="108">
        <v>0</v>
      </c>
    </row>
    <row r="493" spans="1:7" x14ac:dyDescent="0.2">
      <c r="A493">
        <v>805</v>
      </c>
      <c r="B493" t="s">
        <v>303</v>
      </c>
      <c r="C493">
        <v>145101830</v>
      </c>
      <c r="D493">
        <v>0</v>
      </c>
      <c r="F493" s="107">
        <v>93101044</v>
      </c>
      <c r="G493" s="108">
        <v>0</v>
      </c>
    </row>
    <row r="494" spans="1:7" x14ac:dyDescent="0.2">
      <c r="A494">
        <v>805</v>
      </c>
      <c r="B494" t="s">
        <v>351</v>
      </c>
      <c r="C494">
        <v>93103265</v>
      </c>
      <c r="D494">
        <v>800</v>
      </c>
      <c r="F494" s="107">
        <v>93101045</v>
      </c>
      <c r="G494" s="108">
        <v>0</v>
      </c>
    </row>
    <row r="495" spans="1:7" x14ac:dyDescent="0.2">
      <c r="A495">
        <v>805</v>
      </c>
      <c r="B495" t="s">
        <v>352</v>
      </c>
      <c r="C495">
        <v>93107204</v>
      </c>
      <c r="D495">
        <v>0</v>
      </c>
      <c r="F495" s="107">
        <v>93101047</v>
      </c>
      <c r="G495" s="108">
        <v>0</v>
      </c>
    </row>
    <row r="496" spans="1:7" x14ac:dyDescent="0.2">
      <c r="A496">
        <v>805</v>
      </c>
      <c r="B496" t="s">
        <v>353</v>
      </c>
      <c r="C496">
        <v>93100495</v>
      </c>
      <c r="D496">
        <v>0</v>
      </c>
      <c r="F496" s="107">
        <v>93101048</v>
      </c>
      <c r="G496" s="108">
        <v>0</v>
      </c>
    </row>
    <row r="497" spans="1:7" x14ac:dyDescent="0.2">
      <c r="A497">
        <v>805</v>
      </c>
      <c r="B497" t="s">
        <v>353</v>
      </c>
      <c r="C497">
        <v>93100496</v>
      </c>
      <c r="D497">
        <v>0</v>
      </c>
      <c r="F497" s="107">
        <v>93101049</v>
      </c>
      <c r="G497" s="108">
        <v>0</v>
      </c>
    </row>
    <row r="498" spans="1:7" x14ac:dyDescent="0.2">
      <c r="A498">
        <v>805</v>
      </c>
      <c r="B498" t="s">
        <v>353</v>
      </c>
      <c r="C498">
        <v>93100497</v>
      </c>
      <c r="D498" s="103">
        <v>3280</v>
      </c>
      <c r="F498" s="107">
        <v>93101050</v>
      </c>
      <c r="G498" s="108">
        <v>0</v>
      </c>
    </row>
    <row r="499" spans="1:7" x14ac:dyDescent="0.2">
      <c r="A499">
        <v>805</v>
      </c>
      <c r="B499" t="s">
        <v>353</v>
      </c>
      <c r="C499">
        <v>93100498</v>
      </c>
      <c r="D499">
        <v>768.75</v>
      </c>
      <c r="F499" s="107">
        <v>93101051</v>
      </c>
      <c r="G499" s="108">
        <v>0</v>
      </c>
    </row>
    <row r="500" spans="1:7" x14ac:dyDescent="0.2">
      <c r="A500">
        <v>805</v>
      </c>
      <c r="B500" t="s">
        <v>353</v>
      </c>
      <c r="C500">
        <v>93100604</v>
      </c>
      <c r="D500">
        <v>0</v>
      </c>
      <c r="F500" s="107">
        <v>93101052</v>
      </c>
      <c r="G500" s="108">
        <v>730</v>
      </c>
    </row>
    <row r="501" spans="1:7" x14ac:dyDescent="0.2">
      <c r="A501">
        <v>805</v>
      </c>
      <c r="B501" t="s">
        <v>353</v>
      </c>
      <c r="C501">
        <v>93100605</v>
      </c>
      <c r="D501">
        <v>0</v>
      </c>
      <c r="F501" s="107">
        <v>93101053</v>
      </c>
      <c r="G501" s="108">
        <v>780</v>
      </c>
    </row>
    <row r="502" spans="1:7" x14ac:dyDescent="0.2">
      <c r="A502">
        <v>805</v>
      </c>
      <c r="B502" t="s">
        <v>353</v>
      </c>
      <c r="C502">
        <v>93100606</v>
      </c>
      <c r="D502">
        <v>0</v>
      </c>
      <c r="F502" s="107">
        <v>93101054</v>
      </c>
      <c r="G502" s="108">
        <v>0</v>
      </c>
    </row>
    <row r="503" spans="1:7" x14ac:dyDescent="0.2">
      <c r="A503">
        <v>805</v>
      </c>
      <c r="B503" t="s">
        <v>353</v>
      </c>
      <c r="C503">
        <v>93100607</v>
      </c>
      <c r="D503">
        <v>0</v>
      </c>
      <c r="F503" s="107">
        <v>93101056</v>
      </c>
      <c r="G503" s="108">
        <v>0</v>
      </c>
    </row>
    <row r="504" spans="1:7" x14ac:dyDescent="0.2">
      <c r="A504">
        <v>805</v>
      </c>
      <c r="B504" t="s">
        <v>353</v>
      </c>
      <c r="C504">
        <v>93100608</v>
      </c>
      <c r="D504">
        <v>0</v>
      </c>
      <c r="F504" s="107">
        <v>93101060</v>
      </c>
      <c r="G504" s="108">
        <v>2197.6</v>
      </c>
    </row>
    <row r="505" spans="1:7" x14ac:dyDescent="0.2">
      <c r="A505">
        <v>805</v>
      </c>
      <c r="B505" t="s">
        <v>353</v>
      </c>
      <c r="C505">
        <v>93100609</v>
      </c>
      <c r="D505">
        <v>0</v>
      </c>
      <c r="F505" s="107">
        <v>93101061</v>
      </c>
      <c r="G505" s="108">
        <v>0</v>
      </c>
    </row>
    <row r="506" spans="1:7" x14ac:dyDescent="0.2">
      <c r="A506">
        <v>805</v>
      </c>
      <c r="B506" t="s">
        <v>353</v>
      </c>
      <c r="C506">
        <v>93100610</v>
      </c>
      <c r="D506">
        <v>0</v>
      </c>
      <c r="F506" s="107">
        <v>93101062</v>
      </c>
      <c r="G506" s="108">
        <v>4172.7700000000004</v>
      </c>
    </row>
    <row r="507" spans="1:7" x14ac:dyDescent="0.2">
      <c r="A507">
        <v>805</v>
      </c>
      <c r="B507" t="s">
        <v>353</v>
      </c>
      <c r="C507">
        <v>93100611</v>
      </c>
      <c r="D507">
        <v>0</v>
      </c>
      <c r="F507" s="107">
        <v>93101063</v>
      </c>
      <c r="G507" s="108">
        <v>630</v>
      </c>
    </row>
    <row r="508" spans="1:7" x14ac:dyDescent="0.2">
      <c r="A508">
        <v>805</v>
      </c>
      <c r="B508" t="s">
        <v>353</v>
      </c>
      <c r="C508">
        <v>93100612</v>
      </c>
      <c r="D508">
        <v>0</v>
      </c>
      <c r="F508" s="107">
        <v>93101066</v>
      </c>
      <c r="G508" s="108">
        <v>0</v>
      </c>
    </row>
    <row r="509" spans="1:7" x14ac:dyDescent="0.2">
      <c r="A509">
        <v>805</v>
      </c>
      <c r="B509" t="s">
        <v>353</v>
      </c>
      <c r="C509">
        <v>93101213</v>
      </c>
      <c r="D509" s="103">
        <v>3649</v>
      </c>
      <c r="F509" s="107">
        <v>93101067</v>
      </c>
      <c r="G509" s="108">
        <v>0</v>
      </c>
    </row>
    <row r="510" spans="1:7" x14ac:dyDescent="0.2">
      <c r="A510">
        <v>805</v>
      </c>
      <c r="B510" t="s">
        <v>236</v>
      </c>
      <c r="C510">
        <v>145100643</v>
      </c>
      <c r="D510">
        <v>0</v>
      </c>
      <c r="F510" s="107">
        <v>93101069</v>
      </c>
      <c r="G510" s="108">
        <v>4760</v>
      </c>
    </row>
    <row r="511" spans="1:7" x14ac:dyDescent="0.2">
      <c r="A511">
        <v>805</v>
      </c>
      <c r="B511" t="s">
        <v>218</v>
      </c>
      <c r="C511">
        <v>93105126</v>
      </c>
      <c r="D511" s="103">
        <v>13300</v>
      </c>
      <c r="F511" s="107">
        <v>93101070</v>
      </c>
      <c r="G511" s="108">
        <v>0</v>
      </c>
    </row>
    <row r="512" spans="1:7" x14ac:dyDescent="0.2">
      <c r="A512">
        <v>805</v>
      </c>
      <c r="B512" t="s">
        <v>218</v>
      </c>
      <c r="C512">
        <v>93105127</v>
      </c>
      <c r="D512" s="103">
        <v>13900</v>
      </c>
      <c r="F512" s="107">
        <v>93101072</v>
      </c>
      <c r="G512" s="108">
        <v>0</v>
      </c>
    </row>
    <row r="513" spans="1:7" x14ac:dyDescent="0.2">
      <c r="A513">
        <v>805</v>
      </c>
      <c r="B513" t="s">
        <v>218</v>
      </c>
      <c r="C513">
        <v>93105128</v>
      </c>
      <c r="D513" s="103">
        <v>20000</v>
      </c>
      <c r="F513" s="107">
        <v>93101075</v>
      </c>
      <c r="G513" s="108">
        <v>0</v>
      </c>
    </row>
    <row r="514" spans="1:7" x14ac:dyDescent="0.2">
      <c r="A514">
        <v>805</v>
      </c>
      <c r="B514" t="s">
        <v>218</v>
      </c>
      <c r="C514">
        <v>93105306</v>
      </c>
      <c r="D514" s="103">
        <v>13100</v>
      </c>
      <c r="F514" s="107">
        <v>93101077</v>
      </c>
      <c r="G514" s="108">
        <v>0</v>
      </c>
    </row>
    <row r="515" spans="1:7" x14ac:dyDescent="0.2">
      <c r="A515">
        <v>805</v>
      </c>
      <c r="B515" t="s">
        <v>218</v>
      </c>
      <c r="C515">
        <v>93105448</v>
      </c>
      <c r="D515" s="103">
        <v>20000</v>
      </c>
      <c r="F515" s="107">
        <v>93101078</v>
      </c>
      <c r="G515" s="108">
        <v>4018</v>
      </c>
    </row>
    <row r="516" spans="1:7" x14ac:dyDescent="0.2">
      <c r="A516">
        <v>805</v>
      </c>
      <c r="B516" t="s">
        <v>218</v>
      </c>
      <c r="C516">
        <v>93105449</v>
      </c>
      <c r="D516" s="103">
        <v>16000</v>
      </c>
      <c r="F516" s="107">
        <v>93101079</v>
      </c>
      <c r="G516" s="108">
        <v>4713.9799999999996</v>
      </c>
    </row>
    <row r="517" spans="1:7" x14ac:dyDescent="0.2">
      <c r="A517">
        <v>805</v>
      </c>
      <c r="B517" t="s">
        <v>218</v>
      </c>
      <c r="C517">
        <v>93105450</v>
      </c>
      <c r="D517" s="103">
        <v>16000</v>
      </c>
      <c r="F517" s="107">
        <v>93101082</v>
      </c>
      <c r="G517" s="108">
        <v>0</v>
      </c>
    </row>
    <row r="518" spans="1:7" x14ac:dyDescent="0.2">
      <c r="A518">
        <v>805</v>
      </c>
      <c r="B518" t="s">
        <v>218</v>
      </c>
      <c r="C518">
        <v>93107152</v>
      </c>
      <c r="D518" s="103">
        <v>16000</v>
      </c>
      <c r="F518" s="107">
        <v>93101086</v>
      </c>
      <c r="G518" s="108">
        <v>0</v>
      </c>
    </row>
    <row r="519" spans="1:7" x14ac:dyDescent="0.2">
      <c r="A519">
        <v>805</v>
      </c>
      <c r="B519" t="s">
        <v>247</v>
      </c>
      <c r="C519">
        <v>93109826</v>
      </c>
      <c r="D519" s="103">
        <v>5000</v>
      </c>
      <c r="F519" s="107">
        <v>93101087</v>
      </c>
      <c r="G519" s="108">
        <v>0</v>
      </c>
    </row>
    <row r="520" spans="1:7" x14ac:dyDescent="0.2">
      <c r="A520">
        <v>805</v>
      </c>
      <c r="B520" t="s">
        <v>247</v>
      </c>
      <c r="C520">
        <v>93109830</v>
      </c>
      <c r="D520" s="103">
        <v>1200</v>
      </c>
      <c r="F520" s="107">
        <v>93101094</v>
      </c>
      <c r="G520" s="108">
        <v>0</v>
      </c>
    </row>
    <row r="521" spans="1:7" x14ac:dyDescent="0.2">
      <c r="A521">
        <v>805</v>
      </c>
      <c r="B521" t="s">
        <v>247</v>
      </c>
      <c r="C521">
        <v>93109832</v>
      </c>
      <c r="D521" s="103">
        <v>6875</v>
      </c>
      <c r="F521" s="107">
        <v>93101095</v>
      </c>
      <c r="G521" s="108">
        <v>6508.75</v>
      </c>
    </row>
    <row r="522" spans="1:7" x14ac:dyDescent="0.2">
      <c r="A522">
        <v>805</v>
      </c>
      <c r="B522" t="s">
        <v>247</v>
      </c>
      <c r="C522">
        <v>93109833</v>
      </c>
      <c r="D522" s="103">
        <v>7000</v>
      </c>
      <c r="F522" s="107">
        <v>93101096</v>
      </c>
      <c r="G522" s="108">
        <v>9392.08</v>
      </c>
    </row>
    <row r="523" spans="1:7" x14ac:dyDescent="0.2">
      <c r="A523">
        <v>805</v>
      </c>
      <c r="B523" t="s">
        <v>247</v>
      </c>
      <c r="C523">
        <v>93109834</v>
      </c>
      <c r="D523" s="103">
        <v>6750</v>
      </c>
      <c r="F523" s="107">
        <v>93101097</v>
      </c>
      <c r="G523" s="108">
        <v>0</v>
      </c>
    </row>
    <row r="524" spans="1:7" x14ac:dyDescent="0.2">
      <c r="A524">
        <v>805</v>
      </c>
      <c r="B524" t="s">
        <v>247</v>
      </c>
      <c r="C524">
        <v>93109855</v>
      </c>
      <c r="D524" s="103">
        <v>1050</v>
      </c>
      <c r="F524" s="107">
        <v>93101098</v>
      </c>
      <c r="G524" s="108">
        <v>0</v>
      </c>
    </row>
    <row r="525" spans="1:7" x14ac:dyDescent="0.2">
      <c r="A525">
        <v>805</v>
      </c>
      <c r="B525" t="s">
        <v>247</v>
      </c>
      <c r="C525">
        <v>93109857</v>
      </c>
      <c r="D525">
        <v>600</v>
      </c>
      <c r="F525" s="107">
        <v>93101099</v>
      </c>
      <c r="G525" s="108">
        <v>0</v>
      </c>
    </row>
    <row r="526" spans="1:7" x14ac:dyDescent="0.2">
      <c r="A526">
        <v>805</v>
      </c>
      <c r="B526" t="s">
        <v>247</v>
      </c>
      <c r="C526">
        <v>93109858</v>
      </c>
      <c r="D526" s="103">
        <v>2100</v>
      </c>
      <c r="F526" s="107">
        <v>93101100</v>
      </c>
      <c r="G526" s="108">
        <v>4841.08</v>
      </c>
    </row>
    <row r="527" spans="1:7" x14ac:dyDescent="0.2">
      <c r="A527">
        <v>805</v>
      </c>
      <c r="B527" t="s">
        <v>247</v>
      </c>
      <c r="C527">
        <v>93109861</v>
      </c>
      <c r="D527">
        <v>824</v>
      </c>
      <c r="F527" s="107">
        <v>93101101</v>
      </c>
      <c r="G527" s="108">
        <v>14348.98</v>
      </c>
    </row>
    <row r="528" spans="1:7" x14ac:dyDescent="0.2">
      <c r="A528">
        <v>805</v>
      </c>
      <c r="B528" t="s">
        <v>247</v>
      </c>
      <c r="C528">
        <v>93109862</v>
      </c>
      <c r="D528">
        <v>507.4</v>
      </c>
      <c r="F528" s="107">
        <v>93101102</v>
      </c>
      <c r="G528" s="108">
        <v>7173.98</v>
      </c>
    </row>
    <row r="529" spans="1:7" x14ac:dyDescent="0.2">
      <c r="A529">
        <v>805</v>
      </c>
      <c r="B529" t="s">
        <v>247</v>
      </c>
      <c r="C529">
        <v>93109863</v>
      </c>
      <c r="D529" s="103">
        <v>3170</v>
      </c>
      <c r="F529" s="107">
        <v>93101103</v>
      </c>
      <c r="G529" s="108">
        <v>7173.98</v>
      </c>
    </row>
    <row r="530" spans="1:7" x14ac:dyDescent="0.2">
      <c r="A530">
        <v>805</v>
      </c>
      <c r="B530" t="s">
        <v>247</v>
      </c>
      <c r="C530">
        <v>93109864</v>
      </c>
      <c r="D530" s="103">
        <v>2190</v>
      </c>
      <c r="F530" s="107">
        <v>93101104</v>
      </c>
      <c r="G530" s="108">
        <v>8822.17</v>
      </c>
    </row>
    <row r="531" spans="1:7" x14ac:dyDescent="0.2">
      <c r="A531">
        <v>805</v>
      </c>
      <c r="B531" t="s">
        <v>247</v>
      </c>
      <c r="C531">
        <v>93109865</v>
      </c>
      <c r="D531" s="103">
        <v>2425</v>
      </c>
      <c r="F531" s="107">
        <v>93101105</v>
      </c>
      <c r="G531" s="108">
        <v>4704.75</v>
      </c>
    </row>
    <row r="532" spans="1:7" x14ac:dyDescent="0.2">
      <c r="A532">
        <v>805</v>
      </c>
      <c r="B532" t="s">
        <v>247</v>
      </c>
      <c r="C532">
        <v>93109907</v>
      </c>
      <c r="D532" s="103">
        <v>1800</v>
      </c>
      <c r="F532" s="107">
        <v>93101106</v>
      </c>
      <c r="G532" s="108">
        <v>0</v>
      </c>
    </row>
    <row r="533" spans="1:7" x14ac:dyDescent="0.2">
      <c r="A533">
        <v>805</v>
      </c>
      <c r="B533" t="s">
        <v>247</v>
      </c>
      <c r="C533">
        <v>93111122</v>
      </c>
      <c r="D533" s="103">
        <v>2274</v>
      </c>
      <c r="F533" s="107">
        <v>93101110</v>
      </c>
      <c r="G533" s="108">
        <v>0</v>
      </c>
    </row>
    <row r="534" spans="1:7" x14ac:dyDescent="0.2">
      <c r="A534">
        <v>805</v>
      </c>
      <c r="B534" t="s">
        <v>247</v>
      </c>
      <c r="C534">
        <v>93111437</v>
      </c>
      <c r="D534" s="103">
        <v>2220</v>
      </c>
      <c r="F534" s="107">
        <v>93101111</v>
      </c>
      <c r="G534" s="108">
        <v>635</v>
      </c>
    </row>
    <row r="535" spans="1:7" x14ac:dyDescent="0.2">
      <c r="A535">
        <v>805</v>
      </c>
      <c r="B535" t="s">
        <v>247</v>
      </c>
      <c r="C535">
        <v>93111438</v>
      </c>
      <c r="D535" s="103">
        <v>2500</v>
      </c>
      <c r="F535" s="107">
        <v>93101112</v>
      </c>
      <c r="G535" s="108">
        <v>0</v>
      </c>
    </row>
    <row r="536" spans="1:7" x14ac:dyDescent="0.2">
      <c r="A536">
        <v>805</v>
      </c>
      <c r="B536" t="s">
        <v>354</v>
      </c>
      <c r="C536">
        <v>93100541</v>
      </c>
      <c r="D536">
        <v>0</v>
      </c>
      <c r="F536" s="107">
        <v>93101113</v>
      </c>
      <c r="G536" s="108">
        <v>0</v>
      </c>
    </row>
    <row r="537" spans="1:7" x14ac:dyDescent="0.2">
      <c r="A537">
        <v>805</v>
      </c>
      <c r="B537" t="s">
        <v>354</v>
      </c>
      <c r="C537">
        <v>93100542</v>
      </c>
      <c r="D537" s="103">
        <v>2485.63</v>
      </c>
      <c r="F537" s="107">
        <v>93101114</v>
      </c>
      <c r="G537" s="108">
        <v>0</v>
      </c>
    </row>
    <row r="538" spans="1:7" x14ac:dyDescent="0.2">
      <c r="A538">
        <v>805</v>
      </c>
      <c r="B538" t="s">
        <v>354</v>
      </c>
      <c r="C538">
        <v>93100543</v>
      </c>
      <c r="D538" s="103">
        <v>2767.5</v>
      </c>
      <c r="F538" s="107">
        <v>93101116</v>
      </c>
      <c r="G538" s="108">
        <v>0</v>
      </c>
    </row>
    <row r="539" spans="1:7" x14ac:dyDescent="0.2">
      <c r="A539">
        <v>805</v>
      </c>
      <c r="B539" t="s">
        <v>354</v>
      </c>
      <c r="C539">
        <v>93100887</v>
      </c>
      <c r="D539">
        <v>0</v>
      </c>
      <c r="F539" s="107">
        <v>93101118</v>
      </c>
      <c r="G539" s="108">
        <v>0</v>
      </c>
    </row>
    <row r="540" spans="1:7" x14ac:dyDescent="0.2">
      <c r="A540">
        <v>805</v>
      </c>
      <c r="B540" t="s">
        <v>354</v>
      </c>
      <c r="C540">
        <v>93100888</v>
      </c>
      <c r="D540">
        <v>0</v>
      </c>
      <c r="F540" s="107">
        <v>93101119</v>
      </c>
      <c r="G540" s="108">
        <v>1360</v>
      </c>
    </row>
    <row r="541" spans="1:7" x14ac:dyDescent="0.2">
      <c r="A541">
        <v>805</v>
      </c>
      <c r="B541" t="s">
        <v>354</v>
      </c>
      <c r="C541">
        <v>93100955</v>
      </c>
      <c r="D541">
        <v>0</v>
      </c>
      <c r="F541" s="107">
        <v>93101120</v>
      </c>
      <c r="G541" s="108">
        <v>0</v>
      </c>
    </row>
    <row r="542" spans="1:7" x14ac:dyDescent="0.2">
      <c r="A542">
        <v>805</v>
      </c>
      <c r="B542" t="s">
        <v>354</v>
      </c>
      <c r="C542">
        <v>93101293</v>
      </c>
      <c r="D542" s="103">
        <v>1907.53</v>
      </c>
      <c r="F542" s="107">
        <v>93101121</v>
      </c>
      <c r="G542" s="108">
        <v>0</v>
      </c>
    </row>
    <row r="543" spans="1:7" x14ac:dyDescent="0.2">
      <c r="A543">
        <v>805</v>
      </c>
      <c r="B543" t="s">
        <v>354</v>
      </c>
      <c r="C543">
        <v>93101375</v>
      </c>
      <c r="D543">
        <v>0</v>
      </c>
      <c r="F543" s="107">
        <v>93101123</v>
      </c>
      <c r="G543" s="108">
        <v>0</v>
      </c>
    </row>
    <row r="544" spans="1:7" x14ac:dyDescent="0.2">
      <c r="A544">
        <v>805</v>
      </c>
      <c r="B544" t="s">
        <v>354</v>
      </c>
      <c r="C544">
        <v>93102308</v>
      </c>
      <c r="D544" s="103">
        <v>14436</v>
      </c>
      <c r="F544" s="107">
        <v>93101125</v>
      </c>
      <c r="G544" s="108">
        <v>0</v>
      </c>
    </row>
    <row r="545" spans="1:7" x14ac:dyDescent="0.2">
      <c r="A545">
        <v>805</v>
      </c>
      <c r="B545" t="s">
        <v>354</v>
      </c>
      <c r="C545">
        <v>93102344</v>
      </c>
      <c r="D545" s="103">
        <v>12968</v>
      </c>
      <c r="F545" s="107">
        <v>93101126</v>
      </c>
      <c r="G545" s="108">
        <v>0</v>
      </c>
    </row>
    <row r="546" spans="1:7" x14ac:dyDescent="0.2">
      <c r="A546">
        <v>805</v>
      </c>
      <c r="B546" t="s">
        <v>354</v>
      </c>
      <c r="C546">
        <v>93102345</v>
      </c>
      <c r="D546" s="103">
        <v>16596</v>
      </c>
      <c r="F546" s="107">
        <v>93101127</v>
      </c>
      <c r="G546" s="108">
        <v>0</v>
      </c>
    </row>
    <row r="547" spans="1:7" x14ac:dyDescent="0.2">
      <c r="A547">
        <v>805</v>
      </c>
      <c r="B547" t="s">
        <v>354</v>
      </c>
      <c r="C547">
        <v>93102346</v>
      </c>
      <c r="D547" s="103">
        <v>20556</v>
      </c>
      <c r="F547" s="107">
        <v>93101128</v>
      </c>
      <c r="G547" s="108">
        <v>0</v>
      </c>
    </row>
    <row r="548" spans="1:7" x14ac:dyDescent="0.2">
      <c r="A548">
        <v>805</v>
      </c>
      <c r="B548" t="s">
        <v>354</v>
      </c>
      <c r="C548">
        <v>93102541</v>
      </c>
      <c r="D548" s="103">
        <v>26556</v>
      </c>
      <c r="F548" s="107">
        <v>93101131</v>
      </c>
      <c r="G548" s="108">
        <v>0</v>
      </c>
    </row>
    <row r="549" spans="1:7" x14ac:dyDescent="0.2">
      <c r="A549">
        <v>805</v>
      </c>
      <c r="B549" t="s">
        <v>354</v>
      </c>
      <c r="C549">
        <v>93103141</v>
      </c>
      <c r="D549" s="103">
        <v>14230</v>
      </c>
      <c r="F549" s="107">
        <v>93101133</v>
      </c>
      <c r="G549" s="108">
        <v>0</v>
      </c>
    </row>
    <row r="550" spans="1:7" x14ac:dyDescent="0.2">
      <c r="A550">
        <v>805</v>
      </c>
      <c r="B550" t="s">
        <v>354</v>
      </c>
      <c r="C550">
        <v>93103142</v>
      </c>
      <c r="D550" s="103">
        <v>11600</v>
      </c>
      <c r="F550" s="107">
        <v>93101136</v>
      </c>
      <c r="G550" s="108">
        <v>2245.5</v>
      </c>
    </row>
    <row r="551" spans="1:7" x14ac:dyDescent="0.2">
      <c r="A551">
        <v>805</v>
      </c>
      <c r="B551" t="s">
        <v>354</v>
      </c>
      <c r="C551">
        <v>93103143</v>
      </c>
      <c r="D551" s="103">
        <v>19085</v>
      </c>
      <c r="F551" s="107">
        <v>93101137</v>
      </c>
      <c r="G551" s="108">
        <v>1373.5</v>
      </c>
    </row>
    <row r="552" spans="1:7" x14ac:dyDescent="0.2">
      <c r="A552">
        <v>805</v>
      </c>
      <c r="B552" t="s">
        <v>354</v>
      </c>
      <c r="C552">
        <v>93103144</v>
      </c>
      <c r="D552" s="103">
        <v>9980</v>
      </c>
      <c r="F552" s="107">
        <v>93101147</v>
      </c>
      <c r="G552" s="108">
        <v>0</v>
      </c>
    </row>
    <row r="553" spans="1:7" x14ac:dyDescent="0.2">
      <c r="A553">
        <v>805</v>
      </c>
      <c r="B553" t="s">
        <v>354</v>
      </c>
      <c r="C553">
        <v>93103152</v>
      </c>
      <c r="D553" s="103">
        <v>13650</v>
      </c>
      <c r="F553" s="107">
        <v>93101148</v>
      </c>
      <c r="G553" s="108">
        <v>0</v>
      </c>
    </row>
    <row r="554" spans="1:7" x14ac:dyDescent="0.2">
      <c r="A554">
        <v>805</v>
      </c>
      <c r="B554" t="s">
        <v>354</v>
      </c>
      <c r="C554">
        <v>93103161</v>
      </c>
      <c r="D554" s="103">
        <v>8335</v>
      </c>
      <c r="F554" s="107">
        <v>93101149</v>
      </c>
      <c r="G554" s="108">
        <v>0</v>
      </c>
    </row>
    <row r="555" spans="1:7" x14ac:dyDescent="0.2">
      <c r="A555">
        <v>805</v>
      </c>
      <c r="B555" t="s">
        <v>354</v>
      </c>
      <c r="C555">
        <v>93103162</v>
      </c>
      <c r="D555" s="103">
        <v>14125</v>
      </c>
      <c r="F555" s="107">
        <v>93101150</v>
      </c>
      <c r="G555" s="108">
        <v>0</v>
      </c>
    </row>
    <row r="556" spans="1:7" x14ac:dyDescent="0.2">
      <c r="A556">
        <v>805</v>
      </c>
      <c r="B556" t="s">
        <v>354</v>
      </c>
      <c r="C556">
        <v>93103164</v>
      </c>
      <c r="D556" s="103">
        <v>8887</v>
      </c>
      <c r="F556" s="107">
        <v>93101155</v>
      </c>
      <c r="G556" s="108">
        <v>7738.75</v>
      </c>
    </row>
    <row r="557" spans="1:7" x14ac:dyDescent="0.2">
      <c r="A557">
        <v>805</v>
      </c>
      <c r="B557" t="s">
        <v>354</v>
      </c>
      <c r="C557">
        <v>93103733</v>
      </c>
      <c r="D557">
        <v>786</v>
      </c>
      <c r="F557" s="107">
        <v>93101156</v>
      </c>
      <c r="G557" s="108">
        <v>0</v>
      </c>
    </row>
    <row r="558" spans="1:7" x14ac:dyDescent="0.2">
      <c r="A558">
        <v>805</v>
      </c>
      <c r="B558" t="s">
        <v>354</v>
      </c>
      <c r="C558">
        <v>93104197</v>
      </c>
      <c r="D558" s="103">
        <v>31888</v>
      </c>
      <c r="F558" s="107">
        <v>93101157</v>
      </c>
      <c r="G558" s="108">
        <v>0</v>
      </c>
    </row>
    <row r="559" spans="1:7" x14ac:dyDescent="0.2">
      <c r="A559">
        <v>805</v>
      </c>
      <c r="B559" t="s">
        <v>354</v>
      </c>
      <c r="C559">
        <v>93104198</v>
      </c>
      <c r="D559" s="103">
        <v>17296</v>
      </c>
      <c r="F559" s="107">
        <v>93101158</v>
      </c>
      <c r="G559" s="108">
        <v>0</v>
      </c>
    </row>
    <row r="560" spans="1:7" x14ac:dyDescent="0.2">
      <c r="A560">
        <v>805</v>
      </c>
      <c r="B560" t="s">
        <v>354</v>
      </c>
      <c r="C560">
        <v>93104199</v>
      </c>
      <c r="D560" s="103">
        <v>21648</v>
      </c>
      <c r="F560" s="107">
        <v>93101159</v>
      </c>
      <c r="G560" s="108">
        <v>0</v>
      </c>
    </row>
    <row r="561" spans="1:7" x14ac:dyDescent="0.2">
      <c r="A561">
        <v>805</v>
      </c>
      <c r="B561" t="s">
        <v>354</v>
      </c>
      <c r="C561">
        <v>93104200</v>
      </c>
      <c r="D561" s="103">
        <v>16000</v>
      </c>
      <c r="F561" s="107">
        <v>93101160</v>
      </c>
      <c r="G561" s="108">
        <v>0</v>
      </c>
    </row>
    <row r="562" spans="1:7" x14ac:dyDescent="0.2">
      <c r="A562">
        <v>805</v>
      </c>
      <c r="B562" t="s">
        <v>354</v>
      </c>
      <c r="C562">
        <v>93104201</v>
      </c>
      <c r="D562" s="103">
        <v>20820</v>
      </c>
      <c r="F562" s="107">
        <v>93101161</v>
      </c>
      <c r="G562" s="108">
        <v>0</v>
      </c>
    </row>
    <row r="563" spans="1:7" x14ac:dyDescent="0.2">
      <c r="A563">
        <v>805</v>
      </c>
      <c r="B563" t="s">
        <v>354</v>
      </c>
      <c r="C563">
        <v>93104202</v>
      </c>
      <c r="D563" s="103">
        <v>16560</v>
      </c>
      <c r="F563" s="107">
        <v>93101162</v>
      </c>
      <c r="G563" s="108">
        <v>11018.75</v>
      </c>
    </row>
    <row r="564" spans="1:7" x14ac:dyDescent="0.2">
      <c r="A564">
        <v>805</v>
      </c>
      <c r="B564" t="s">
        <v>354</v>
      </c>
      <c r="C564">
        <v>93104203</v>
      </c>
      <c r="D564" s="103">
        <v>21150</v>
      </c>
      <c r="F564" s="107">
        <v>93101163</v>
      </c>
      <c r="G564" s="108">
        <v>15887.5</v>
      </c>
    </row>
    <row r="565" spans="1:7" x14ac:dyDescent="0.2">
      <c r="A565">
        <v>805</v>
      </c>
      <c r="B565" t="s">
        <v>354</v>
      </c>
      <c r="C565">
        <v>93104204</v>
      </c>
      <c r="D565" s="103">
        <v>13550</v>
      </c>
      <c r="F565" s="107">
        <v>93101164</v>
      </c>
      <c r="G565" s="108">
        <v>26137.5</v>
      </c>
    </row>
    <row r="566" spans="1:7" x14ac:dyDescent="0.2">
      <c r="A566">
        <v>805</v>
      </c>
      <c r="B566" t="s">
        <v>354</v>
      </c>
      <c r="C566">
        <v>93104359</v>
      </c>
      <c r="D566">
        <v>0</v>
      </c>
      <c r="F566" s="107">
        <v>93101166</v>
      </c>
      <c r="G566" s="108">
        <v>0</v>
      </c>
    </row>
    <row r="567" spans="1:7" x14ac:dyDescent="0.2">
      <c r="A567">
        <v>805</v>
      </c>
      <c r="B567" t="s">
        <v>288</v>
      </c>
      <c r="C567">
        <v>121100307</v>
      </c>
      <c r="D567">
        <v>0</v>
      </c>
      <c r="F567" s="107">
        <v>93101168</v>
      </c>
      <c r="G567" s="108">
        <v>0</v>
      </c>
    </row>
    <row r="568" spans="1:7" x14ac:dyDescent="0.2">
      <c r="A568">
        <v>805</v>
      </c>
      <c r="B568" t="s">
        <v>288</v>
      </c>
      <c r="C568">
        <v>121100567</v>
      </c>
      <c r="D568" s="103">
        <v>1936</v>
      </c>
      <c r="F568" s="107">
        <v>93101170</v>
      </c>
      <c r="G568" s="108">
        <v>700</v>
      </c>
    </row>
    <row r="569" spans="1:7" x14ac:dyDescent="0.2">
      <c r="A569">
        <v>805</v>
      </c>
      <c r="B569" t="s">
        <v>288</v>
      </c>
      <c r="C569">
        <v>121100695</v>
      </c>
      <c r="D569" s="103">
        <v>15750.4</v>
      </c>
      <c r="F569" s="107">
        <v>93101171</v>
      </c>
      <c r="G569" s="108">
        <v>950</v>
      </c>
    </row>
    <row r="570" spans="1:7" x14ac:dyDescent="0.2">
      <c r="A570">
        <v>805</v>
      </c>
      <c r="B570" t="s">
        <v>288</v>
      </c>
      <c r="C570">
        <v>93106290</v>
      </c>
      <c r="D570">
        <v>0</v>
      </c>
      <c r="F570" s="107">
        <v>93101172</v>
      </c>
      <c r="G570" s="108">
        <v>2798.25</v>
      </c>
    </row>
    <row r="571" spans="1:7" x14ac:dyDescent="0.2">
      <c r="A571">
        <v>805</v>
      </c>
      <c r="B571" t="s">
        <v>141</v>
      </c>
      <c r="C571">
        <v>93106764</v>
      </c>
      <c r="D571">
        <v>0</v>
      </c>
      <c r="F571" s="107">
        <v>93101173</v>
      </c>
      <c r="G571" s="108">
        <v>0</v>
      </c>
    </row>
    <row r="572" spans="1:7" x14ac:dyDescent="0.2">
      <c r="A572">
        <v>805</v>
      </c>
      <c r="B572" t="s">
        <v>141</v>
      </c>
      <c r="C572">
        <v>93106765</v>
      </c>
      <c r="D572">
        <v>0</v>
      </c>
      <c r="F572" s="107">
        <v>93101175</v>
      </c>
      <c r="G572" s="108">
        <v>0</v>
      </c>
    </row>
    <row r="573" spans="1:7" x14ac:dyDescent="0.2">
      <c r="A573">
        <v>805</v>
      </c>
      <c r="B573" t="s">
        <v>141</v>
      </c>
      <c r="C573">
        <v>93106766</v>
      </c>
      <c r="D573">
        <v>0</v>
      </c>
      <c r="F573" s="107">
        <v>93101176</v>
      </c>
      <c r="G573" s="108">
        <v>0</v>
      </c>
    </row>
    <row r="574" spans="1:7" x14ac:dyDescent="0.2">
      <c r="A574">
        <v>805</v>
      </c>
      <c r="B574" t="s">
        <v>141</v>
      </c>
      <c r="C574">
        <v>93106767</v>
      </c>
      <c r="D574">
        <v>0</v>
      </c>
      <c r="F574" s="107">
        <v>93101177</v>
      </c>
      <c r="G574" s="108">
        <v>0</v>
      </c>
    </row>
    <row r="575" spans="1:7" x14ac:dyDescent="0.2">
      <c r="A575">
        <v>805</v>
      </c>
      <c r="B575" t="s">
        <v>141</v>
      </c>
      <c r="C575">
        <v>93106769</v>
      </c>
      <c r="D575">
        <v>0</v>
      </c>
      <c r="F575" s="107">
        <v>93101188</v>
      </c>
      <c r="G575" s="108">
        <v>0</v>
      </c>
    </row>
    <row r="576" spans="1:7" x14ac:dyDescent="0.2">
      <c r="A576">
        <v>805</v>
      </c>
      <c r="B576" t="s">
        <v>141</v>
      </c>
      <c r="C576">
        <v>93106990</v>
      </c>
      <c r="D576">
        <v>0</v>
      </c>
      <c r="F576" s="107">
        <v>93101189</v>
      </c>
      <c r="G576" s="108">
        <v>0</v>
      </c>
    </row>
    <row r="577" spans="1:7" x14ac:dyDescent="0.2">
      <c r="A577">
        <v>805</v>
      </c>
      <c r="B577" t="s">
        <v>141</v>
      </c>
      <c r="C577">
        <v>93106991</v>
      </c>
      <c r="D577">
        <v>0</v>
      </c>
      <c r="F577" s="107">
        <v>93101190</v>
      </c>
      <c r="G577" s="108">
        <v>0</v>
      </c>
    </row>
    <row r="578" spans="1:7" x14ac:dyDescent="0.2">
      <c r="A578">
        <v>805</v>
      </c>
      <c r="B578" t="s">
        <v>141</v>
      </c>
      <c r="C578">
        <v>93106992</v>
      </c>
      <c r="D578">
        <v>0</v>
      </c>
      <c r="F578" s="107">
        <v>93101191</v>
      </c>
      <c r="G578" s="108">
        <v>0</v>
      </c>
    </row>
    <row r="579" spans="1:7" x14ac:dyDescent="0.2">
      <c r="A579">
        <v>805</v>
      </c>
      <c r="B579" t="s">
        <v>141</v>
      </c>
      <c r="C579">
        <v>93106995</v>
      </c>
      <c r="D579">
        <v>0</v>
      </c>
      <c r="F579" s="107">
        <v>93101192</v>
      </c>
      <c r="G579" s="108">
        <v>0</v>
      </c>
    </row>
    <row r="580" spans="1:7" x14ac:dyDescent="0.2">
      <c r="A580">
        <v>805</v>
      </c>
      <c r="B580" t="s">
        <v>141</v>
      </c>
      <c r="C580">
        <v>93108230</v>
      </c>
      <c r="D580">
        <v>0</v>
      </c>
      <c r="F580" s="107">
        <v>93101193</v>
      </c>
      <c r="G580" s="108">
        <v>0</v>
      </c>
    </row>
    <row r="581" spans="1:7" x14ac:dyDescent="0.2">
      <c r="A581">
        <v>805</v>
      </c>
      <c r="B581" t="s">
        <v>150</v>
      </c>
      <c r="C581">
        <v>93106563</v>
      </c>
      <c r="D581">
        <v>0</v>
      </c>
      <c r="F581" s="107">
        <v>93101194</v>
      </c>
      <c r="G581" s="108">
        <v>0</v>
      </c>
    </row>
    <row r="582" spans="1:7" x14ac:dyDescent="0.2">
      <c r="A582">
        <v>805</v>
      </c>
      <c r="B582" t="s">
        <v>150</v>
      </c>
      <c r="C582">
        <v>93106567</v>
      </c>
      <c r="D582">
        <v>0</v>
      </c>
      <c r="F582" s="107">
        <v>93101195</v>
      </c>
      <c r="G582" s="108">
        <v>0</v>
      </c>
    </row>
    <row r="583" spans="1:7" x14ac:dyDescent="0.2">
      <c r="A583">
        <v>805</v>
      </c>
      <c r="B583" t="s">
        <v>150</v>
      </c>
      <c r="C583">
        <v>93106571</v>
      </c>
      <c r="D583">
        <v>0</v>
      </c>
      <c r="F583" s="107">
        <v>93101196</v>
      </c>
      <c r="G583" s="108">
        <v>0</v>
      </c>
    </row>
    <row r="584" spans="1:7" x14ac:dyDescent="0.2">
      <c r="A584">
        <v>805</v>
      </c>
      <c r="B584" t="s">
        <v>150</v>
      </c>
      <c r="C584">
        <v>93106577</v>
      </c>
      <c r="D584">
        <v>0</v>
      </c>
      <c r="F584" s="107">
        <v>93101198</v>
      </c>
      <c r="G584" s="108">
        <v>0</v>
      </c>
    </row>
    <row r="585" spans="1:7" x14ac:dyDescent="0.2">
      <c r="A585">
        <v>805</v>
      </c>
      <c r="B585" t="s">
        <v>150</v>
      </c>
      <c r="C585">
        <v>93106579</v>
      </c>
      <c r="D585">
        <v>0</v>
      </c>
      <c r="F585" s="107">
        <v>93101200</v>
      </c>
      <c r="G585" s="108">
        <v>0</v>
      </c>
    </row>
    <row r="586" spans="1:7" x14ac:dyDescent="0.2">
      <c r="A586">
        <v>805</v>
      </c>
      <c r="B586" t="s">
        <v>150</v>
      </c>
      <c r="C586">
        <v>93106933</v>
      </c>
      <c r="D586">
        <v>0</v>
      </c>
      <c r="F586" s="107">
        <v>93101201</v>
      </c>
      <c r="G586" s="108">
        <v>0</v>
      </c>
    </row>
    <row r="587" spans="1:7" x14ac:dyDescent="0.2">
      <c r="A587">
        <v>805</v>
      </c>
      <c r="B587" t="s">
        <v>150</v>
      </c>
      <c r="C587">
        <v>93107126</v>
      </c>
      <c r="D587">
        <v>0</v>
      </c>
      <c r="F587" s="107">
        <v>93101202</v>
      </c>
      <c r="G587" s="108">
        <v>0</v>
      </c>
    </row>
    <row r="588" spans="1:7" x14ac:dyDescent="0.2">
      <c r="A588">
        <v>805</v>
      </c>
      <c r="B588" t="s">
        <v>150</v>
      </c>
      <c r="C588">
        <v>93107127</v>
      </c>
      <c r="D588">
        <v>0</v>
      </c>
      <c r="F588" s="107">
        <v>93101203</v>
      </c>
      <c r="G588" s="108">
        <v>0</v>
      </c>
    </row>
    <row r="589" spans="1:7" x14ac:dyDescent="0.2">
      <c r="A589">
        <v>805</v>
      </c>
      <c r="B589" t="s">
        <v>150</v>
      </c>
      <c r="C589">
        <v>93107362</v>
      </c>
      <c r="D589">
        <v>0</v>
      </c>
      <c r="F589" s="107">
        <v>93101204</v>
      </c>
      <c r="G589" s="108">
        <v>0</v>
      </c>
    </row>
    <row r="590" spans="1:7" x14ac:dyDescent="0.2">
      <c r="A590">
        <v>805</v>
      </c>
      <c r="B590" t="s">
        <v>150</v>
      </c>
      <c r="C590">
        <v>93108627</v>
      </c>
      <c r="D590">
        <v>292.04000000000002</v>
      </c>
      <c r="F590" s="107">
        <v>93101205</v>
      </c>
      <c r="G590" s="108">
        <v>380</v>
      </c>
    </row>
    <row r="591" spans="1:7" x14ac:dyDescent="0.2">
      <c r="A591">
        <v>805</v>
      </c>
      <c r="B591" t="s">
        <v>150</v>
      </c>
      <c r="C591">
        <v>93108628</v>
      </c>
      <c r="D591">
        <v>689</v>
      </c>
      <c r="F591" s="107">
        <v>93101206</v>
      </c>
      <c r="G591" s="108">
        <v>380</v>
      </c>
    </row>
    <row r="592" spans="1:7" x14ac:dyDescent="0.2">
      <c r="A592">
        <v>805</v>
      </c>
      <c r="B592" t="s">
        <v>150</v>
      </c>
      <c r="C592">
        <v>93109110</v>
      </c>
      <c r="D592">
        <v>510</v>
      </c>
      <c r="F592" s="107">
        <v>93101207</v>
      </c>
      <c r="G592" s="108">
        <v>380</v>
      </c>
    </row>
    <row r="593" spans="1:7" x14ac:dyDescent="0.2">
      <c r="A593">
        <v>805</v>
      </c>
      <c r="B593" t="s">
        <v>150</v>
      </c>
      <c r="C593">
        <v>93110052</v>
      </c>
      <c r="D593">
        <v>349</v>
      </c>
      <c r="F593" s="107">
        <v>93101208</v>
      </c>
      <c r="G593" s="108">
        <v>380</v>
      </c>
    </row>
    <row r="594" spans="1:7" x14ac:dyDescent="0.2">
      <c r="A594">
        <v>805</v>
      </c>
      <c r="B594" t="s">
        <v>150</v>
      </c>
      <c r="C594">
        <v>93110719</v>
      </c>
      <c r="D594">
        <v>0</v>
      </c>
      <c r="F594" s="107">
        <v>93101209</v>
      </c>
      <c r="G594" s="108">
        <v>380</v>
      </c>
    </row>
    <row r="595" spans="1:7" x14ac:dyDescent="0.2">
      <c r="A595">
        <v>805</v>
      </c>
      <c r="B595" t="s">
        <v>150</v>
      </c>
      <c r="C595">
        <v>93110722</v>
      </c>
      <c r="D595">
        <v>0</v>
      </c>
      <c r="F595" s="107">
        <v>93101210</v>
      </c>
      <c r="G595" s="108">
        <v>380</v>
      </c>
    </row>
    <row r="596" spans="1:7" x14ac:dyDescent="0.2">
      <c r="A596">
        <v>805</v>
      </c>
      <c r="B596" t="s">
        <v>150</v>
      </c>
      <c r="C596">
        <v>93110723</v>
      </c>
      <c r="D596">
        <v>0</v>
      </c>
      <c r="F596" s="107">
        <v>93101211</v>
      </c>
      <c r="G596" s="108">
        <v>380</v>
      </c>
    </row>
    <row r="597" spans="1:7" x14ac:dyDescent="0.2">
      <c r="A597">
        <v>805</v>
      </c>
      <c r="B597" t="s">
        <v>150</v>
      </c>
      <c r="C597">
        <v>93110724</v>
      </c>
      <c r="D597">
        <v>0</v>
      </c>
      <c r="F597" s="107">
        <v>93101212</v>
      </c>
      <c r="G597" s="108">
        <v>0</v>
      </c>
    </row>
    <row r="598" spans="1:7" x14ac:dyDescent="0.2">
      <c r="A598">
        <v>805</v>
      </c>
      <c r="B598" t="s">
        <v>150</v>
      </c>
      <c r="C598">
        <v>93110725</v>
      </c>
      <c r="D598">
        <v>0</v>
      </c>
      <c r="F598" s="107">
        <v>93101213</v>
      </c>
      <c r="G598" s="108">
        <v>3649</v>
      </c>
    </row>
    <row r="599" spans="1:7" x14ac:dyDescent="0.2">
      <c r="A599">
        <v>805</v>
      </c>
      <c r="B599" t="s">
        <v>150</v>
      </c>
      <c r="C599">
        <v>93110727</v>
      </c>
      <c r="D599">
        <v>0</v>
      </c>
      <c r="F599" s="107">
        <v>93101215</v>
      </c>
      <c r="G599" s="108">
        <v>0</v>
      </c>
    </row>
    <row r="600" spans="1:7" x14ac:dyDescent="0.2">
      <c r="A600">
        <v>805</v>
      </c>
      <c r="B600" t="s">
        <v>150</v>
      </c>
      <c r="C600">
        <v>93111751</v>
      </c>
      <c r="D600">
        <v>950</v>
      </c>
      <c r="F600" s="107">
        <v>93101216</v>
      </c>
      <c r="G600" s="108">
        <v>0</v>
      </c>
    </row>
    <row r="601" spans="1:7" x14ac:dyDescent="0.2">
      <c r="A601">
        <v>805</v>
      </c>
      <c r="B601" t="s">
        <v>234</v>
      </c>
      <c r="C601">
        <v>93109359</v>
      </c>
      <c r="D601">
        <v>0</v>
      </c>
      <c r="F601" s="107">
        <v>93101217</v>
      </c>
      <c r="G601" s="108">
        <v>0</v>
      </c>
    </row>
    <row r="602" spans="1:7" x14ac:dyDescent="0.2">
      <c r="A602">
        <v>805</v>
      </c>
      <c r="B602" t="s">
        <v>234</v>
      </c>
      <c r="C602">
        <v>93109408</v>
      </c>
      <c r="D602">
        <v>0</v>
      </c>
      <c r="F602" s="107">
        <v>93101218</v>
      </c>
      <c r="G602" s="108">
        <v>0</v>
      </c>
    </row>
    <row r="603" spans="1:7" x14ac:dyDescent="0.2">
      <c r="A603">
        <v>805</v>
      </c>
      <c r="B603" t="s">
        <v>234</v>
      </c>
      <c r="C603">
        <v>93109409</v>
      </c>
      <c r="D603">
        <v>0</v>
      </c>
      <c r="F603" s="107">
        <v>93101219</v>
      </c>
      <c r="G603" s="108">
        <v>6355</v>
      </c>
    </row>
    <row r="604" spans="1:7" x14ac:dyDescent="0.2">
      <c r="A604">
        <v>805</v>
      </c>
      <c r="B604" t="s">
        <v>234</v>
      </c>
      <c r="C604">
        <v>93111135</v>
      </c>
      <c r="D604" s="103">
        <v>1240</v>
      </c>
      <c r="F604" s="107">
        <v>93101221</v>
      </c>
      <c r="G604" s="108">
        <v>0</v>
      </c>
    </row>
    <row r="605" spans="1:7" x14ac:dyDescent="0.2">
      <c r="A605">
        <v>805</v>
      </c>
      <c r="B605" t="s">
        <v>205</v>
      </c>
      <c r="C605">
        <v>145100346</v>
      </c>
      <c r="D605">
        <v>0</v>
      </c>
      <c r="F605" s="107">
        <v>93101222</v>
      </c>
      <c r="G605" s="108">
        <v>24184.880000000001</v>
      </c>
    </row>
    <row r="606" spans="1:7" x14ac:dyDescent="0.2">
      <c r="A606">
        <v>805</v>
      </c>
      <c r="B606" t="s">
        <v>205</v>
      </c>
      <c r="C606">
        <v>145100375</v>
      </c>
      <c r="D606">
        <v>0</v>
      </c>
      <c r="F606" s="107">
        <v>93101223</v>
      </c>
      <c r="G606" s="108">
        <v>18757.5</v>
      </c>
    </row>
    <row r="607" spans="1:7" x14ac:dyDescent="0.2">
      <c r="A607">
        <v>805</v>
      </c>
      <c r="B607" t="s">
        <v>205</v>
      </c>
      <c r="C607">
        <v>145100529</v>
      </c>
      <c r="D607">
        <v>0</v>
      </c>
      <c r="F607" s="107">
        <v>93101224</v>
      </c>
      <c r="G607" s="108">
        <v>720</v>
      </c>
    </row>
    <row r="608" spans="1:7" x14ac:dyDescent="0.2">
      <c r="A608">
        <v>805</v>
      </c>
      <c r="B608" t="s">
        <v>205</v>
      </c>
      <c r="C608">
        <v>145100575</v>
      </c>
      <c r="D608">
        <v>0</v>
      </c>
      <c r="F608" s="107">
        <v>93101225</v>
      </c>
      <c r="G608" s="108">
        <v>5894.78</v>
      </c>
    </row>
    <row r="609" spans="1:7" x14ac:dyDescent="0.2">
      <c r="A609">
        <v>805</v>
      </c>
      <c r="B609" t="s">
        <v>205</v>
      </c>
      <c r="C609">
        <v>145100641</v>
      </c>
      <c r="D609">
        <v>0</v>
      </c>
      <c r="F609" s="107">
        <v>93101226</v>
      </c>
      <c r="G609" s="108">
        <v>0</v>
      </c>
    </row>
    <row r="610" spans="1:7" x14ac:dyDescent="0.2">
      <c r="A610">
        <v>805</v>
      </c>
      <c r="B610" t="s">
        <v>205</v>
      </c>
      <c r="C610">
        <v>145100796</v>
      </c>
      <c r="D610">
        <v>0</v>
      </c>
      <c r="F610" s="107">
        <v>93101227</v>
      </c>
      <c r="G610" s="108">
        <v>768.75</v>
      </c>
    </row>
    <row r="611" spans="1:7" x14ac:dyDescent="0.2">
      <c r="A611">
        <v>805</v>
      </c>
      <c r="B611" t="s">
        <v>205</v>
      </c>
      <c r="C611">
        <v>145100863</v>
      </c>
      <c r="D611">
        <v>0</v>
      </c>
      <c r="F611" s="107">
        <v>93101228</v>
      </c>
      <c r="G611" s="108">
        <v>970</v>
      </c>
    </row>
    <row r="612" spans="1:7" x14ac:dyDescent="0.2">
      <c r="A612">
        <v>805</v>
      </c>
      <c r="B612" t="s">
        <v>205</v>
      </c>
      <c r="C612">
        <v>145100897</v>
      </c>
      <c r="D612">
        <v>0</v>
      </c>
      <c r="F612" s="107">
        <v>93101229</v>
      </c>
      <c r="G612" s="108">
        <v>910</v>
      </c>
    </row>
    <row r="613" spans="1:7" x14ac:dyDescent="0.2">
      <c r="A613">
        <v>805</v>
      </c>
      <c r="B613" t="s">
        <v>205</v>
      </c>
      <c r="C613">
        <v>145101186</v>
      </c>
      <c r="D613">
        <v>0</v>
      </c>
      <c r="F613" s="107">
        <v>93101235</v>
      </c>
      <c r="G613" s="108">
        <v>0</v>
      </c>
    </row>
    <row r="614" spans="1:7" x14ac:dyDescent="0.2">
      <c r="A614">
        <v>805</v>
      </c>
      <c r="B614" t="s">
        <v>205</v>
      </c>
      <c r="C614">
        <v>145101189</v>
      </c>
      <c r="D614">
        <v>384</v>
      </c>
      <c r="F614" s="107">
        <v>93101236</v>
      </c>
      <c r="G614" s="108">
        <v>0</v>
      </c>
    </row>
    <row r="615" spans="1:7" x14ac:dyDescent="0.2">
      <c r="A615">
        <v>805</v>
      </c>
      <c r="B615" t="s">
        <v>205</v>
      </c>
      <c r="C615">
        <v>145101190</v>
      </c>
      <c r="D615">
        <v>0</v>
      </c>
      <c r="F615" s="107">
        <v>93101237</v>
      </c>
      <c r="G615" s="108">
        <v>0</v>
      </c>
    </row>
    <row r="616" spans="1:7" x14ac:dyDescent="0.2">
      <c r="A616">
        <v>805</v>
      </c>
      <c r="B616" t="s">
        <v>205</v>
      </c>
      <c r="C616">
        <v>145101191</v>
      </c>
      <c r="D616">
        <v>480</v>
      </c>
      <c r="F616" s="107">
        <v>93101241</v>
      </c>
      <c r="G616" s="108">
        <v>0</v>
      </c>
    </row>
    <row r="617" spans="1:7" x14ac:dyDescent="0.2">
      <c r="A617">
        <v>805</v>
      </c>
      <c r="B617" t="s">
        <v>205</v>
      </c>
      <c r="C617">
        <v>145101192</v>
      </c>
      <c r="D617">
        <v>320</v>
      </c>
      <c r="F617" s="107">
        <v>93101245</v>
      </c>
      <c r="G617" s="108">
        <v>1915</v>
      </c>
    </row>
    <row r="618" spans="1:7" x14ac:dyDescent="0.2">
      <c r="A618">
        <v>805</v>
      </c>
      <c r="B618" t="s">
        <v>205</v>
      </c>
      <c r="C618">
        <v>145101193</v>
      </c>
      <c r="D618">
        <v>760</v>
      </c>
      <c r="F618" s="107">
        <v>93101246</v>
      </c>
      <c r="G618" s="108">
        <v>935</v>
      </c>
    </row>
    <row r="619" spans="1:7" x14ac:dyDescent="0.2">
      <c r="A619">
        <v>805</v>
      </c>
      <c r="B619" t="s">
        <v>205</v>
      </c>
      <c r="C619">
        <v>145101200</v>
      </c>
      <c r="D619">
        <v>0</v>
      </c>
      <c r="F619" s="107">
        <v>93101247</v>
      </c>
      <c r="G619" s="108">
        <v>835</v>
      </c>
    </row>
    <row r="620" spans="1:7" x14ac:dyDescent="0.2">
      <c r="A620">
        <v>805</v>
      </c>
      <c r="B620" t="s">
        <v>205</v>
      </c>
      <c r="C620">
        <v>145101219</v>
      </c>
      <c r="D620">
        <v>0</v>
      </c>
      <c r="F620" s="107">
        <v>93101253</v>
      </c>
      <c r="G620" s="108">
        <v>0</v>
      </c>
    </row>
    <row r="621" spans="1:7" x14ac:dyDescent="0.2">
      <c r="A621">
        <v>805</v>
      </c>
      <c r="B621" t="s">
        <v>205</v>
      </c>
      <c r="C621">
        <v>145101223</v>
      </c>
      <c r="D621">
        <v>0</v>
      </c>
      <c r="F621" s="107">
        <v>93101255</v>
      </c>
      <c r="G621" s="108">
        <v>0</v>
      </c>
    </row>
    <row r="622" spans="1:7" x14ac:dyDescent="0.2">
      <c r="A622">
        <v>805</v>
      </c>
      <c r="B622" t="s">
        <v>205</v>
      </c>
      <c r="C622">
        <v>145101224</v>
      </c>
      <c r="D622">
        <v>0</v>
      </c>
      <c r="F622" s="107">
        <v>93101256</v>
      </c>
      <c r="G622" s="108">
        <v>12885.25</v>
      </c>
    </row>
    <row r="623" spans="1:7" x14ac:dyDescent="0.2">
      <c r="A623">
        <v>805</v>
      </c>
      <c r="B623" t="s">
        <v>205</v>
      </c>
      <c r="C623">
        <v>145101225</v>
      </c>
      <c r="D623">
        <v>0</v>
      </c>
      <c r="F623" s="107">
        <v>93101257</v>
      </c>
      <c r="G623" s="108">
        <v>0</v>
      </c>
    </row>
    <row r="624" spans="1:7" x14ac:dyDescent="0.2">
      <c r="A624">
        <v>805</v>
      </c>
      <c r="B624" t="s">
        <v>205</v>
      </c>
      <c r="C624">
        <v>145101226</v>
      </c>
      <c r="D624">
        <v>0</v>
      </c>
      <c r="F624" s="107">
        <v>93101262</v>
      </c>
      <c r="G624" s="108">
        <v>0</v>
      </c>
    </row>
    <row r="625" spans="1:7" x14ac:dyDescent="0.2">
      <c r="A625">
        <v>805</v>
      </c>
      <c r="B625" t="s">
        <v>205</v>
      </c>
      <c r="C625">
        <v>145101227</v>
      </c>
      <c r="D625">
        <v>0</v>
      </c>
      <c r="F625" s="107">
        <v>93101268</v>
      </c>
      <c r="G625" s="108">
        <v>878</v>
      </c>
    </row>
    <row r="626" spans="1:7" x14ac:dyDescent="0.2">
      <c r="A626">
        <v>805</v>
      </c>
      <c r="B626" t="s">
        <v>205</v>
      </c>
      <c r="C626">
        <v>145101240</v>
      </c>
      <c r="D626">
        <v>0</v>
      </c>
      <c r="F626" s="107">
        <v>93101273</v>
      </c>
      <c r="G626" s="108">
        <v>2665</v>
      </c>
    </row>
    <row r="627" spans="1:7" x14ac:dyDescent="0.2">
      <c r="A627">
        <v>805</v>
      </c>
      <c r="B627" t="s">
        <v>205</v>
      </c>
      <c r="C627">
        <v>145101242</v>
      </c>
      <c r="D627">
        <v>0</v>
      </c>
      <c r="F627" s="107">
        <v>93101274</v>
      </c>
      <c r="G627" s="108">
        <v>0</v>
      </c>
    </row>
    <row r="628" spans="1:7" x14ac:dyDescent="0.2">
      <c r="A628">
        <v>805</v>
      </c>
      <c r="B628" t="s">
        <v>205</v>
      </c>
      <c r="C628">
        <v>145101243</v>
      </c>
      <c r="D628">
        <v>0</v>
      </c>
      <c r="F628" s="107">
        <v>93101277</v>
      </c>
      <c r="G628" s="108">
        <v>0</v>
      </c>
    </row>
    <row r="629" spans="1:7" x14ac:dyDescent="0.2">
      <c r="A629">
        <v>805</v>
      </c>
      <c r="B629" t="s">
        <v>205</v>
      </c>
      <c r="C629">
        <v>145101244</v>
      </c>
      <c r="D629">
        <v>0</v>
      </c>
      <c r="F629" s="107">
        <v>93101280</v>
      </c>
      <c r="G629" s="108">
        <v>730</v>
      </c>
    </row>
    <row r="630" spans="1:7" x14ac:dyDescent="0.2">
      <c r="A630">
        <v>805</v>
      </c>
      <c r="B630" t="s">
        <v>205</v>
      </c>
      <c r="C630">
        <v>145101794</v>
      </c>
      <c r="D630" s="103">
        <v>2485</v>
      </c>
      <c r="F630" s="107">
        <v>93101285</v>
      </c>
      <c r="G630" s="108">
        <v>0</v>
      </c>
    </row>
    <row r="631" spans="1:7" x14ac:dyDescent="0.2">
      <c r="A631">
        <v>805</v>
      </c>
      <c r="B631" t="s">
        <v>205</v>
      </c>
      <c r="C631">
        <v>93107098</v>
      </c>
      <c r="D631">
        <v>0</v>
      </c>
      <c r="F631" s="107">
        <v>93101286</v>
      </c>
      <c r="G631" s="108">
        <v>0</v>
      </c>
    </row>
    <row r="632" spans="1:7" x14ac:dyDescent="0.2">
      <c r="A632">
        <v>805</v>
      </c>
      <c r="B632" t="s">
        <v>205</v>
      </c>
      <c r="C632">
        <v>93107473</v>
      </c>
      <c r="D632">
        <v>0</v>
      </c>
      <c r="F632" s="107">
        <v>93101289</v>
      </c>
      <c r="G632" s="108">
        <v>750</v>
      </c>
    </row>
    <row r="633" spans="1:7" x14ac:dyDescent="0.2">
      <c r="A633">
        <v>805</v>
      </c>
      <c r="B633" t="s">
        <v>205</v>
      </c>
      <c r="C633">
        <v>93107474</v>
      </c>
      <c r="D633">
        <v>0</v>
      </c>
      <c r="F633" s="107">
        <v>93101290</v>
      </c>
      <c r="G633" s="108">
        <v>750</v>
      </c>
    </row>
    <row r="634" spans="1:7" x14ac:dyDescent="0.2">
      <c r="A634">
        <v>805</v>
      </c>
      <c r="B634" t="s">
        <v>205</v>
      </c>
      <c r="C634">
        <v>93107475</v>
      </c>
      <c r="D634">
        <v>0</v>
      </c>
      <c r="F634" s="107">
        <v>93101293</v>
      </c>
      <c r="G634" s="108">
        <v>1907.53</v>
      </c>
    </row>
    <row r="635" spans="1:7" x14ac:dyDescent="0.2">
      <c r="A635">
        <v>805</v>
      </c>
      <c r="B635" t="s">
        <v>355</v>
      </c>
      <c r="C635">
        <v>93106094</v>
      </c>
      <c r="D635">
        <v>0</v>
      </c>
      <c r="F635" s="107">
        <v>93101297</v>
      </c>
      <c r="G635" s="108">
        <v>3239</v>
      </c>
    </row>
    <row r="636" spans="1:7" x14ac:dyDescent="0.2">
      <c r="A636">
        <v>805</v>
      </c>
      <c r="B636" t="s">
        <v>355</v>
      </c>
      <c r="C636">
        <v>93106097</v>
      </c>
      <c r="D636" s="103">
        <v>1708</v>
      </c>
      <c r="F636" s="107">
        <v>93101298</v>
      </c>
      <c r="G636" s="108">
        <v>1.03</v>
      </c>
    </row>
    <row r="637" spans="1:7" x14ac:dyDescent="0.2">
      <c r="A637">
        <v>805</v>
      </c>
      <c r="B637" t="s">
        <v>355</v>
      </c>
      <c r="C637">
        <v>93106099</v>
      </c>
      <c r="D637">
        <v>0</v>
      </c>
      <c r="F637" s="107">
        <v>93101302</v>
      </c>
      <c r="G637" s="108">
        <v>0</v>
      </c>
    </row>
    <row r="638" spans="1:7" x14ac:dyDescent="0.2">
      <c r="A638">
        <v>805</v>
      </c>
      <c r="B638" t="s">
        <v>355</v>
      </c>
      <c r="C638">
        <v>93106100</v>
      </c>
      <c r="D638">
        <v>0</v>
      </c>
      <c r="F638" s="107">
        <v>93101306</v>
      </c>
      <c r="G638" s="108">
        <v>7123.75</v>
      </c>
    </row>
    <row r="639" spans="1:7" x14ac:dyDescent="0.2">
      <c r="A639">
        <v>805</v>
      </c>
      <c r="B639" t="s">
        <v>355</v>
      </c>
      <c r="C639">
        <v>93106101</v>
      </c>
      <c r="D639">
        <v>0</v>
      </c>
      <c r="F639" s="107">
        <v>93101307</v>
      </c>
      <c r="G639" s="108">
        <v>6406.25</v>
      </c>
    </row>
    <row r="640" spans="1:7" x14ac:dyDescent="0.2">
      <c r="A640">
        <v>805</v>
      </c>
      <c r="B640" t="s">
        <v>355</v>
      </c>
      <c r="C640">
        <v>93106489</v>
      </c>
      <c r="D640">
        <v>0</v>
      </c>
      <c r="F640" s="107">
        <v>93101309</v>
      </c>
      <c r="G640" s="108">
        <v>1742.5</v>
      </c>
    </row>
    <row r="641" spans="1:7" x14ac:dyDescent="0.2">
      <c r="A641">
        <v>805</v>
      </c>
      <c r="B641" t="s">
        <v>355</v>
      </c>
      <c r="C641">
        <v>93106491</v>
      </c>
      <c r="D641">
        <v>0</v>
      </c>
      <c r="F641" s="107">
        <v>93101311</v>
      </c>
      <c r="G641" s="108">
        <v>57432</v>
      </c>
    </row>
    <row r="642" spans="1:7" x14ac:dyDescent="0.2">
      <c r="A642">
        <v>805</v>
      </c>
      <c r="B642" t="s">
        <v>355</v>
      </c>
      <c r="C642">
        <v>93106492</v>
      </c>
      <c r="D642">
        <v>0</v>
      </c>
      <c r="F642" s="107">
        <v>93101313</v>
      </c>
      <c r="G642" s="108">
        <v>3239</v>
      </c>
    </row>
    <row r="643" spans="1:7" x14ac:dyDescent="0.2">
      <c r="A643">
        <v>805</v>
      </c>
      <c r="B643" t="s">
        <v>111</v>
      </c>
      <c r="C643">
        <v>113103209</v>
      </c>
      <c r="D643">
        <v>0</v>
      </c>
      <c r="F643" s="107">
        <v>93101325</v>
      </c>
      <c r="G643" s="108">
        <v>3890</v>
      </c>
    </row>
    <row r="644" spans="1:7" x14ac:dyDescent="0.2">
      <c r="A644">
        <v>805</v>
      </c>
      <c r="B644" t="s">
        <v>111</v>
      </c>
      <c r="C644">
        <v>113103383</v>
      </c>
      <c r="D644">
        <v>0</v>
      </c>
      <c r="F644" s="107">
        <v>93101326</v>
      </c>
      <c r="G644" s="108">
        <v>1025</v>
      </c>
    </row>
    <row r="645" spans="1:7" x14ac:dyDescent="0.2">
      <c r="A645">
        <v>805</v>
      </c>
      <c r="B645" t="s">
        <v>356</v>
      </c>
      <c r="C645">
        <v>113102775</v>
      </c>
      <c r="D645">
        <v>0</v>
      </c>
      <c r="F645" s="107">
        <v>93101329</v>
      </c>
      <c r="G645" s="108">
        <v>1040</v>
      </c>
    </row>
    <row r="646" spans="1:7" x14ac:dyDescent="0.2">
      <c r="A646">
        <v>805</v>
      </c>
      <c r="B646" t="s">
        <v>309</v>
      </c>
      <c r="C646">
        <v>121100650</v>
      </c>
      <c r="D646" s="103">
        <v>12470</v>
      </c>
      <c r="F646" s="107">
        <v>93101332</v>
      </c>
      <c r="G646" s="108">
        <v>0</v>
      </c>
    </row>
    <row r="647" spans="1:7" x14ac:dyDescent="0.2">
      <c r="A647">
        <v>805</v>
      </c>
      <c r="B647" t="s">
        <v>246</v>
      </c>
      <c r="C647">
        <v>93107245</v>
      </c>
      <c r="D647">
        <v>0</v>
      </c>
      <c r="F647" s="107">
        <v>93101334</v>
      </c>
      <c r="G647" s="108">
        <v>1025</v>
      </c>
    </row>
    <row r="648" spans="1:7" x14ac:dyDescent="0.2">
      <c r="A648">
        <v>805</v>
      </c>
      <c r="B648" t="s">
        <v>246</v>
      </c>
      <c r="C648">
        <v>93107397</v>
      </c>
      <c r="D648">
        <v>0</v>
      </c>
      <c r="F648" s="107">
        <v>93101335</v>
      </c>
      <c r="G648" s="108">
        <v>0</v>
      </c>
    </row>
    <row r="649" spans="1:7" x14ac:dyDescent="0.2">
      <c r="A649">
        <v>805</v>
      </c>
      <c r="B649" t="s">
        <v>246</v>
      </c>
      <c r="C649">
        <v>93109716</v>
      </c>
      <c r="D649">
        <v>78</v>
      </c>
      <c r="F649" s="107">
        <v>93101338</v>
      </c>
      <c r="G649" s="108">
        <v>0</v>
      </c>
    </row>
    <row r="650" spans="1:7" x14ac:dyDescent="0.2">
      <c r="A650">
        <v>805</v>
      </c>
      <c r="B650" t="s">
        <v>246</v>
      </c>
      <c r="C650">
        <v>93111149</v>
      </c>
      <c r="D650">
        <v>578.92999999999995</v>
      </c>
      <c r="F650" s="107">
        <v>93101340</v>
      </c>
      <c r="G650" s="108">
        <v>1192</v>
      </c>
    </row>
    <row r="651" spans="1:7" x14ac:dyDescent="0.2">
      <c r="A651">
        <v>805</v>
      </c>
      <c r="B651" t="s">
        <v>246</v>
      </c>
      <c r="C651">
        <v>93111240</v>
      </c>
      <c r="D651">
        <v>0</v>
      </c>
      <c r="F651" s="107">
        <v>93101342</v>
      </c>
      <c r="G651" s="108">
        <v>0</v>
      </c>
    </row>
    <row r="652" spans="1:7" x14ac:dyDescent="0.2">
      <c r="A652">
        <v>805</v>
      </c>
      <c r="B652" t="s">
        <v>211</v>
      </c>
      <c r="C652">
        <v>121100198</v>
      </c>
      <c r="D652" s="103">
        <v>8100.84</v>
      </c>
      <c r="F652" s="107">
        <v>93101343</v>
      </c>
      <c r="G652" s="108">
        <v>0</v>
      </c>
    </row>
    <row r="653" spans="1:7" x14ac:dyDescent="0.2">
      <c r="A653">
        <v>805</v>
      </c>
      <c r="B653" t="s">
        <v>211</v>
      </c>
      <c r="C653">
        <v>121100301</v>
      </c>
      <c r="D653" s="103">
        <v>7790.55</v>
      </c>
      <c r="F653" s="107">
        <v>93101344</v>
      </c>
      <c r="G653" s="108">
        <v>0</v>
      </c>
    </row>
    <row r="654" spans="1:7" x14ac:dyDescent="0.2">
      <c r="A654">
        <v>805</v>
      </c>
      <c r="B654" t="s">
        <v>211</v>
      </c>
      <c r="C654">
        <v>121100344</v>
      </c>
      <c r="D654" s="103">
        <v>7930.5</v>
      </c>
      <c r="F654" s="107">
        <v>93101345</v>
      </c>
      <c r="G654" s="108">
        <v>0</v>
      </c>
    </row>
    <row r="655" spans="1:7" x14ac:dyDescent="0.2">
      <c r="A655">
        <v>805</v>
      </c>
      <c r="B655" t="s">
        <v>211</v>
      </c>
      <c r="C655">
        <v>121100460</v>
      </c>
      <c r="D655" s="103">
        <v>9827.85</v>
      </c>
      <c r="F655" s="107">
        <v>93101346</v>
      </c>
      <c r="G655" s="108">
        <v>9450</v>
      </c>
    </row>
    <row r="656" spans="1:7" x14ac:dyDescent="0.2">
      <c r="A656">
        <v>805</v>
      </c>
      <c r="B656" t="s">
        <v>211</v>
      </c>
      <c r="C656">
        <v>121100568</v>
      </c>
      <c r="D656" s="103">
        <v>12302.88</v>
      </c>
      <c r="F656" s="107">
        <v>93101352</v>
      </c>
      <c r="G656" s="108">
        <v>4170</v>
      </c>
    </row>
    <row r="657" spans="1:7" x14ac:dyDescent="0.2">
      <c r="A657">
        <v>805</v>
      </c>
      <c r="B657" t="s">
        <v>296</v>
      </c>
      <c r="C657">
        <v>121100561</v>
      </c>
      <c r="D657">
        <v>66</v>
      </c>
      <c r="F657" s="107">
        <v>93101354</v>
      </c>
      <c r="G657" s="108">
        <v>1910</v>
      </c>
    </row>
    <row r="658" spans="1:7" x14ac:dyDescent="0.2">
      <c r="A658">
        <v>805</v>
      </c>
      <c r="B658" t="s">
        <v>284</v>
      </c>
      <c r="C658">
        <v>93110069</v>
      </c>
      <c r="D658">
        <v>0</v>
      </c>
      <c r="F658" s="107">
        <v>93101356</v>
      </c>
      <c r="G658" s="108">
        <v>6683</v>
      </c>
    </row>
    <row r="659" spans="1:7" x14ac:dyDescent="0.2">
      <c r="A659">
        <v>805</v>
      </c>
      <c r="B659" t="s">
        <v>357</v>
      </c>
      <c r="C659">
        <v>145101616</v>
      </c>
      <c r="D659">
        <v>0</v>
      </c>
      <c r="F659" s="107">
        <v>93101361</v>
      </c>
      <c r="G659" s="108">
        <v>1040</v>
      </c>
    </row>
    <row r="660" spans="1:7" x14ac:dyDescent="0.2">
      <c r="A660">
        <v>805</v>
      </c>
      <c r="B660" t="s">
        <v>357</v>
      </c>
      <c r="C660">
        <v>93107966</v>
      </c>
      <c r="D660">
        <v>0</v>
      </c>
      <c r="F660" s="107">
        <v>93101362</v>
      </c>
      <c r="G660" s="108">
        <v>0</v>
      </c>
    </row>
    <row r="661" spans="1:7" x14ac:dyDescent="0.2">
      <c r="A661">
        <v>805</v>
      </c>
      <c r="B661" t="s">
        <v>283</v>
      </c>
      <c r="C661">
        <v>145101856</v>
      </c>
      <c r="D661">
        <v>0</v>
      </c>
      <c r="F661" s="107">
        <v>93101375</v>
      </c>
      <c r="G661" s="108">
        <v>0</v>
      </c>
    </row>
    <row r="662" spans="1:7" x14ac:dyDescent="0.2">
      <c r="A662">
        <v>805</v>
      </c>
      <c r="B662" t="s">
        <v>255</v>
      </c>
      <c r="C662">
        <v>93101919</v>
      </c>
      <c r="D662">
        <v>642</v>
      </c>
      <c r="F662" s="107">
        <v>93101389</v>
      </c>
      <c r="G662" s="108">
        <v>1630</v>
      </c>
    </row>
    <row r="663" spans="1:7" x14ac:dyDescent="0.2">
      <c r="A663">
        <v>805</v>
      </c>
      <c r="B663" t="s">
        <v>255</v>
      </c>
      <c r="C663">
        <v>93102027</v>
      </c>
      <c r="D663" s="103">
        <v>2604</v>
      </c>
      <c r="F663" s="107">
        <v>93101416</v>
      </c>
      <c r="G663" s="108">
        <v>16810</v>
      </c>
    </row>
    <row r="664" spans="1:7" x14ac:dyDescent="0.2">
      <c r="A664">
        <v>805</v>
      </c>
      <c r="B664" t="s">
        <v>255</v>
      </c>
      <c r="C664">
        <v>93105865</v>
      </c>
      <c r="D664">
        <v>0</v>
      </c>
      <c r="F664" s="107">
        <v>93101428</v>
      </c>
      <c r="G664" s="108">
        <v>0</v>
      </c>
    </row>
    <row r="665" spans="1:7" x14ac:dyDescent="0.2">
      <c r="A665">
        <v>805</v>
      </c>
      <c r="B665" t="s">
        <v>255</v>
      </c>
      <c r="C665">
        <v>93105866</v>
      </c>
      <c r="D665">
        <v>0</v>
      </c>
      <c r="F665" s="107">
        <v>93101437</v>
      </c>
      <c r="G665" s="108">
        <v>540</v>
      </c>
    </row>
    <row r="666" spans="1:7" x14ac:dyDescent="0.2">
      <c r="A666">
        <v>805</v>
      </c>
      <c r="B666" t="s">
        <v>255</v>
      </c>
      <c r="C666">
        <v>93105871</v>
      </c>
      <c r="D666">
        <v>0</v>
      </c>
      <c r="F666" s="107">
        <v>93101446</v>
      </c>
      <c r="G666" s="108">
        <v>6462.63</v>
      </c>
    </row>
    <row r="667" spans="1:7" x14ac:dyDescent="0.2">
      <c r="A667">
        <v>805</v>
      </c>
      <c r="B667" t="s">
        <v>255</v>
      </c>
      <c r="C667">
        <v>93106528</v>
      </c>
      <c r="D667">
        <v>0</v>
      </c>
      <c r="F667" s="107">
        <v>93101451</v>
      </c>
      <c r="G667" s="108">
        <v>1600</v>
      </c>
    </row>
    <row r="668" spans="1:7" x14ac:dyDescent="0.2">
      <c r="A668">
        <v>805</v>
      </c>
      <c r="B668" t="s">
        <v>255</v>
      </c>
      <c r="C668">
        <v>93106529</v>
      </c>
      <c r="D668">
        <v>0</v>
      </c>
      <c r="F668" s="107">
        <v>93101457</v>
      </c>
      <c r="G668" s="108">
        <v>8133</v>
      </c>
    </row>
    <row r="669" spans="1:7" x14ac:dyDescent="0.2">
      <c r="A669">
        <v>805</v>
      </c>
      <c r="B669" t="s">
        <v>255</v>
      </c>
      <c r="C669">
        <v>93110013</v>
      </c>
      <c r="D669">
        <v>0</v>
      </c>
      <c r="F669" s="107">
        <v>93101458</v>
      </c>
      <c r="G669" s="108">
        <v>6240</v>
      </c>
    </row>
    <row r="670" spans="1:7" x14ac:dyDescent="0.2">
      <c r="A670">
        <v>805</v>
      </c>
      <c r="B670" t="s">
        <v>255</v>
      </c>
      <c r="C670">
        <v>93110879</v>
      </c>
      <c r="D670">
        <v>0</v>
      </c>
      <c r="F670" s="107">
        <v>93101460</v>
      </c>
      <c r="G670" s="108">
        <v>1373.75</v>
      </c>
    </row>
    <row r="671" spans="1:7" x14ac:dyDescent="0.2">
      <c r="A671">
        <v>805</v>
      </c>
      <c r="B671" t="s">
        <v>174</v>
      </c>
      <c r="C671">
        <v>145100237</v>
      </c>
      <c r="D671" s="103">
        <v>2281</v>
      </c>
      <c r="F671" s="107">
        <v>93101461</v>
      </c>
      <c r="G671" s="108">
        <v>750</v>
      </c>
    </row>
    <row r="672" spans="1:7" x14ac:dyDescent="0.2">
      <c r="A672">
        <v>805</v>
      </c>
      <c r="B672" t="s">
        <v>174</v>
      </c>
      <c r="C672">
        <v>145100238</v>
      </c>
      <c r="D672" s="103">
        <v>1634</v>
      </c>
      <c r="F672" s="107">
        <v>93101463</v>
      </c>
      <c r="G672" s="108">
        <v>1467.8</v>
      </c>
    </row>
    <row r="673" spans="1:7" x14ac:dyDescent="0.2">
      <c r="A673">
        <v>805</v>
      </c>
      <c r="B673" t="s">
        <v>174</v>
      </c>
      <c r="C673">
        <v>145100241</v>
      </c>
      <c r="D673" s="103">
        <v>2044</v>
      </c>
      <c r="F673" s="107">
        <v>93101467</v>
      </c>
      <c r="G673" s="108">
        <v>17908</v>
      </c>
    </row>
    <row r="674" spans="1:7" x14ac:dyDescent="0.2">
      <c r="A674">
        <v>805</v>
      </c>
      <c r="B674" t="s">
        <v>174</v>
      </c>
      <c r="C674">
        <v>145100321</v>
      </c>
      <c r="D674" s="103">
        <v>2203.5</v>
      </c>
      <c r="F674" s="107">
        <v>93101468</v>
      </c>
      <c r="G674" s="108">
        <v>38376</v>
      </c>
    </row>
    <row r="675" spans="1:7" x14ac:dyDescent="0.2">
      <c r="A675">
        <v>805</v>
      </c>
      <c r="B675" t="s">
        <v>174</v>
      </c>
      <c r="C675">
        <v>145100704</v>
      </c>
      <c r="D675" s="103">
        <v>1383</v>
      </c>
      <c r="F675" s="107">
        <v>93101470</v>
      </c>
      <c r="G675" s="108">
        <v>0</v>
      </c>
    </row>
    <row r="676" spans="1:7" x14ac:dyDescent="0.2">
      <c r="A676">
        <v>805</v>
      </c>
      <c r="B676" t="s">
        <v>174</v>
      </c>
      <c r="C676">
        <v>145100714</v>
      </c>
      <c r="D676">
        <v>0</v>
      </c>
      <c r="F676" s="107">
        <v>93101494</v>
      </c>
      <c r="G676" s="108">
        <v>16300</v>
      </c>
    </row>
    <row r="677" spans="1:7" x14ac:dyDescent="0.2">
      <c r="A677">
        <v>805</v>
      </c>
      <c r="B677" t="s">
        <v>174</v>
      </c>
      <c r="C677">
        <v>145100840</v>
      </c>
      <c r="D677">
        <v>0</v>
      </c>
      <c r="F677" s="107">
        <v>93101497</v>
      </c>
      <c r="G677" s="108">
        <v>1250</v>
      </c>
    </row>
    <row r="678" spans="1:7" x14ac:dyDescent="0.2">
      <c r="A678">
        <v>805</v>
      </c>
      <c r="B678" t="s">
        <v>174</v>
      </c>
      <c r="C678">
        <v>145100842</v>
      </c>
      <c r="D678">
        <v>0</v>
      </c>
      <c r="F678" s="107">
        <v>93101498</v>
      </c>
      <c r="G678" s="108">
        <v>3900</v>
      </c>
    </row>
    <row r="679" spans="1:7" x14ac:dyDescent="0.2">
      <c r="A679">
        <v>805</v>
      </c>
      <c r="B679" t="s">
        <v>174</v>
      </c>
      <c r="C679">
        <v>145100857</v>
      </c>
      <c r="D679">
        <v>0</v>
      </c>
      <c r="F679" s="107">
        <v>93101499</v>
      </c>
      <c r="G679" s="108">
        <v>2800</v>
      </c>
    </row>
    <row r="680" spans="1:7" x14ac:dyDescent="0.2">
      <c r="A680">
        <v>805</v>
      </c>
      <c r="B680" t="s">
        <v>174</v>
      </c>
      <c r="C680">
        <v>145101362</v>
      </c>
      <c r="D680">
        <v>628</v>
      </c>
      <c r="F680" s="107">
        <v>93101502</v>
      </c>
      <c r="G680" s="108">
        <v>0</v>
      </c>
    </row>
    <row r="681" spans="1:7" x14ac:dyDescent="0.2">
      <c r="A681">
        <v>805</v>
      </c>
      <c r="B681" t="s">
        <v>174</v>
      </c>
      <c r="C681">
        <v>145102051</v>
      </c>
      <c r="D681">
        <v>0</v>
      </c>
      <c r="F681" s="107">
        <v>93101503</v>
      </c>
      <c r="G681" s="108">
        <v>0</v>
      </c>
    </row>
    <row r="682" spans="1:7" x14ac:dyDescent="0.2">
      <c r="A682">
        <v>805</v>
      </c>
      <c r="B682" t="s">
        <v>172</v>
      </c>
      <c r="C682">
        <v>145100254</v>
      </c>
      <c r="D682">
        <v>0</v>
      </c>
      <c r="F682" s="107">
        <v>93101504</v>
      </c>
      <c r="G682" s="108">
        <v>0</v>
      </c>
    </row>
    <row r="683" spans="1:7" x14ac:dyDescent="0.2">
      <c r="A683">
        <v>805</v>
      </c>
      <c r="B683" t="s">
        <v>172</v>
      </c>
      <c r="C683">
        <v>145100255</v>
      </c>
      <c r="D683">
        <v>0</v>
      </c>
      <c r="F683" s="107">
        <v>93101505</v>
      </c>
      <c r="G683" s="108">
        <v>4500</v>
      </c>
    </row>
    <row r="684" spans="1:7" x14ac:dyDescent="0.2">
      <c r="A684">
        <v>805</v>
      </c>
      <c r="B684" t="s">
        <v>172</v>
      </c>
      <c r="C684">
        <v>145100414</v>
      </c>
      <c r="D684">
        <v>0</v>
      </c>
      <c r="F684" s="107">
        <v>93101506</v>
      </c>
      <c r="G684" s="108">
        <v>0</v>
      </c>
    </row>
    <row r="685" spans="1:7" x14ac:dyDescent="0.2">
      <c r="A685">
        <v>805</v>
      </c>
      <c r="B685" t="s">
        <v>172</v>
      </c>
      <c r="C685">
        <v>145100709</v>
      </c>
      <c r="D685">
        <v>0</v>
      </c>
      <c r="F685" s="107">
        <v>93101508</v>
      </c>
      <c r="G685" s="108">
        <v>4500</v>
      </c>
    </row>
    <row r="686" spans="1:7" x14ac:dyDescent="0.2">
      <c r="A686">
        <v>805</v>
      </c>
      <c r="B686" t="s">
        <v>172</v>
      </c>
      <c r="C686">
        <v>145100710</v>
      </c>
      <c r="D686">
        <v>0</v>
      </c>
      <c r="F686" s="107">
        <v>93101509</v>
      </c>
      <c r="G686" s="108">
        <v>3905</v>
      </c>
    </row>
    <row r="687" spans="1:7" x14ac:dyDescent="0.2">
      <c r="A687">
        <v>805</v>
      </c>
      <c r="B687" t="s">
        <v>172</v>
      </c>
      <c r="C687">
        <v>145100742</v>
      </c>
      <c r="D687">
        <v>0</v>
      </c>
      <c r="F687" s="107">
        <v>93101517</v>
      </c>
      <c r="G687" s="108">
        <v>0</v>
      </c>
    </row>
    <row r="688" spans="1:7" x14ac:dyDescent="0.2">
      <c r="A688">
        <v>805</v>
      </c>
      <c r="B688" t="s">
        <v>172</v>
      </c>
      <c r="C688">
        <v>145101424</v>
      </c>
      <c r="D688">
        <v>0</v>
      </c>
      <c r="F688" s="107">
        <v>93101521</v>
      </c>
      <c r="G688" s="108">
        <v>5245</v>
      </c>
    </row>
    <row r="689" spans="1:7" x14ac:dyDescent="0.2">
      <c r="A689">
        <v>805</v>
      </c>
      <c r="B689" t="s">
        <v>172</v>
      </c>
      <c r="C689">
        <v>145101802</v>
      </c>
      <c r="D689">
        <v>0</v>
      </c>
      <c r="F689" s="107">
        <v>93101523</v>
      </c>
      <c r="G689" s="108">
        <v>4937</v>
      </c>
    </row>
    <row r="690" spans="1:7" x14ac:dyDescent="0.2">
      <c r="A690">
        <v>805</v>
      </c>
      <c r="B690" t="s">
        <v>172</v>
      </c>
      <c r="C690">
        <v>93106021</v>
      </c>
      <c r="D690" s="103">
        <v>2280</v>
      </c>
      <c r="F690" s="107">
        <v>93101524</v>
      </c>
      <c r="G690" s="108">
        <v>1620</v>
      </c>
    </row>
    <row r="691" spans="1:7" x14ac:dyDescent="0.2">
      <c r="A691">
        <v>805</v>
      </c>
      <c r="B691" t="s">
        <v>172</v>
      </c>
      <c r="C691">
        <v>93106701</v>
      </c>
      <c r="D691">
        <v>0</v>
      </c>
      <c r="F691" s="107">
        <v>93101525</v>
      </c>
      <c r="G691" s="108">
        <v>6960</v>
      </c>
    </row>
    <row r="692" spans="1:7" x14ac:dyDescent="0.2">
      <c r="A692">
        <v>805</v>
      </c>
      <c r="B692" t="s">
        <v>172</v>
      </c>
      <c r="C692">
        <v>93107782</v>
      </c>
      <c r="D692">
        <v>0</v>
      </c>
      <c r="F692" s="107">
        <v>93101552</v>
      </c>
      <c r="G692" s="108">
        <v>1860</v>
      </c>
    </row>
    <row r="693" spans="1:7" x14ac:dyDescent="0.2">
      <c r="A693">
        <v>805</v>
      </c>
      <c r="B693" t="s">
        <v>145</v>
      </c>
      <c r="C693">
        <v>93106904</v>
      </c>
      <c r="D693">
        <v>0</v>
      </c>
      <c r="F693" s="107">
        <v>93101554</v>
      </c>
      <c r="G693" s="108">
        <v>0</v>
      </c>
    </row>
    <row r="694" spans="1:7" x14ac:dyDescent="0.2">
      <c r="A694">
        <v>805</v>
      </c>
      <c r="B694" t="s">
        <v>145</v>
      </c>
      <c r="C694">
        <v>93106905</v>
      </c>
      <c r="D694">
        <v>0</v>
      </c>
      <c r="F694" s="107">
        <v>93101557</v>
      </c>
      <c r="G694" s="108">
        <v>5500</v>
      </c>
    </row>
    <row r="695" spans="1:7" x14ac:dyDescent="0.2">
      <c r="A695">
        <v>805</v>
      </c>
      <c r="B695" t="s">
        <v>145</v>
      </c>
      <c r="C695">
        <v>93106906</v>
      </c>
      <c r="D695" s="103">
        <v>1500</v>
      </c>
      <c r="F695" s="107">
        <v>93101569</v>
      </c>
      <c r="G695" s="108">
        <v>1276.1300000000001</v>
      </c>
    </row>
    <row r="696" spans="1:7" x14ac:dyDescent="0.2">
      <c r="A696">
        <v>805</v>
      </c>
      <c r="B696" t="s">
        <v>145</v>
      </c>
      <c r="C696">
        <v>93107221</v>
      </c>
      <c r="D696" s="103">
        <v>1500</v>
      </c>
      <c r="F696" s="107">
        <v>93101570</v>
      </c>
      <c r="G696" s="108">
        <v>1276.1300000000001</v>
      </c>
    </row>
    <row r="697" spans="1:7" x14ac:dyDescent="0.2">
      <c r="A697">
        <v>805</v>
      </c>
      <c r="B697" t="s">
        <v>145</v>
      </c>
      <c r="C697">
        <v>93107309</v>
      </c>
      <c r="D697" s="103">
        <v>40000</v>
      </c>
      <c r="F697" s="107">
        <v>93101572</v>
      </c>
      <c r="G697" s="108">
        <v>0</v>
      </c>
    </row>
    <row r="698" spans="1:7" x14ac:dyDescent="0.2">
      <c r="A698">
        <v>805</v>
      </c>
      <c r="B698" t="s">
        <v>358</v>
      </c>
      <c r="C698">
        <v>93100694</v>
      </c>
      <c r="D698">
        <v>850</v>
      </c>
      <c r="F698" s="107">
        <v>93101573</v>
      </c>
      <c r="G698" s="108">
        <v>8100</v>
      </c>
    </row>
    <row r="699" spans="1:7" x14ac:dyDescent="0.2">
      <c r="A699">
        <v>805</v>
      </c>
      <c r="B699" t="s">
        <v>359</v>
      </c>
      <c r="C699">
        <v>93103403</v>
      </c>
      <c r="D699" s="103">
        <v>3620</v>
      </c>
      <c r="F699" s="107">
        <v>93101574</v>
      </c>
      <c r="G699" s="108">
        <v>6490</v>
      </c>
    </row>
    <row r="700" spans="1:7" x14ac:dyDescent="0.2">
      <c r="A700">
        <v>805</v>
      </c>
      <c r="B700" t="s">
        <v>293</v>
      </c>
      <c r="C700">
        <v>113104736</v>
      </c>
      <c r="D700">
        <v>0</v>
      </c>
      <c r="F700" s="107">
        <v>93101575</v>
      </c>
      <c r="G700" s="108">
        <v>0</v>
      </c>
    </row>
    <row r="701" spans="1:7" x14ac:dyDescent="0.2">
      <c r="A701">
        <v>805</v>
      </c>
      <c r="B701" t="s">
        <v>293</v>
      </c>
      <c r="C701">
        <v>113105105</v>
      </c>
      <c r="D701" s="103">
        <v>4922.1000000000004</v>
      </c>
      <c r="F701" s="107">
        <v>93101576</v>
      </c>
      <c r="G701" s="108">
        <v>6900</v>
      </c>
    </row>
    <row r="702" spans="1:7" x14ac:dyDescent="0.2">
      <c r="A702">
        <v>805</v>
      </c>
      <c r="B702" t="s">
        <v>293</v>
      </c>
      <c r="C702">
        <v>113105106</v>
      </c>
      <c r="D702" s="103">
        <v>6838.65</v>
      </c>
      <c r="F702" s="107">
        <v>93101577</v>
      </c>
      <c r="G702" s="108">
        <v>5200</v>
      </c>
    </row>
    <row r="703" spans="1:7" x14ac:dyDescent="0.2">
      <c r="A703">
        <v>805</v>
      </c>
      <c r="B703" t="s">
        <v>293</v>
      </c>
      <c r="C703">
        <v>113105107</v>
      </c>
      <c r="D703" s="103">
        <v>6445.2</v>
      </c>
      <c r="F703" s="107">
        <v>93101578</v>
      </c>
      <c r="G703" s="108">
        <v>12870</v>
      </c>
    </row>
    <row r="704" spans="1:7" x14ac:dyDescent="0.2">
      <c r="A704">
        <v>805</v>
      </c>
      <c r="B704" t="s">
        <v>293</v>
      </c>
      <c r="C704">
        <v>113105108</v>
      </c>
      <c r="D704" s="103">
        <v>17449.75</v>
      </c>
      <c r="F704" s="107">
        <v>93101580</v>
      </c>
      <c r="G704" s="108">
        <v>8100</v>
      </c>
    </row>
    <row r="705" spans="1:7" x14ac:dyDescent="0.2">
      <c r="A705">
        <v>805</v>
      </c>
      <c r="B705" t="s">
        <v>293</v>
      </c>
      <c r="C705">
        <v>113105109</v>
      </c>
      <c r="D705" s="103">
        <v>3742.94</v>
      </c>
      <c r="F705" s="107">
        <v>93101581</v>
      </c>
      <c r="G705" s="108">
        <v>5200</v>
      </c>
    </row>
    <row r="706" spans="1:7" x14ac:dyDescent="0.2">
      <c r="A706">
        <v>805</v>
      </c>
      <c r="B706" t="s">
        <v>220</v>
      </c>
      <c r="C706">
        <v>93108879</v>
      </c>
      <c r="D706">
        <v>0</v>
      </c>
      <c r="F706" s="107">
        <v>93101582</v>
      </c>
      <c r="G706" s="108">
        <v>0</v>
      </c>
    </row>
    <row r="707" spans="1:7" x14ac:dyDescent="0.2">
      <c r="A707">
        <v>805</v>
      </c>
      <c r="B707" t="s">
        <v>306</v>
      </c>
      <c r="C707">
        <v>93111245</v>
      </c>
      <c r="D707" s="103">
        <v>1224.93</v>
      </c>
      <c r="F707" s="107">
        <v>93101583</v>
      </c>
      <c r="G707" s="108">
        <v>6900</v>
      </c>
    </row>
    <row r="708" spans="1:7" x14ac:dyDescent="0.2">
      <c r="A708">
        <v>805</v>
      </c>
      <c r="B708" t="s">
        <v>108</v>
      </c>
      <c r="C708">
        <v>113101249</v>
      </c>
      <c r="D708" s="103">
        <v>3150</v>
      </c>
      <c r="F708" s="107">
        <v>93101584</v>
      </c>
      <c r="G708" s="108">
        <v>5200</v>
      </c>
    </row>
    <row r="709" spans="1:7" x14ac:dyDescent="0.2">
      <c r="A709">
        <v>805</v>
      </c>
      <c r="B709" t="s">
        <v>108</v>
      </c>
      <c r="C709">
        <v>113102392</v>
      </c>
      <c r="D709">
        <v>0</v>
      </c>
      <c r="F709" s="107">
        <v>93101585</v>
      </c>
      <c r="G709" s="108">
        <v>12270</v>
      </c>
    </row>
    <row r="710" spans="1:7" x14ac:dyDescent="0.2">
      <c r="A710">
        <v>805</v>
      </c>
      <c r="B710" t="s">
        <v>108</v>
      </c>
      <c r="C710">
        <v>113103132</v>
      </c>
      <c r="D710" s="103">
        <v>9430.2000000000007</v>
      </c>
      <c r="F710" s="107">
        <v>93101590</v>
      </c>
      <c r="G710" s="108">
        <v>0</v>
      </c>
    </row>
    <row r="711" spans="1:7" x14ac:dyDescent="0.2">
      <c r="A711">
        <v>805</v>
      </c>
      <c r="B711" t="s">
        <v>108</v>
      </c>
      <c r="C711">
        <v>113103133</v>
      </c>
      <c r="D711" s="103">
        <v>5644.08</v>
      </c>
      <c r="F711" s="107">
        <v>93101622</v>
      </c>
      <c r="G711" s="108">
        <v>9510</v>
      </c>
    </row>
    <row r="712" spans="1:7" x14ac:dyDescent="0.2">
      <c r="A712">
        <v>805</v>
      </c>
      <c r="B712" t="s">
        <v>108</v>
      </c>
      <c r="C712">
        <v>113103134</v>
      </c>
      <c r="D712" s="103">
        <v>8821.7999999999993</v>
      </c>
      <c r="F712" s="107">
        <v>93101632</v>
      </c>
      <c r="G712" s="108">
        <v>0</v>
      </c>
    </row>
    <row r="713" spans="1:7" x14ac:dyDescent="0.2">
      <c r="A713">
        <v>805</v>
      </c>
      <c r="B713" t="s">
        <v>108</v>
      </c>
      <c r="C713">
        <v>113103135</v>
      </c>
      <c r="D713" s="103">
        <v>7589.4</v>
      </c>
      <c r="F713" s="107">
        <v>93101639</v>
      </c>
      <c r="G713" s="108">
        <v>1000</v>
      </c>
    </row>
    <row r="714" spans="1:7" x14ac:dyDescent="0.2">
      <c r="A714">
        <v>805</v>
      </c>
      <c r="B714" t="s">
        <v>108</v>
      </c>
      <c r="C714">
        <v>113103136</v>
      </c>
      <c r="D714" s="103">
        <v>5272.8</v>
      </c>
      <c r="F714" s="107">
        <v>93101640</v>
      </c>
      <c r="G714" s="108">
        <v>15348</v>
      </c>
    </row>
    <row r="715" spans="1:7" x14ac:dyDescent="0.2">
      <c r="A715">
        <v>805</v>
      </c>
      <c r="B715" t="s">
        <v>108</v>
      </c>
      <c r="C715">
        <v>113103376</v>
      </c>
      <c r="D715" s="103">
        <v>7828</v>
      </c>
      <c r="F715" s="107">
        <v>93101663</v>
      </c>
      <c r="G715" s="108">
        <v>0</v>
      </c>
    </row>
    <row r="716" spans="1:7" x14ac:dyDescent="0.2">
      <c r="A716">
        <v>805</v>
      </c>
      <c r="B716" t="s">
        <v>108</v>
      </c>
      <c r="C716">
        <v>113103386</v>
      </c>
      <c r="D716" s="103">
        <v>4450</v>
      </c>
      <c r="F716" s="107">
        <v>93101664</v>
      </c>
      <c r="G716" s="108">
        <v>0</v>
      </c>
    </row>
    <row r="717" spans="1:7" x14ac:dyDescent="0.2">
      <c r="A717">
        <v>805</v>
      </c>
      <c r="B717" t="s">
        <v>108</v>
      </c>
      <c r="C717">
        <v>113103503</v>
      </c>
      <c r="D717" s="103">
        <v>7789</v>
      </c>
      <c r="F717" s="107">
        <v>93101665</v>
      </c>
      <c r="G717" s="108">
        <v>0</v>
      </c>
    </row>
    <row r="718" spans="1:7" x14ac:dyDescent="0.2">
      <c r="A718">
        <v>805</v>
      </c>
      <c r="B718" t="s">
        <v>108</v>
      </c>
      <c r="C718">
        <v>113103544</v>
      </c>
      <c r="D718" s="103">
        <v>33776</v>
      </c>
      <c r="F718" s="107">
        <v>93101666</v>
      </c>
      <c r="G718" s="108">
        <v>0</v>
      </c>
    </row>
    <row r="719" spans="1:7" x14ac:dyDescent="0.2">
      <c r="A719">
        <v>805</v>
      </c>
      <c r="B719" t="s">
        <v>108</v>
      </c>
      <c r="C719">
        <v>113103545</v>
      </c>
      <c r="D719" s="103">
        <v>33034</v>
      </c>
      <c r="F719" s="107">
        <v>93101676</v>
      </c>
      <c r="G719" s="108">
        <v>3120</v>
      </c>
    </row>
    <row r="720" spans="1:7" x14ac:dyDescent="0.2">
      <c r="A720">
        <v>805</v>
      </c>
      <c r="B720" t="s">
        <v>108</v>
      </c>
      <c r="C720">
        <v>113103665</v>
      </c>
      <c r="D720" s="103">
        <v>13307</v>
      </c>
      <c r="F720" s="107">
        <v>93101698</v>
      </c>
      <c r="G720" s="108">
        <v>0</v>
      </c>
    </row>
    <row r="721" spans="1:7" x14ac:dyDescent="0.2">
      <c r="A721">
        <v>805</v>
      </c>
      <c r="B721" t="s">
        <v>108</v>
      </c>
      <c r="C721">
        <v>113103691</v>
      </c>
      <c r="D721" s="103">
        <v>22210</v>
      </c>
      <c r="F721" s="107">
        <v>93101703</v>
      </c>
      <c r="G721" s="108">
        <v>1000</v>
      </c>
    </row>
    <row r="722" spans="1:7" x14ac:dyDescent="0.2">
      <c r="A722">
        <v>805</v>
      </c>
      <c r="B722" t="s">
        <v>108</v>
      </c>
      <c r="C722">
        <v>113103696</v>
      </c>
      <c r="D722" s="103">
        <v>40457.14</v>
      </c>
      <c r="F722" s="107">
        <v>93101704</v>
      </c>
      <c r="G722" s="108">
        <v>0</v>
      </c>
    </row>
    <row r="723" spans="1:7" x14ac:dyDescent="0.2">
      <c r="A723">
        <v>805</v>
      </c>
      <c r="B723" t="s">
        <v>108</v>
      </c>
      <c r="C723">
        <v>113103697</v>
      </c>
      <c r="D723" s="103">
        <v>40457.14</v>
      </c>
      <c r="F723" s="107">
        <v>93101715</v>
      </c>
      <c r="G723" s="108">
        <v>0</v>
      </c>
    </row>
    <row r="724" spans="1:7" x14ac:dyDescent="0.2">
      <c r="A724">
        <v>805</v>
      </c>
      <c r="B724" t="s">
        <v>108</v>
      </c>
      <c r="C724">
        <v>113103766</v>
      </c>
      <c r="D724" s="103">
        <v>22735.65</v>
      </c>
      <c r="F724" s="107">
        <v>93101716</v>
      </c>
      <c r="G724" s="108">
        <v>1000</v>
      </c>
    </row>
    <row r="725" spans="1:7" x14ac:dyDescent="0.2">
      <c r="A725">
        <v>805</v>
      </c>
      <c r="B725" t="s">
        <v>108</v>
      </c>
      <c r="C725">
        <v>145100248</v>
      </c>
      <c r="D725">
        <v>0</v>
      </c>
      <c r="F725" s="107">
        <v>93101717</v>
      </c>
      <c r="G725" s="108">
        <v>0</v>
      </c>
    </row>
    <row r="726" spans="1:7" x14ac:dyDescent="0.2">
      <c r="A726">
        <v>805</v>
      </c>
      <c r="B726" t="s">
        <v>108</v>
      </c>
      <c r="C726">
        <v>145100270</v>
      </c>
      <c r="D726">
        <v>0</v>
      </c>
      <c r="F726" s="107">
        <v>93101718</v>
      </c>
      <c r="G726" s="108">
        <v>5740</v>
      </c>
    </row>
    <row r="727" spans="1:7" x14ac:dyDescent="0.2">
      <c r="A727">
        <v>805</v>
      </c>
      <c r="B727" t="s">
        <v>108</v>
      </c>
      <c r="C727">
        <v>145100340</v>
      </c>
      <c r="D727">
        <v>0</v>
      </c>
      <c r="F727" s="107">
        <v>93101719</v>
      </c>
      <c r="G727" s="108">
        <v>8890</v>
      </c>
    </row>
    <row r="728" spans="1:7" x14ac:dyDescent="0.2">
      <c r="A728">
        <v>805</v>
      </c>
      <c r="B728" t="s">
        <v>108</v>
      </c>
      <c r="C728">
        <v>145100452</v>
      </c>
      <c r="D728">
        <v>0</v>
      </c>
      <c r="F728" s="107">
        <v>93101721</v>
      </c>
      <c r="G728" s="108">
        <v>6656</v>
      </c>
    </row>
    <row r="729" spans="1:7" x14ac:dyDescent="0.2">
      <c r="A729">
        <v>805</v>
      </c>
      <c r="B729" t="s">
        <v>108</v>
      </c>
      <c r="C729">
        <v>145100455</v>
      </c>
      <c r="D729">
        <v>646.4</v>
      </c>
      <c r="F729" s="107">
        <v>93101723</v>
      </c>
      <c r="G729" s="108">
        <v>0</v>
      </c>
    </row>
    <row r="730" spans="1:7" x14ac:dyDescent="0.2">
      <c r="A730">
        <v>805</v>
      </c>
      <c r="B730" t="s">
        <v>108</v>
      </c>
      <c r="C730">
        <v>145100577</v>
      </c>
      <c r="D730" s="103">
        <v>2961</v>
      </c>
      <c r="F730" s="107">
        <v>93101732</v>
      </c>
      <c r="G730" s="108">
        <v>0</v>
      </c>
    </row>
    <row r="731" spans="1:7" x14ac:dyDescent="0.2">
      <c r="A731">
        <v>805</v>
      </c>
      <c r="B731" t="s">
        <v>108</v>
      </c>
      <c r="C731">
        <v>145100601</v>
      </c>
      <c r="D731" s="103">
        <v>2499</v>
      </c>
      <c r="F731" s="107">
        <v>93101741</v>
      </c>
      <c r="G731" s="108">
        <v>4800</v>
      </c>
    </row>
    <row r="732" spans="1:7" x14ac:dyDescent="0.2">
      <c r="A732">
        <v>805</v>
      </c>
      <c r="B732" t="s">
        <v>108</v>
      </c>
      <c r="C732">
        <v>145100642</v>
      </c>
      <c r="D732" s="103">
        <v>1364.2</v>
      </c>
      <c r="F732" s="107">
        <v>93101755</v>
      </c>
      <c r="G732" s="108">
        <v>0</v>
      </c>
    </row>
    <row r="733" spans="1:7" x14ac:dyDescent="0.2">
      <c r="A733">
        <v>805</v>
      </c>
      <c r="B733" t="s">
        <v>108</v>
      </c>
      <c r="C733">
        <v>145100650</v>
      </c>
      <c r="D733">
        <v>897</v>
      </c>
      <c r="F733" s="107">
        <v>93101757</v>
      </c>
      <c r="G733" s="108">
        <v>15000</v>
      </c>
    </row>
    <row r="734" spans="1:7" x14ac:dyDescent="0.2">
      <c r="A734">
        <v>805</v>
      </c>
      <c r="B734" t="s">
        <v>108</v>
      </c>
      <c r="C734">
        <v>145100659</v>
      </c>
      <c r="D734">
        <v>0</v>
      </c>
      <c r="F734" s="107">
        <v>93101759</v>
      </c>
      <c r="G734" s="108">
        <v>0</v>
      </c>
    </row>
    <row r="735" spans="1:7" x14ac:dyDescent="0.2">
      <c r="A735">
        <v>805</v>
      </c>
      <c r="B735" t="s">
        <v>108</v>
      </c>
      <c r="C735">
        <v>145100712</v>
      </c>
      <c r="D735">
        <v>0</v>
      </c>
      <c r="F735" s="107">
        <v>93101760</v>
      </c>
      <c r="G735" s="108">
        <v>0</v>
      </c>
    </row>
    <row r="736" spans="1:7" x14ac:dyDescent="0.2">
      <c r="A736">
        <v>805</v>
      </c>
      <c r="B736" t="s">
        <v>108</v>
      </c>
      <c r="C736">
        <v>145100776</v>
      </c>
      <c r="D736">
        <v>0</v>
      </c>
      <c r="F736" s="107">
        <v>93101762</v>
      </c>
      <c r="G736" s="108">
        <v>920</v>
      </c>
    </row>
    <row r="737" spans="1:7" x14ac:dyDescent="0.2">
      <c r="A737">
        <v>805</v>
      </c>
      <c r="B737" t="s">
        <v>108</v>
      </c>
      <c r="C737">
        <v>145100786</v>
      </c>
      <c r="D737" s="103">
        <v>1647</v>
      </c>
      <c r="F737" s="107">
        <v>93101763</v>
      </c>
      <c r="G737" s="108">
        <v>1332</v>
      </c>
    </row>
    <row r="738" spans="1:7" x14ac:dyDescent="0.2">
      <c r="A738">
        <v>805</v>
      </c>
      <c r="B738" t="s">
        <v>108</v>
      </c>
      <c r="C738">
        <v>145100791</v>
      </c>
      <c r="D738">
        <v>0</v>
      </c>
      <c r="F738" s="107">
        <v>93101764</v>
      </c>
      <c r="G738" s="108">
        <v>2484</v>
      </c>
    </row>
    <row r="739" spans="1:7" x14ac:dyDescent="0.2">
      <c r="A739">
        <v>805</v>
      </c>
      <c r="B739" t="s">
        <v>108</v>
      </c>
      <c r="C739">
        <v>145100793</v>
      </c>
      <c r="D739">
        <v>999</v>
      </c>
      <c r="F739" s="107">
        <v>93101776</v>
      </c>
      <c r="G739" s="108">
        <v>7503</v>
      </c>
    </row>
    <row r="740" spans="1:7" x14ac:dyDescent="0.2">
      <c r="A740">
        <v>805</v>
      </c>
      <c r="B740" t="s">
        <v>108</v>
      </c>
      <c r="C740">
        <v>145100794</v>
      </c>
      <c r="D740" s="103">
        <v>1872</v>
      </c>
      <c r="F740" s="107">
        <v>93101792</v>
      </c>
      <c r="G740" s="108">
        <v>0</v>
      </c>
    </row>
    <row r="741" spans="1:7" x14ac:dyDescent="0.2">
      <c r="A741">
        <v>805</v>
      </c>
      <c r="B741" t="s">
        <v>108</v>
      </c>
      <c r="C741">
        <v>145101016</v>
      </c>
      <c r="D741">
        <v>609</v>
      </c>
      <c r="F741" s="107">
        <v>93101798</v>
      </c>
      <c r="G741" s="108">
        <v>0</v>
      </c>
    </row>
    <row r="742" spans="1:7" x14ac:dyDescent="0.2">
      <c r="A742">
        <v>805</v>
      </c>
      <c r="B742" t="s">
        <v>108</v>
      </c>
      <c r="C742">
        <v>145101017</v>
      </c>
      <c r="D742">
        <v>0</v>
      </c>
      <c r="F742" s="107">
        <v>93101800</v>
      </c>
      <c r="G742" s="108">
        <v>1000</v>
      </c>
    </row>
    <row r="743" spans="1:7" x14ac:dyDescent="0.2">
      <c r="A743">
        <v>805</v>
      </c>
      <c r="B743" t="s">
        <v>108</v>
      </c>
      <c r="C743">
        <v>145101036</v>
      </c>
      <c r="D743">
        <v>0</v>
      </c>
      <c r="F743" s="107">
        <v>93101801</v>
      </c>
      <c r="G743" s="108">
        <v>0</v>
      </c>
    </row>
    <row r="744" spans="1:7" x14ac:dyDescent="0.2">
      <c r="A744">
        <v>805</v>
      </c>
      <c r="B744" t="s">
        <v>108</v>
      </c>
      <c r="C744">
        <v>145101038</v>
      </c>
      <c r="D744">
        <v>0</v>
      </c>
      <c r="F744" s="107">
        <v>93101802</v>
      </c>
      <c r="G744" s="108">
        <v>0</v>
      </c>
    </row>
    <row r="745" spans="1:7" x14ac:dyDescent="0.2">
      <c r="A745">
        <v>805</v>
      </c>
      <c r="B745" t="s">
        <v>108</v>
      </c>
      <c r="C745">
        <v>145101039</v>
      </c>
      <c r="D745">
        <v>0</v>
      </c>
      <c r="F745" s="107">
        <v>93101804</v>
      </c>
      <c r="G745" s="108">
        <v>1959</v>
      </c>
    </row>
    <row r="746" spans="1:7" x14ac:dyDescent="0.2">
      <c r="A746">
        <v>805</v>
      </c>
      <c r="B746" t="s">
        <v>108</v>
      </c>
      <c r="C746">
        <v>145101040</v>
      </c>
      <c r="D746">
        <v>0</v>
      </c>
      <c r="F746" s="107">
        <v>93101808</v>
      </c>
      <c r="G746" s="108">
        <v>0</v>
      </c>
    </row>
    <row r="747" spans="1:7" x14ac:dyDescent="0.2">
      <c r="A747">
        <v>805</v>
      </c>
      <c r="B747" t="s">
        <v>108</v>
      </c>
      <c r="C747">
        <v>145101068</v>
      </c>
      <c r="D747">
        <v>0</v>
      </c>
      <c r="F747" s="107">
        <v>93101820</v>
      </c>
      <c r="G747" s="108">
        <v>0</v>
      </c>
    </row>
    <row r="748" spans="1:7" x14ac:dyDescent="0.2">
      <c r="A748">
        <v>805</v>
      </c>
      <c r="B748" t="s">
        <v>108</v>
      </c>
      <c r="C748">
        <v>145101076</v>
      </c>
      <c r="D748" s="103">
        <v>2434</v>
      </c>
      <c r="F748" s="107">
        <v>93101822</v>
      </c>
      <c r="G748" s="108">
        <v>5700</v>
      </c>
    </row>
    <row r="749" spans="1:7" x14ac:dyDescent="0.2">
      <c r="A749">
        <v>805</v>
      </c>
      <c r="B749" t="s">
        <v>108</v>
      </c>
      <c r="C749">
        <v>145101108</v>
      </c>
      <c r="D749">
        <v>756</v>
      </c>
      <c r="F749" s="107">
        <v>93101839</v>
      </c>
      <c r="G749" s="108">
        <v>0</v>
      </c>
    </row>
    <row r="750" spans="1:7" x14ac:dyDescent="0.2">
      <c r="A750">
        <v>805</v>
      </c>
      <c r="B750" t="s">
        <v>108</v>
      </c>
      <c r="C750">
        <v>145101293</v>
      </c>
      <c r="D750" s="103">
        <v>4677</v>
      </c>
      <c r="F750" s="107">
        <v>93101840</v>
      </c>
      <c r="G750" s="108">
        <v>0</v>
      </c>
    </row>
    <row r="751" spans="1:7" x14ac:dyDescent="0.2">
      <c r="A751">
        <v>805</v>
      </c>
      <c r="B751" t="s">
        <v>108</v>
      </c>
      <c r="C751">
        <v>145101295</v>
      </c>
      <c r="D751">
        <v>974</v>
      </c>
      <c r="F751" s="107">
        <v>93101841</v>
      </c>
      <c r="G751" s="108">
        <v>6085</v>
      </c>
    </row>
    <row r="752" spans="1:7" x14ac:dyDescent="0.2">
      <c r="A752">
        <v>805</v>
      </c>
      <c r="B752" t="s">
        <v>108</v>
      </c>
      <c r="C752">
        <v>145101304</v>
      </c>
      <c r="D752" s="103">
        <v>2050</v>
      </c>
      <c r="F752" s="107">
        <v>93101842</v>
      </c>
      <c r="G752" s="108">
        <v>7840</v>
      </c>
    </row>
    <row r="753" spans="1:7" x14ac:dyDescent="0.2">
      <c r="A753">
        <v>805</v>
      </c>
      <c r="B753" t="s">
        <v>108</v>
      </c>
      <c r="C753">
        <v>145101327</v>
      </c>
      <c r="D753">
        <v>474</v>
      </c>
      <c r="F753" s="107">
        <v>93101843</v>
      </c>
      <c r="G753" s="108">
        <v>11497</v>
      </c>
    </row>
    <row r="754" spans="1:7" x14ac:dyDescent="0.2">
      <c r="A754">
        <v>805</v>
      </c>
      <c r="B754" t="s">
        <v>108</v>
      </c>
      <c r="C754">
        <v>145101537</v>
      </c>
      <c r="D754">
        <v>0</v>
      </c>
      <c r="F754" s="107">
        <v>93101844</v>
      </c>
      <c r="G754" s="108">
        <v>15522</v>
      </c>
    </row>
    <row r="755" spans="1:7" x14ac:dyDescent="0.2">
      <c r="A755">
        <v>805</v>
      </c>
      <c r="B755" t="s">
        <v>108</v>
      </c>
      <c r="C755">
        <v>145101637</v>
      </c>
      <c r="D755">
        <v>0</v>
      </c>
      <c r="F755" s="107">
        <v>93101845</v>
      </c>
      <c r="G755" s="108">
        <v>10323</v>
      </c>
    </row>
    <row r="756" spans="1:7" x14ac:dyDescent="0.2">
      <c r="A756">
        <v>805</v>
      </c>
      <c r="B756" t="s">
        <v>108</v>
      </c>
      <c r="C756">
        <v>145101659</v>
      </c>
      <c r="D756" s="103">
        <v>1249.5</v>
      </c>
      <c r="F756" s="107">
        <v>93101846</v>
      </c>
      <c r="G756" s="108">
        <v>12913</v>
      </c>
    </row>
    <row r="757" spans="1:7" x14ac:dyDescent="0.2">
      <c r="A757">
        <v>805</v>
      </c>
      <c r="B757" t="s">
        <v>108</v>
      </c>
      <c r="C757">
        <v>145101676</v>
      </c>
      <c r="D757" s="103">
        <v>13229</v>
      </c>
      <c r="F757" s="107">
        <v>93101849</v>
      </c>
      <c r="G757" s="108">
        <v>0</v>
      </c>
    </row>
    <row r="758" spans="1:7" x14ac:dyDescent="0.2">
      <c r="A758">
        <v>805</v>
      </c>
      <c r="B758" t="s">
        <v>108</v>
      </c>
      <c r="C758">
        <v>145101712</v>
      </c>
      <c r="D758" s="103">
        <v>2883</v>
      </c>
      <c r="F758" s="107">
        <v>93101850</v>
      </c>
      <c r="G758" s="108">
        <v>0</v>
      </c>
    </row>
    <row r="759" spans="1:7" x14ac:dyDescent="0.2">
      <c r="A759">
        <v>805</v>
      </c>
      <c r="B759" t="s">
        <v>108</v>
      </c>
      <c r="C759">
        <v>145101715</v>
      </c>
      <c r="D759" s="103">
        <v>2883</v>
      </c>
      <c r="F759" s="107">
        <v>93101851</v>
      </c>
      <c r="G759" s="108">
        <v>2097</v>
      </c>
    </row>
    <row r="760" spans="1:7" x14ac:dyDescent="0.2">
      <c r="A760">
        <v>805</v>
      </c>
      <c r="B760" t="s">
        <v>108</v>
      </c>
      <c r="C760">
        <v>145101718</v>
      </c>
      <c r="D760" s="103">
        <v>3515.5</v>
      </c>
      <c r="F760" s="107">
        <v>93101852</v>
      </c>
      <c r="G760" s="108">
        <v>2697</v>
      </c>
    </row>
    <row r="761" spans="1:7" x14ac:dyDescent="0.2">
      <c r="A761">
        <v>805</v>
      </c>
      <c r="B761" t="s">
        <v>108</v>
      </c>
      <c r="C761">
        <v>145101808</v>
      </c>
      <c r="D761" s="103">
        <v>4012.5</v>
      </c>
      <c r="F761" s="107">
        <v>93101853</v>
      </c>
      <c r="G761" s="108">
        <v>4129</v>
      </c>
    </row>
    <row r="762" spans="1:7" x14ac:dyDescent="0.2">
      <c r="A762">
        <v>805</v>
      </c>
      <c r="B762" t="s">
        <v>108</v>
      </c>
      <c r="C762">
        <v>145101870</v>
      </c>
      <c r="D762" s="103">
        <v>1538</v>
      </c>
      <c r="F762" s="107">
        <v>93101854</v>
      </c>
      <c r="G762" s="108">
        <v>3681</v>
      </c>
    </row>
    <row r="763" spans="1:7" x14ac:dyDescent="0.2">
      <c r="A763">
        <v>805</v>
      </c>
      <c r="B763" t="s">
        <v>108</v>
      </c>
      <c r="C763">
        <v>145101890</v>
      </c>
      <c r="D763">
        <v>480</v>
      </c>
      <c r="F763" s="107">
        <v>93101855</v>
      </c>
      <c r="G763" s="108">
        <v>4128</v>
      </c>
    </row>
    <row r="764" spans="1:7" x14ac:dyDescent="0.2">
      <c r="A764">
        <v>805</v>
      </c>
      <c r="B764" t="s">
        <v>108</v>
      </c>
      <c r="C764">
        <v>145102035</v>
      </c>
      <c r="D764" s="103">
        <v>1666</v>
      </c>
      <c r="F764" s="107">
        <v>93101859</v>
      </c>
      <c r="G764" s="108">
        <v>2122</v>
      </c>
    </row>
    <row r="765" spans="1:7" x14ac:dyDescent="0.2">
      <c r="A765">
        <v>805</v>
      </c>
      <c r="B765" t="s">
        <v>108</v>
      </c>
      <c r="C765">
        <v>93108981</v>
      </c>
      <c r="D765">
        <v>0</v>
      </c>
      <c r="F765" s="107">
        <v>93101861</v>
      </c>
      <c r="G765" s="108">
        <v>7383</v>
      </c>
    </row>
    <row r="766" spans="1:7" x14ac:dyDescent="0.2">
      <c r="A766">
        <v>805</v>
      </c>
      <c r="B766" t="s">
        <v>108</v>
      </c>
      <c r="C766">
        <v>93109076</v>
      </c>
      <c r="D766">
        <v>0</v>
      </c>
      <c r="F766" s="107">
        <v>93101864</v>
      </c>
      <c r="G766" s="108">
        <v>4201</v>
      </c>
    </row>
    <row r="767" spans="1:7" x14ac:dyDescent="0.2">
      <c r="A767">
        <v>805</v>
      </c>
      <c r="B767" t="s">
        <v>108</v>
      </c>
      <c r="C767">
        <v>93109171</v>
      </c>
      <c r="D767">
        <v>0</v>
      </c>
      <c r="F767" s="107">
        <v>93101865</v>
      </c>
      <c r="G767" s="108">
        <v>0</v>
      </c>
    </row>
    <row r="768" spans="1:7" x14ac:dyDescent="0.2">
      <c r="A768">
        <v>805</v>
      </c>
      <c r="B768" t="s">
        <v>108</v>
      </c>
      <c r="C768">
        <v>93109268</v>
      </c>
      <c r="D768">
        <v>0</v>
      </c>
      <c r="F768" s="107">
        <v>93101867</v>
      </c>
      <c r="G768" s="108">
        <v>4311</v>
      </c>
    </row>
    <row r="769" spans="1:7" x14ac:dyDescent="0.2">
      <c r="A769">
        <v>805</v>
      </c>
      <c r="B769" t="s">
        <v>108</v>
      </c>
      <c r="C769">
        <v>93109269</v>
      </c>
      <c r="D769">
        <v>0</v>
      </c>
      <c r="F769" s="107">
        <v>93101874</v>
      </c>
      <c r="G769" s="108">
        <v>957</v>
      </c>
    </row>
    <row r="770" spans="1:7" x14ac:dyDescent="0.2">
      <c r="A770">
        <v>805</v>
      </c>
      <c r="B770" t="s">
        <v>199</v>
      </c>
      <c r="C770">
        <v>145100245</v>
      </c>
      <c r="D770">
        <v>0</v>
      </c>
      <c r="F770" s="107">
        <v>93101880</v>
      </c>
      <c r="G770" s="108">
        <v>6770</v>
      </c>
    </row>
    <row r="771" spans="1:7" x14ac:dyDescent="0.2">
      <c r="A771">
        <v>805</v>
      </c>
      <c r="B771" t="s">
        <v>277</v>
      </c>
      <c r="C771">
        <v>145101287</v>
      </c>
      <c r="D771">
        <v>0</v>
      </c>
      <c r="F771" s="107">
        <v>93101881</v>
      </c>
      <c r="G771" s="108">
        <v>7000</v>
      </c>
    </row>
    <row r="772" spans="1:7" x14ac:dyDescent="0.2">
      <c r="A772">
        <v>805</v>
      </c>
      <c r="B772" t="s">
        <v>277</v>
      </c>
      <c r="C772">
        <v>145101589</v>
      </c>
      <c r="D772">
        <v>0</v>
      </c>
      <c r="F772" s="107">
        <v>93101882</v>
      </c>
      <c r="G772" s="108">
        <v>7000</v>
      </c>
    </row>
    <row r="773" spans="1:7" x14ac:dyDescent="0.2">
      <c r="A773">
        <v>805</v>
      </c>
      <c r="B773" t="s">
        <v>277</v>
      </c>
      <c r="C773">
        <v>145101671</v>
      </c>
      <c r="D773" s="103">
        <v>2883</v>
      </c>
      <c r="F773" s="107">
        <v>93101883</v>
      </c>
      <c r="G773" s="108">
        <v>7000</v>
      </c>
    </row>
    <row r="774" spans="1:7" x14ac:dyDescent="0.2">
      <c r="A774">
        <v>805</v>
      </c>
      <c r="B774" t="s">
        <v>176</v>
      </c>
      <c r="C774">
        <v>145100604</v>
      </c>
      <c r="D774">
        <v>0</v>
      </c>
      <c r="F774" s="107">
        <v>93101889</v>
      </c>
      <c r="G774" s="108">
        <v>1500</v>
      </c>
    </row>
    <row r="775" spans="1:7" x14ac:dyDescent="0.2">
      <c r="A775">
        <v>805</v>
      </c>
      <c r="B775" t="s">
        <v>176</v>
      </c>
      <c r="C775">
        <v>145100605</v>
      </c>
      <c r="D775">
        <v>0</v>
      </c>
      <c r="F775" s="107">
        <v>93101891</v>
      </c>
      <c r="G775" s="108">
        <v>2000</v>
      </c>
    </row>
    <row r="776" spans="1:7" x14ac:dyDescent="0.2">
      <c r="A776">
        <v>805</v>
      </c>
      <c r="B776" t="s">
        <v>176</v>
      </c>
      <c r="C776">
        <v>145100606</v>
      </c>
      <c r="D776" s="103">
        <v>1338.7</v>
      </c>
      <c r="F776" s="107">
        <v>93101895</v>
      </c>
      <c r="G776" s="108">
        <v>42522</v>
      </c>
    </row>
    <row r="777" spans="1:7" x14ac:dyDescent="0.2">
      <c r="A777">
        <v>805</v>
      </c>
      <c r="B777" t="s">
        <v>360</v>
      </c>
      <c r="C777">
        <v>145100148</v>
      </c>
      <c r="D777">
        <v>0</v>
      </c>
      <c r="F777" s="107">
        <v>93101904</v>
      </c>
      <c r="G777" s="108">
        <v>2550</v>
      </c>
    </row>
    <row r="778" spans="1:7" x14ac:dyDescent="0.2">
      <c r="A778">
        <v>805</v>
      </c>
      <c r="B778" t="s">
        <v>285</v>
      </c>
      <c r="C778">
        <v>93110680</v>
      </c>
      <c r="D778" s="103">
        <v>1126.48</v>
      </c>
      <c r="F778" s="107">
        <v>93101905</v>
      </c>
      <c r="G778" s="108">
        <v>3750</v>
      </c>
    </row>
    <row r="779" spans="1:7" x14ac:dyDescent="0.2">
      <c r="A779">
        <v>805</v>
      </c>
      <c r="B779" t="s">
        <v>154</v>
      </c>
      <c r="C779">
        <v>93106598</v>
      </c>
      <c r="D779">
        <v>0</v>
      </c>
      <c r="F779" s="107">
        <v>93101906</v>
      </c>
      <c r="G779" s="108">
        <v>19350</v>
      </c>
    </row>
    <row r="780" spans="1:7" x14ac:dyDescent="0.2">
      <c r="A780">
        <v>805</v>
      </c>
      <c r="B780" t="s">
        <v>154</v>
      </c>
      <c r="C780">
        <v>93106973</v>
      </c>
      <c r="D780">
        <v>0</v>
      </c>
      <c r="F780" s="107">
        <v>93101917</v>
      </c>
      <c r="G780" s="108">
        <v>0</v>
      </c>
    </row>
    <row r="781" spans="1:7" x14ac:dyDescent="0.2">
      <c r="A781">
        <v>805</v>
      </c>
      <c r="B781" t="s">
        <v>154</v>
      </c>
      <c r="C781">
        <v>93106974</v>
      </c>
      <c r="D781">
        <v>0</v>
      </c>
      <c r="F781" s="107">
        <v>93101919</v>
      </c>
      <c r="G781" s="108">
        <v>642</v>
      </c>
    </row>
    <row r="782" spans="1:7" x14ac:dyDescent="0.2">
      <c r="A782">
        <v>805</v>
      </c>
      <c r="B782" t="s">
        <v>154</v>
      </c>
      <c r="C782">
        <v>93106975</v>
      </c>
      <c r="D782">
        <v>0</v>
      </c>
      <c r="F782" s="107">
        <v>93101928</v>
      </c>
      <c r="G782" s="108">
        <v>529</v>
      </c>
    </row>
    <row r="783" spans="1:7" x14ac:dyDescent="0.2">
      <c r="A783">
        <v>805</v>
      </c>
      <c r="B783" t="s">
        <v>154</v>
      </c>
      <c r="C783">
        <v>93107070</v>
      </c>
      <c r="D783">
        <v>0</v>
      </c>
      <c r="F783" s="107">
        <v>93101938</v>
      </c>
      <c r="G783" s="108">
        <v>1575</v>
      </c>
    </row>
    <row r="784" spans="1:7" x14ac:dyDescent="0.2">
      <c r="A784">
        <v>805</v>
      </c>
      <c r="B784" t="s">
        <v>154</v>
      </c>
      <c r="C784">
        <v>93107072</v>
      </c>
      <c r="D784">
        <v>0</v>
      </c>
      <c r="F784" s="107">
        <v>93101939</v>
      </c>
      <c r="G784" s="108">
        <v>1575</v>
      </c>
    </row>
    <row r="785" spans="1:7" x14ac:dyDescent="0.2">
      <c r="A785">
        <v>805</v>
      </c>
      <c r="B785" t="s">
        <v>154</v>
      </c>
      <c r="C785">
        <v>93107864</v>
      </c>
      <c r="D785">
        <v>0</v>
      </c>
      <c r="F785" s="107">
        <v>93101940</v>
      </c>
      <c r="G785" s="108">
        <v>3210</v>
      </c>
    </row>
    <row r="786" spans="1:7" x14ac:dyDescent="0.2">
      <c r="A786">
        <v>805</v>
      </c>
      <c r="B786" t="s">
        <v>154</v>
      </c>
      <c r="C786">
        <v>93107873</v>
      </c>
      <c r="D786">
        <v>0</v>
      </c>
      <c r="F786" s="107">
        <v>93101955</v>
      </c>
      <c r="G786" s="108">
        <v>0</v>
      </c>
    </row>
    <row r="787" spans="1:7" x14ac:dyDescent="0.2">
      <c r="A787">
        <v>805</v>
      </c>
      <c r="B787" t="s">
        <v>154</v>
      </c>
      <c r="C787">
        <v>93107935</v>
      </c>
      <c r="D787">
        <v>0</v>
      </c>
      <c r="F787" s="107">
        <v>93101957</v>
      </c>
      <c r="G787" s="108">
        <v>635</v>
      </c>
    </row>
    <row r="788" spans="1:7" x14ac:dyDescent="0.2">
      <c r="A788">
        <v>805</v>
      </c>
      <c r="B788" t="s">
        <v>154</v>
      </c>
      <c r="C788">
        <v>93107937</v>
      </c>
      <c r="D788">
        <v>0</v>
      </c>
      <c r="F788" s="107">
        <v>93101963</v>
      </c>
      <c r="G788" s="108">
        <v>2175</v>
      </c>
    </row>
    <row r="789" spans="1:7" x14ac:dyDescent="0.2">
      <c r="A789">
        <v>805</v>
      </c>
      <c r="B789" t="s">
        <v>154</v>
      </c>
      <c r="C789">
        <v>93107938</v>
      </c>
      <c r="D789">
        <v>0</v>
      </c>
      <c r="F789" s="107">
        <v>93101965</v>
      </c>
      <c r="G789" s="108">
        <v>1393</v>
      </c>
    </row>
    <row r="790" spans="1:7" x14ac:dyDescent="0.2">
      <c r="A790">
        <v>805</v>
      </c>
      <c r="B790" t="s">
        <v>154</v>
      </c>
      <c r="C790">
        <v>93107939</v>
      </c>
      <c r="D790">
        <v>0</v>
      </c>
      <c r="F790" s="107">
        <v>93101978</v>
      </c>
      <c r="G790" s="108">
        <v>0</v>
      </c>
    </row>
    <row r="791" spans="1:7" x14ac:dyDescent="0.2">
      <c r="A791">
        <v>805</v>
      </c>
      <c r="B791" t="s">
        <v>154</v>
      </c>
      <c r="C791">
        <v>93108083</v>
      </c>
      <c r="D791">
        <v>0</v>
      </c>
      <c r="F791" s="107">
        <v>93101986</v>
      </c>
      <c r="G791" s="108">
        <v>0</v>
      </c>
    </row>
    <row r="792" spans="1:7" x14ac:dyDescent="0.2">
      <c r="A792">
        <v>805</v>
      </c>
      <c r="B792" t="s">
        <v>154</v>
      </c>
      <c r="C792">
        <v>93108087</v>
      </c>
      <c r="D792">
        <v>0</v>
      </c>
      <c r="F792" s="107">
        <v>93102002</v>
      </c>
      <c r="G792" s="108">
        <v>6320</v>
      </c>
    </row>
    <row r="793" spans="1:7" x14ac:dyDescent="0.2">
      <c r="A793">
        <v>805</v>
      </c>
      <c r="B793" t="s">
        <v>154</v>
      </c>
      <c r="C793">
        <v>93108088</v>
      </c>
      <c r="D793">
        <v>0</v>
      </c>
      <c r="F793" s="107">
        <v>93102010</v>
      </c>
      <c r="G793" s="108">
        <v>1927</v>
      </c>
    </row>
    <row r="794" spans="1:7" x14ac:dyDescent="0.2">
      <c r="A794">
        <v>805</v>
      </c>
      <c r="B794" t="s">
        <v>154</v>
      </c>
      <c r="C794">
        <v>93108089</v>
      </c>
      <c r="D794">
        <v>0</v>
      </c>
      <c r="F794" s="107">
        <v>93102011</v>
      </c>
      <c r="G794" s="108">
        <v>3395</v>
      </c>
    </row>
    <row r="795" spans="1:7" x14ac:dyDescent="0.2">
      <c r="A795">
        <v>805</v>
      </c>
      <c r="B795" t="s">
        <v>154</v>
      </c>
      <c r="C795">
        <v>93108091</v>
      </c>
      <c r="D795">
        <v>0</v>
      </c>
      <c r="F795" s="107">
        <v>93102012</v>
      </c>
      <c r="G795" s="108">
        <v>2545</v>
      </c>
    </row>
    <row r="796" spans="1:7" x14ac:dyDescent="0.2">
      <c r="A796">
        <v>805</v>
      </c>
      <c r="B796" t="s">
        <v>154</v>
      </c>
      <c r="C796">
        <v>93108092</v>
      </c>
      <c r="D796">
        <v>0</v>
      </c>
      <c r="F796" s="107">
        <v>93102013</v>
      </c>
      <c r="G796" s="108">
        <v>5118</v>
      </c>
    </row>
    <row r="797" spans="1:7" x14ac:dyDescent="0.2">
      <c r="A797">
        <v>805</v>
      </c>
      <c r="B797" t="s">
        <v>154</v>
      </c>
      <c r="C797">
        <v>93108256</v>
      </c>
      <c r="D797">
        <v>0</v>
      </c>
      <c r="F797" s="107">
        <v>93102014</v>
      </c>
      <c r="G797" s="108">
        <v>3500</v>
      </c>
    </row>
    <row r="798" spans="1:7" x14ac:dyDescent="0.2">
      <c r="A798">
        <v>805</v>
      </c>
      <c r="B798" t="s">
        <v>154</v>
      </c>
      <c r="C798">
        <v>93108657</v>
      </c>
      <c r="D798">
        <v>0</v>
      </c>
      <c r="F798" s="107">
        <v>93102015</v>
      </c>
      <c r="G798" s="108">
        <v>2323</v>
      </c>
    </row>
    <row r="799" spans="1:7" x14ac:dyDescent="0.2">
      <c r="A799">
        <v>805</v>
      </c>
      <c r="B799" t="s">
        <v>154</v>
      </c>
      <c r="C799">
        <v>93108732</v>
      </c>
      <c r="D799" s="103">
        <v>2100</v>
      </c>
      <c r="F799" s="107">
        <v>93102016</v>
      </c>
      <c r="G799" s="108">
        <v>2521</v>
      </c>
    </row>
    <row r="800" spans="1:7" x14ac:dyDescent="0.2">
      <c r="A800">
        <v>805</v>
      </c>
      <c r="B800" t="s">
        <v>154</v>
      </c>
      <c r="C800">
        <v>93108738</v>
      </c>
      <c r="D800">
        <v>576</v>
      </c>
      <c r="F800" s="107">
        <v>93102017</v>
      </c>
      <c r="G800" s="108">
        <v>5863</v>
      </c>
    </row>
    <row r="801" spans="1:7" x14ac:dyDescent="0.2">
      <c r="A801">
        <v>805</v>
      </c>
      <c r="B801" t="s">
        <v>154</v>
      </c>
      <c r="C801">
        <v>93108739</v>
      </c>
      <c r="D801">
        <v>700</v>
      </c>
      <c r="F801" s="107">
        <v>93102018</v>
      </c>
      <c r="G801" s="108">
        <v>2590</v>
      </c>
    </row>
    <row r="802" spans="1:7" x14ac:dyDescent="0.2">
      <c r="A802">
        <v>805</v>
      </c>
      <c r="B802" t="s">
        <v>154</v>
      </c>
      <c r="C802">
        <v>93108740</v>
      </c>
      <c r="D802">
        <v>520</v>
      </c>
      <c r="F802" s="107">
        <v>93102027</v>
      </c>
      <c r="G802" s="108">
        <v>2604</v>
      </c>
    </row>
    <row r="803" spans="1:7" x14ac:dyDescent="0.2">
      <c r="A803">
        <v>805</v>
      </c>
      <c r="B803" t="s">
        <v>154</v>
      </c>
      <c r="C803">
        <v>93108741</v>
      </c>
      <c r="D803" s="103">
        <v>3100</v>
      </c>
      <c r="F803" s="107">
        <v>93102028</v>
      </c>
      <c r="G803" s="108">
        <v>0</v>
      </c>
    </row>
    <row r="804" spans="1:7" x14ac:dyDescent="0.2">
      <c r="A804">
        <v>805</v>
      </c>
      <c r="B804" t="s">
        <v>154</v>
      </c>
      <c r="C804">
        <v>93108743</v>
      </c>
      <c r="D804">
        <v>600</v>
      </c>
      <c r="F804" s="107">
        <v>93102029</v>
      </c>
      <c r="G804" s="108">
        <v>0</v>
      </c>
    </row>
    <row r="805" spans="1:7" x14ac:dyDescent="0.2">
      <c r="A805">
        <v>805</v>
      </c>
      <c r="B805" t="s">
        <v>154</v>
      </c>
      <c r="C805">
        <v>93108744</v>
      </c>
      <c r="D805">
        <v>637.5</v>
      </c>
      <c r="F805" s="107">
        <v>93102032</v>
      </c>
      <c r="G805" s="108">
        <v>0</v>
      </c>
    </row>
    <row r="806" spans="1:7" x14ac:dyDescent="0.2">
      <c r="A806">
        <v>805</v>
      </c>
      <c r="B806" t="s">
        <v>154</v>
      </c>
      <c r="C806">
        <v>93108745</v>
      </c>
      <c r="D806" s="103">
        <v>1975</v>
      </c>
      <c r="F806" s="107">
        <v>93102037</v>
      </c>
      <c r="G806" s="108">
        <v>0</v>
      </c>
    </row>
    <row r="807" spans="1:7" x14ac:dyDescent="0.2">
      <c r="A807">
        <v>805</v>
      </c>
      <c r="B807" t="s">
        <v>154</v>
      </c>
      <c r="C807">
        <v>93108746</v>
      </c>
      <c r="D807">
        <v>460</v>
      </c>
      <c r="F807" s="107">
        <v>93102038</v>
      </c>
      <c r="G807" s="108">
        <v>0</v>
      </c>
    </row>
    <row r="808" spans="1:7" x14ac:dyDescent="0.2">
      <c r="A808">
        <v>805</v>
      </c>
      <c r="B808" t="s">
        <v>154</v>
      </c>
      <c r="C808">
        <v>93108748</v>
      </c>
      <c r="D808">
        <v>800</v>
      </c>
      <c r="F808" s="107">
        <v>93102041</v>
      </c>
      <c r="G808" s="108">
        <v>31546</v>
      </c>
    </row>
    <row r="809" spans="1:7" x14ac:dyDescent="0.2">
      <c r="A809">
        <v>805</v>
      </c>
      <c r="B809" t="s">
        <v>154</v>
      </c>
      <c r="C809">
        <v>93108749</v>
      </c>
      <c r="D809">
        <v>738</v>
      </c>
      <c r="F809" s="107">
        <v>93102046</v>
      </c>
      <c r="G809" s="108">
        <v>0</v>
      </c>
    </row>
    <row r="810" spans="1:7" x14ac:dyDescent="0.2">
      <c r="A810">
        <v>805</v>
      </c>
      <c r="B810" t="s">
        <v>154</v>
      </c>
      <c r="C810">
        <v>93109255</v>
      </c>
      <c r="D810">
        <v>632.20000000000005</v>
      </c>
      <c r="F810" s="107">
        <v>93102048</v>
      </c>
      <c r="G810" s="108">
        <v>0</v>
      </c>
    </row>
    <row r="811" spans="1:7" x14ac:dyDescent="0.2">
      <c r="A811">
        <v>805</v>
      </c>
      <c r="B811" t="s">
        <v>154</v>
      </c>
      <c r="C811">
        <v>93109731</v>
      </c>
      <c r="D811">
        <v>0</v>
      </c>
      <c r="F811" s="107">
        <v>93102053</v>
      </c>
      <c r="G811" s="108">
        <v>2210</v>
      </c>
    </row>
    <row r="812" spans="1:7" x14ac:dyDescent="0.2">
      <c r="A812">
        <v>805</v>
      </c>
      <c r="B812" t="s">
        <v>154</v>
      </c>
      <c r="C812">
        <v>93109732</v>
      </c>
      <c r="D812">
        <v>0</v>
      </c>
      <c r="F812" s="107">
        <v>93102055</v>
      </c>
      <c r="G812" s="108">
        <v>1200</v>
      </c>
    </row>
    <row r="813" spans="1:7" x14ac:dyDescent="0.2">
      <c r="A813">
        <v>805</v>
      </c>
      <c r="B813" t="s">
        <v>154</v>
      </c>
      <c r="C813">
        <v>93109733</v>
      </c>
      <c r="D813">
        <v>0</v>
      </c>
      <c r="F813" s="107">
        <v>93102056</v>
      </c>
      <c r="G813" s="108">
        <v>910</v>
      </c>
    </row>
    <row r="814" spans="1:7" x14ac:dyDescent="0.2">
      <c r="A814">
        <v>805</v>
      </c>
      <c r="B814" t="s">
        <v>154</v>
      </c>
      <c r="C814">
        <v>93109734</v>
      </c>
      <c r="D814">
        <v>0</v>
      </c>
      <c r="F814" s="107">
        <v>93102059</v>
      </c>
      <c r="G814" s="108">
        <v>481</v>
      </c>
    </row>
    <row r="815" spans="1:7" x14ac:dyDescent="0.2">
      <c r="A815">
        <v>805</v>
      </c>
      <c r="B815" t="s">
        <v>154</v>
      </c>
      <c r="C815">
        <v>93109798</v>
      </c>
      <c r="D815">
        <v>0</v>
      </c>
      <c r="F815" s="107">
        <v>93102072</v>
      </c>
      <c r="G815" s="108">
        <v>32379</v>
      </c>
    </row>
    <row r="816" spans="1:7" x14ac:dyDescent="0.2">
      <c r="A816">
        <v>805</v>
      </c>
      <c r="B816" t="s">
        <v>154</v>
      </c>
      <c r="C816">
        <v>93109799</v>
      </c>
      <c r="D816">
        <v>0</v>
      </c>
      <c r="F816" s="107">
        <v>93102073</v>
      </c>
      <c r="G816" s="108">
        <v>21061</v>
      </c>
    </row>
    <row r="817" spans="1:7" x14ac:dyDescent="0.2">
      <c r="A817">
        <v>805</v>
      </c>
      <c r="B817" t="s">
        <v>154</v>
      </c>
      <c r="C817">
        <v>93109800</v>
      </c>
      <c r="D817">
        <v>0</v>
      </c>
      <c r="F817" s="107">
        <v>93102082</v>
      </c>
      <c r="G817" s="108">
        <v>0</v>
      </c>
    </row>
    <row r="818" spans="1:7" x14ac:dyDescent="0.2">
      <c r="A818">
        <v>805</v>
      </c>
      <c r="B818" t="s">
        <v>154</v>
      </c>
      <c r="C818">
        <v>93109801</v>
      </c>
      <c r="D818">
        <v>0</v>
      </c>
      <c r="F818" s="107">
        <v>93102083</v>
      </c>
      <c r="G818" s="108">
        <v>0</v>
      </c>
    </row>
    <row r="819" spans="1:7" x14ac:dyDescent="0.2">
      <c r="A819">
        <v>805</v>
      </c>
      <c r="B819" t="s">
        <v>154</v>
      </c>
      <c r="C819">
        <v>93109802</v>
      </c>
      <c r="D819">
        <v>0</v>
      </c>
      <c r="F819" s="107">
        <v>93102084</v>
      </c>
      <c r="G819" s="108">
        <v>23280</v>
      </c>
    </row>
    <row r="820" spans="1:7" x14ac:dyDescent="0.2">
      <c r="A820">
        <v>805</v>
      </c>
      <c r="B820" t="s">
        <v>154</v>
      </c>
      <c r="C820">
        <v>93109803</v>
      </c>
      <c r="D820">
        <v>0</v>
      </c>
      <c r="F820" s="107">
        <v>93102091</v>
      </c>
      <c r="G820" s="108">
        <v>7095</v>
      </c>
    </row>
    <row r="821" spans="1:7" x14ac:dyDescent="0.2">
      <c r="A821">
        <v>805</v>
      </c>
      <c r="B821" t="s">
        <v>154</v>
      </c>
      <c r="C821">
        <v>93109899</v>
      </c>
      <c r="D821">
        <v>875</v>
      </c>
      <c r="F821" s="107">
        <v>93102093</v>
      </c>
      <c r="G821" s="108">
        <v>9350</v>
      </c>
    </row>
    <row r="822" spans="1:7" x14ac:dyDescent="0.2">
      <c r="A822">
        <v>805</v>
      </c>
      <c r="B822" t="s">
        <v>154</v>
      </c>
      <c r="C822">
        <v>93109900</v>
      </c>
      <c r="D822">
        <v>120</v>
      </c>
      <c r="F822" s="107">
        <v>93102098</v>
      </c>
      <c r="G822" s="108">
        <v>0</v>
      </c>
    </row>
    <row r="823" spans="1:7" x14ac:dyDescent="0.2">
      <c r="A823">
        <v>805</v>
      </c>
      <c r="B823" t="s">
        <v>154</v>
      </c>
      <c r="C823">
        <v>93109992</v>
      </c>
      <c r="D823" s="103">
        <v>3399</v>
      </c>
      <c r="F823" s="107">
        <v>93102099</v>
      </c>
      <c r="G823" s="108">
        <v>0</v>
      </c>
    </row>
    <row r="824" spans="1:7" x14ac:dyDescent="0.2">
      <c r="A824">
        <v>805</v>
      </c>
      <c r="B824" t="s">
        <v>154</v>
      </c>
      <c r="C824">
        <v>93109994</v>
      </c>
      <c r="D824" s="103">
        <v>2838</v>
      </c>
      <c r="F824" s="107">
        <v>93102100</v>
      </c>
      <c r="G824" s="108">
        <v>0</v>
      </c>
    </row>
    <row r="825" spans="1:7" x14ac:dyDescent="0.2">
      <c r="A825">
        <v>805</v>
      </c>
      <c r="B825" t="s">
        <v>154</v>
      </c>
      <c r="C825">
        <v>93109995</v>
      </c>
      <c r="D825">
        <v>696</v>
      </c>
      <c r="F825" s="107">
        <v>93102102</v>
      </c>
      <c r="G825" s="108">
        <v>0</v>
      </c>
    </row>
    <row r="826" spans="1:7" x14ac:dyDescent="0.2">
      <c r="A826">
        <v>805</v>
      </c>
      <c r="B826" t="s">
        <v>154</v>
      </c>
      <c r="C826">
        <v>93110204</v>
      </c>
      <c r="D826">
        <v>600.6</v>
      </c>
      <c r="F826" s="107">
        <v>93102103</v>
      </c>
      <c r="G826" s="108">
        <v>0</v>
      </c>
    </row>
    <row r="827" spans="1:7" x14ac:dyDescent="0.2">
      <c r="A827">
        <v>805</v>
      </c>
      <c r="B827" t="s">
        <v>154</v>
      </c>
      <c r="C827">
        <v>93110231</v>
      </c>
      <c r="D827">
        <v>0</v>
      </c>
      <c r="F827" s="107">
        <v>93102108</v>
      </c>
      <c r="G827" s="108">
        <v>8758</v>
      </c>
    </row>
    <row r="828" spans="1:7" x14ac:dyDescent="0.2">
      <c r="A828">
        <v>805</v>
      </c>
      <c r="B828" t="s">
        <v>154</v>
      </c>
      <c r="C828">
        <v>93110232</v>
      </c>
      <c r="D828">
        <v>0</v>
      </c>
      <c r="F828" s="107">
        <v>93102109</v>
      </c>
      <c r="G828" s="108">
        <v>4630</v>
      </c>
    </row>
    <row r="829" spans="1:7" x14ac:dyDescent="0.2">
      <c r="A829">
        <v>805</v>
      </c>
      <c r="B829" t="s">
        <v>154</v>
      </c>
      <c r="C829">
        <v>93110236</v>
      </c>
      <c r="D829">
        <v>0</v>
      </c>
      <c r="F829" s="107">
        <v>93102110</v>
      </c>
      <c r="G829" s="108">
        <v>0</v>
      </c>
    </row>
    <row r="830" spans="1:7" x14ac:dyDescent="0.2">
      <c r="A830">
        <v>805</v>
      </c>
      <c r="B830" t="s">
        <v>154</v>
      </c>
      <c r="C830">
        <v>93110237</v>
      </c>
      <c r="D830">
        <v>0</v>
      </c>
      <c r="F830" s="107">
        <v>93102112</v>
      </c>
      <c r="G830" s="108">
        <v>3000</v>
      </c>
    </row>
    <row r="831" spans="1:7" x14ac:dyDescent="0.2">
      <c r="A831">
        <v>805</v>
      </c>
      <c r="B831" t="s">
        <v>154</v>
      </c>
      <c r="C831">
        <v>93110238</v>
      </c>
      <c r="D831">
        <v>0</v>
      </c>
      <c r="F831" s="107">
        <v>93102126</v>
      </c>
      <c r="G831" s="108">
        <v>3826</v>
      </c>
    </row>
    <row r="832" spans="1:7" x14ac:dyDescent="0.2">
      <c r="A832">
        <v>805</v>
      </c>
      <c r="B832" t="s">
        <v>154</v>
      </c>
      <c r="C832">
        <v>93110352</v>
      </c>
      <c r="D832">
        <v>0</v>
      </c>
      <c r="F832" s="107">
        <v>93102133</v>
      </c>
      <c r="G832" s="108">
        <v>34878</v>
      </c>
    </row>
    <row r="833" spans="1:7" x14ac:dyDescent="0.2">
      <c r="A833">
        <v>805</v>
      </c>
      <c r="B833" t="s">
        <v>154</v>
      </c>
      <c r="C833">
        <v>93110358</v>
      </c>
      <c r="D833">
        <v>0</v>
      </c>
      <c r="F833" s="107">
        <v>93102136</v>
      </c>
      <c r="G833" s="108">
        <v>1000</v>
      </c>
    </row>
    <row r="834" spans="1:7" x14ac:dyDescent="0.2">
      <c r="A834">
        <v>805</v>
      </c>
      <c r="B834" t="s">
        <v>154</v>
      </c>
      <c r="C834">
        <v>93110360</v>
      </c>
      <c r="D834">
        <v>0</v>
      </c>
      <c r="F834" s="107">
        <v>93102147</v>
      </c>
      <c r="G834" s="108">
        <v>0</v>
      </c>
    </row>
    <row r="835" spans="1:7" x14ac:dyDescent="0.2">
      <c r="A835">
        <v>805</v>
      </c>
      <c r="B835" t="s">
        <v>154</v>
      </c>
      <c r="C835">
        <v>93110361</v>
      </c>
      <c r="D835">
        <v>0</v>
      </c>
      <c r="F835" s="107">
        <v>93102148</v>
      </c>
      <c r="G835" s="108">
        <v>0</v>
      </c>
    </row>
    <row r="836" spans="1:7" x14ac:dyDescent="0.2">
      <c r="A836">
        <v>805</v>
      </c>
      <c r="B836" t="s">
        <v>154</v>
      </c>
      <c r="C836">
        <v>93110363</v>
      </c>
      <c r="D836">
        <v>0</v>
      </c>
      <c r="F836" s="107">
        <v>93102154</v>
      </c>
      <c r="G836" s="108">
        <v>0</v>
      </c>
    </row>
    <row r="837" spans="1:7" x14ac:dyDescent="0.2">
      <c r="A837">
        <v>805</v>
      </c>
      <c r="B837" t="s">
        <v>154</v>
      </c>
      <c r="C837">
        <v>93110364</v>
      </c>
      <c r="D837">
        <v>0</v>
      </c>
      <c r="F837" s="107">
        <v>93102160</v>
      </c>
      <c r="G837" s="108">
        <v>2364</v>
      </c>
    </row>
    <row r="838" spans="1:7" x14ac:dyDescent="0.2">
      <c r="A838">
        <v>805</v>
      </c>
      <c r="B838" t="s">
        <v>154</v>
      </c>
      <c r="C838">
        <v>93110365</v>
      </c>
      <c r="D838">
        <v>0</v>
      </c>
      <c r="F838" s="107">
        <v>93102162</v>
      </c>
      <c r="G838" s="108">
        <v>11875</v>
      </c>
    </row>
    <row r="839" spans="1:7" x14ac:dyDescent="0.2">
      <c r="A839">
        <v>805</v>
      </c>
      <c r="B839" t="s">
        <v>154</v>
      </c>
      <c r="C839">
        <v>93110368</v>
      </c>
      <c r="D839">
        <v>0</v>
      </c>
      <c r="F839" s="107">
        <v>93102181</v>
      </c>
      <c r="G839" s="108">
        <v>10500</v>
      </c>
    </row>
    <row r="840" spans="1:7" x14ac:dyDescent="0.2">
      <c r="A840">
        <v>805</v>
      </c>
      <c r="B840" t="s">
        <v>154</v>
      </c>
      <c r="C840">
        <v>93110369</v>
      </c>
      <c r="D840">
        <v>0</v>
      </c>
      <c r="F840" s="107">
        <v>93102192</v>
      </c>
      <c r="G840" s="108">
        <v>3530</v>
      </c>
    </row>
    <row r="841" spans="1:7" x14ac:dyDescent="0.2">
      <c r="A841">
        <v>805</v>
      </c>
      <c r="B841" t="s">
        <v>154</v>
      </c>
      <c r="C841">
        <v>93110471</v>
      </c>
      <c r="D841">
        <v>0</v>
      </c>
      <c r="F841" s="107">
        <v>93102193</v>
      </c>
      <c r="G841" s="108">
        <v>3530</v>
      </c>
    </row>
    <row r="842" spans="1:7" x14ac:dyDescent="0.2">
      <c r="A842">
        <v>805</v>
      </c>
      <c r="B842" t="s">
        <v>154</v>
      </c>
      <c r="C842">
        <v>93110475</v>
      </c>
      <c r="D842">
        <v>0</v>
      </c>
      <c r="F842" s="107">
        <v>93102200</v>
      </c>
      <c r="G842" s="108">
        <v>4374</v>
      </c>
    </row>
    <row r="843" spans="1:7" x14ac:dyDescent="0.2">
      <c r="A843">
        <v>805</v>
      </c>
      <c r="B843" t="s">
        <v>154</v>
      </c>
      <c r="C843">
        <v>93110476</v>
      </c>
      <c r="D843">
        <v>0</v>
      </c>
      <c r="F843" s="107">
        <v>93102201</v>
      </c>
      <c r="G843" s="108">
        <v>0</v>
      </c>
    </row>
    <row r="844" spans="1:7" x14ac:dyDescent="0.2">
      <c r="A844">
        <v>805</v>
      </c>
      <c r="B844" t="s">
        <v>154</v>
      </c>
      <c r="C844">
        <v>93110520</v>
      </c>
      <c r="D844">
        <v>0</v>
      </c>
      <c r="F844" s="107">
        <v>93102208</v>
      </c>
      <c r="G844" s="108">
        <v>6300</v>
      </c>
    </row>
    <row r="845" spans="1:7" x14ac:dyDescent="0.2">
      <c r="A845">
        <v>805</v>
      </c>
      <c r="B845" t="s">
        <v>154</v>
      </c>
      <c r="C845">
        <v>93110521</v>
      </c>
      <c r="D845">
        <v>0</v>
      </c>
      <c r="F845" s="107">
        <v>93102209</v>
      </c>
      <c r="G845" s="108">
        <v>10840</v>
      </c>
    </row>
    <row r="846" spans="1:7" x14ac:dyDescent="0.2">
      <c r="A846">
        <v>805</v>
      </c>
      <c r="B846" t="s">
        <v>154</v>
      </c>
      <c r="C846">
        <v>93110668</v>
      </c>
      <c r="D846">
        <v>0</v>
      </c>
      <c r="F846" s="107">
        <v>93102210</v>
      </c>
      <c r="G846" s="108">
        <v>10840</v>
      </c>
    </row>
    <row r="847" spans="1:7" x14ac:dyDescent="0.2">
      <c r="A847">
        <v>805</v>
      </c>
      <c r="B847" t="s">
        <v>154</v>
      </c>
      <c r="C847">
        <v>93110669</v>
      </c>
      <c r="D847">
        <v>0</v>
      </c>
      <c r="F847" s="107">
        <v>93102211</v>
      </c>
      <c r="G847" s="108">
        <v>10840</v>
      </c>
    </row>
    <row r="848" spans="1:7" x14ac:dyDescent="0.2">
      <c r="A848">
        <v>805</v>
      </c>
      <c r="B848" t="s">
        <v>154</v>
      </c>
      <c r="C848">
        <v>93110894</v>
      </c>
      <c r="D848">
        <v>365</v>
      </c>
      <c r="F848" s="107">
        <v>93102212</v>
      </c>
      <c r="G848" s="108">
        <v>8155</v>
      </c>
    </row>
    <row r="849" spans="1:7" x14ac:dyDescent="0.2">
      <c r="A849">
        <v>805</v>
      </c>
      <c r="B849" t="s">
        <v>154</v>
      </c>
      <c r="C849">
        <v>93110895</v>
      </c>
      <c r="D849" s="103">
        <v>1680</v>
      </c>
      <c r="F849" s="107">
        <v>93102213</v>
      </c>
      <c r="G849" s="108">
        <v>10840</v>
      </c>
    </row>
    <row r="850" spans="1:7" x14ac:dyDescent="0.2">
      <c r="A850">
        <v>805</v>
      </c>
      <c r="B850" t="s">
        <v>154</v>
      </c>
      <c r="C850">
        <v>93110896</v>
      </c>
      <c r="D850">
        <v>511</v>
      </c>
      <c r="F850" s="107">
        <v>93102214</v>
      </c>
      <c r="G850" s="108">
        <v>10840</v>
      </c>
    </row>
    <row r="851" spans="1:7" x14ac:dyDescent="0.2">
      <c r="A851">
        <v>805</v>
      </c>
      <c r="B851" t="s">
        <v>154</v>
      </c>
      <c r="C851">
        <v>93111153</v>
      </c>
      <c r="D851">
        <v>605</v>
      </c>
      <c r="F851" s="107">
        <v>93102215</v>
      </c>
      <c r="G851" s="108">
        <v>10840</v>
      </c>
    </row>
    <row r="852" spans="1:7" x14ac:dyDescent="0.2">
      <c r="A852">
        <v>805</v>
      </c>
      <c r="B852" t="s">
        <v>154</v>
      </c>
      <c r="C852">
        <v>93111325</v>
      </c>
      <c r="D852">
        <v>290</v>
      </c>
      <c r="F852" s="107">
        <v>93102216</v>
      </c>
      <c r="G852" s="108">
        <v>10840</v>
      </c>
    </row>
    <row r="853" spans="1:7" x14ac:dyDescent="0.2">
      <c r="A853">
        <v>805</v>
      </c>
      <c r="B853" t="s">
        <v>154</v>
      </c>
      <c r="C853">
        <v>93111406</v>
      </c>
      <c r="D853">
        <v>0</v>
      </c>
      <c r="F853" s="107">
        <v>93102217</v>
      </c>
      <c r="G853" s="108">
        <v>10840</v>
      </c>
    </row>
    <row r="854" spans="1:7" x14ac:dyDescent="0.2">
      <c r="A854">
        <v>805</v>
      </c>
      <c r="B854" t="s">
        <v>154</v>
      </c>
      <c r="C854">
        <v>93111441</v>
      </c>
      <c r="D854">
        <v>50</v>
      </c>
      <c r="F854" s="107">
        <v>93102220</v>
      </c>
      <c r="G854" s="108">
        <v>11450</v>
      </c>
    </row>
    <row r="855" spans="1:7" x14ac:dyDescent="0.2">
      <c r="A855">
        <v>805</v>
      </c>
      <c r="B855" t="s">
        <v>154</v>
      </c>
      <c r="C855">
        <v>93111487</v>
      </c>
      <c r="D855">
        <v>225</v>
      </c>
      <c r="F855" s="107">
        <v>93102229</v>
      </c>
      <c r="G855" s="108">
        <v>19395</v>
      </c>
    </row>
    <row r="856" spans="1:7" x14ac:dyDescent="0.2">
      <c r="A856">
        <v>805</v>
      </c>
      <c r="B856" t="s">
        <v>154</v>
      </c>
      <c r="C856">
        <v>93111623</v>
      </c>
      <c r="D856">
        <v>500</v>
      </c>
      <c r="F856" s="107">
        <v>93102231</v>
      </c>
      <c r="G856" s="108">
        <v>0</v>
      </c>
    </row>
    <row r="857" spans="1:7" x14ac:dyDescent="0.2">
      <c r="A857">
        <v>805</v>
      </c>
      <c r="B857" t="s">
        <v>154</v>
      </c>
      <c r="C857">
        <v>93111624</v>
      </c>
      <c r="D857" s="103">
        <v>1625</v>
      </c>
      <c r="F857" s="107">
        <v>93102232</v>
      </c>
      <c r="G857" s="108">
        <v>0</v>
      </c>
    </row>
    <row r="858" spans="1:7" x14ac:dyDescent="0.2">
      <c r="A858">
        <v>805</v>
      </c>
      <c r="B858" t="s">
        <v>137</v>
      </c>
      <c r="C858">
        <v>93105602</v>
      </c>
      <c r="D858" s="103">
        <v>1500</v>
      </c>
      <c r="F858" s="107">
        <v>93102233</v>
      </c>
      <c r="G858" s="108">
        <v>0</v>
      </c>
    </row>
    <row r="859" spans="1:7" x14ac:dyDescent="0.2">
      <c r="A859">
        <v>805</v>
      </c>
      <c r="B859" t="s">
        <v>137</v>
      </c>
      <c r="C859">
        <v>93105691</v>
      </c>
      <c r="D859" s="103">
        <v>1380</v>
      </c>
      <c r="F859" s="107">
        <v>93102234</v>
      </c>
      <c r="G859" s="108">
        <v>12170</v>
      </c>
    </row>
    <row r="860" spans="1:7" x14ac:dyDescent="0.2">
      <c r="A860">
        <v>805</v>
      </c>
      <c r="B860" t="s">
        <v>137</v>
      </c>
      <c r="C860">
        <v>93105813</v>
      </c>
      <c r="D860" s="103">
        <v>1200</v>
      </c>
      <c r="F860" s="107">
        <v>93102264</v>
      </c>
      <c r="G860" s="108">
        <v>19150</v>
      </c>
    </row>
    <row r="861" spans="1:7" x14ac:dyDescent="0.2">
      <c r="A861">
        <v>805</v>
      </c>
      <c r="B861" t="s">
        <v>137</v>
      </c>
      <c r="C861">
        <v>93105815</v>
      </c>
      <c r="D861">
        <v>0</v>
      </c>
      <c r="F861" s="107">
        <v>93102266</v>
      </c>
      <c r="G861" s="108">
        <v>0</v>
      </c>
    </row>
    <row r="862" spans="1:7" x14ac:dyDescent="0.2">
      <c r="A862">
        <v>805</v>
      </c>
      <c r="B862" t="s">
        <v>137</v>
      </c>
      <c r="C862">
        <v>93105817</v>
      </c>
      <c r="D862" s="103">
        <v>5664</v>
      </c>
      <c r="F862" s="107">
        <v>93102269</v>
      </c>
      <c r="G862" s="108">
        <v>7800</v>
      </c>
    </row>
    <row r="863" spans="1:7" x14ac:dyDescent="0.2">
      <c r="A863">
        <v>805</v>
      </c>
      <c r="B863" t="s">
        <v>137</v>
      </c>
      <c r="C863">
        <v>93105876</v>
      </c>
      <c r="D863">
        <v>0</v>
      </c>
      <c r="F863" s="107">
        <v>93102274</v>
      </c>
      <c r="G863" s="108">
        <v>1682</v>
      </c>
    </row>
    <row r="864" spans="1:7" x14ac:dyDescent="0.2">
      <c r="A864">
        <v>805</v>
      </c>
      <c r="B864" t="s">
        <v>137</v>
      </c>
      <c r="C864">
        <v>93106063</v>
      </c>
      <c r="D864">
        <v>0</v>
      </c>
      <c r="F864" s="107">
        <v>93102282</v>
      </c>
      <c r="G864" s="108">
        <v>5270</v>
      </c>
    </row>
    <row r="865" spans="1:7" x14ac:dyDescent="0.2">
      <c r="A865">
        <v>805</v>
      </c>
      <c r="B865" t="s">
        <v>137</v>
      </c>
      <c r="C865">
        <v>93106064</v>
      </c>
      <c r="D865">
        <v>0</v>
      </c>
      <c r="F865" s="107">
        <v>93102283</v>
      </c>
      <c r="G865" s="108">
        <v>3150</v>
      </c>
    </row>
    <row r="866" spans="1:7" x14ac:dyDescent="0.2">
      <c r="A866">
        <v>805</v>
      </c>
      <c r="B866" t="s">
        <v>137</v>
      </c>
      <c r="C866">
        <v>93106065</v>
      </c>
      <c r="D866">
        <v>0</v>
      </c>
      <c r="F866" s="107">
        <v>93102284</v>
      </c>
      <c r="G866" s="108">
        <v>2800</v>
      </c>
    </row>
    <row r="867" spans="1:7" x14ac:dyDescent="0.2">
      <c r="A867">
        <v>805</v>
      </c>
      <c r="B867" t="s">
        <v>137</v>
      </c>
      <c r="C867">
        <v>93106066</v>
      </c>
      <c r="D867">
        <v>0</v>
      </c>
      <c r="F867" s="107">
        <v>93102285</v>
      </c>
      <c r="G867" s="108">
        <v>3850</v>
      </c>
    </row>
    <row r="868" spans="1:7" x14ac:dyDescent="0.2">
      <c r="A868">
        <v>805</v>
      </c>
      <c r="B868" t="s">
        <v>137</v>
      </c>
      <c r="C868">
        <v>93106076</v>
      </c>
      <c r="D868">
        <v>300</v>
      </c>
      <c r="F868" s="107">
        <v>93102289</v>
      </c>
      <c r="G868" s="108">
        <v>1500</v>
      </c>
    </row>
    <row r="869" spans="1:7" x14ac:dyDescent="0.2">
      <c r="A869">
        <v>805</v>
      </c>
      <c r="B869" t="s">
        <v>137</v>
      </c>
      <c r="C869">
        <v>93106247</v>
      </c>
      <c r="D869">
        <v>0</v>
      </c>
      <c r="F869" s="107">
        <v>93102297</v>
      </c>
      <c r="G869" s="108">
        <v>2150</v>
      </c>
    </row>
    <row r="870" spans="1:7" x14ac:dyDescent="0.2">
      <c r="A870">
        <v>805</v>
      </c>
      <c r="B870" t="s">
        <v>137</v>
      </c>
      <c r="C870">
        <v>93106350</v>
      </c>
      <c r="D870" s="103">
        <v>1800</v>
      </c>
      <c r="F870" s="107">
        <v>93102306</v>
      </c>
      <c r="G870" s="108">
        <v>3600</v>
      </c>
    </row>
    <row r="871" spans="1:7" x14ac:dyDescent="0.2">
      <c r="A871">
        <v>805</v>
      </c>
      <c r="B871" t="s">
        <v>137</v>
      </c>
      <c r="C871">
        <v>93106388</v>
      </c>
      <c r="D871">
        <v>0</v>
      </c>
      <c r="F871" s="107">
        <v>93102308</v>
      </c>
      <c r="G871" s="108">
        <v>14436</v>
      </c>
    </row>
    <row r="872" spans="1:7" x14ac:dyDescent="0.2">
      <c r="A872">
        <v>805</v>
      </c>
      <c r="B872" t="s">
        <v>137</v>
      </c>
      <c r="C872">
        <v>93106390</v>
      </c>
      <c r="D872">
        <v>0</v>
      </c>
      <c r="F872" s="107">
        <v>93102312</v>
      </c>
      <c r="G872" s="108">
        <v>2275</v>
      </c>
    </row>
    <row r="873" spans="1:7" x14ac:dyDescent="0.2">
      <c r="A873">
        <v>805</v>
      </c>
      <c r="B873" t="s">
        <v>137</v>
      </c>
      <c r="C873">
        <v>93106398</v>
      </c>
      <c r="D873">
        <v>0</v>
      </c>
      <c r="F873" s="107">
        <v>93102325</v>
      </c>
      <c r="G873" s="108">
        <v>3107</v>
      </c>
    </row>
    <row r="874" spans="1:7" x14ac:dyDescent="0.2">
      <c r="A874">
        <v>805</v>
      </c>
      <c r="B874" t="s">
        <v>137</v>
      </c>
      <c r="C874">
        <v>93106551</v>
      </c>
      <c r="D874">
        <v>0</v>
      </c>
      <c r="F874" s="107">
        <v>93102326</v>
      </c>
      <c r="G874" s="108">
        <v>8314</v>
      </c>
    </row>
    <row r="875" spans="1:7" x14ac:dyDescent="0.2">
      <c r="A875">
        <v>805</v>
      </c>
      <c r="B875" t="s">
        <v>137</v>
      </c>
      <c r="C875">
        <v>93106552</v>
      </c>
      <c r="D875">
        <v>0</v>
      </c>
      <c r="F875" s="107">
        <v>93102327</v>
      </c>
      <c r="G875" s="108">
        <v>2714</v>
      </c>
    </row>
    <row r="876" spans="1:7" x14ac:dyDescent="0.2">
      <c r="A876">
        <v>805</v>
      </c>
      <c r="B876" t="s">
        <v>137</v>
      </c>
      <c r="C876">
        <v>93106556</v>
      </c>
      <c r="D876">
        <v>0</v>
      </c>
      <c r="F876" s="107">
        <v>93102328</v>
      </c>
      <c r="G876" s="108">
        <v>3835</v>
      </c>
    </row>
    <row r="877" spans="1:7" x14ac:dyDescent="0.2">
      <c r="A877">
        <v>805</v>
      </c>
      <c r="B877" t="s">
        <v>137</v>
      </c>
      <c r="C877">
        <v>93106557</v>
      </c>
      <c r="D877">
        <v>0</v>
      </c>
      <c r="F877" s="107">
        <v>93102329</v>
      </c>
      <c r="G877" s="108">
        <v>4258</v>
      </c>
    </row>
    <row r="878" spans="1:7" x14ac:dyDescent="0.2">
      <c r="A878">
        <v>805</v>
      </c>
      <c r="B878" t="s">
        <v>223</v>
      </c>
      <c r="C878">
        <v>93109348</v>
      </c>
      <c r="D878">
        <v>0</v>
      </c>
      <c r="F878" s="107">
        <v>93102333</v>
      </c>
      <c r="G878" s="108">
        <v>0</v>
      </c>
    </row>
    <row r="879" spans="1:7" x14ac:dyDescent="0.2">
      <c r="A879">
        <v>805</v>
      </c>
      <c r="B879" t="s">
        <v>223</v>
      </c>
      <c r="C879">
        <v>93109377</v>
      </c>
      <c r="D879">
        <v>0</v>
      </c>
      <c r="F879" s="107">
        <v>93102334</v>
      </c>
      <c r="G879" s="108">
        <v>0</v>
      </c>
    </row>
    <row r="880" spans="1:7" x14ac:dyDescent="0.2">
      <c r="A880">
        <v>805</v>
      </c>
      <c r="B880" t="s">
        <v>223</v>
      </c>
      <c r="C880">
        <v>93110927</v>
      </c>
      <c r="D880">
        <v>0</v>
      </c>
      <c r="F880" s="107">
        <v>93102335</v>
      </c>
      <c r="G880" s="108">
        <v>25606</v>
      </c>
    </row>
    <row r="881" spans="1:7" x14ac:dyDescent="0.2">
      <c r="A881">
        <v>805</v>
      </c>
      <c r="B881" t="s">
        <v>223</v>
      </c>
      <c r="C881">
        <v>93111093</v>
      </c>
      <c r="D881" s="103">
        <v>2080</v>
      </c>
      <c r="F881" s="107">
        <v>93102337</v>
      </c>
      <c r="G881" s="108">
        <v>3075</v>
      </c>
    </row>
    <row r="882" spans="1:7" x14ac:dyDescent="0.2">
      <c r="A882">
        <v>805</v>
      </c>
      <c r="B882" t="s">
        <v>308</v>
      </c>
      <c r="C882">
        <v>113105069</v>
      </c>
      <c r="D882" s="103">
        <v>3164.4</v>
      </c>
      <c r="F882" s="107">
        <v>93102344</v>
      </c>
      <c r="G882" s="108">
        <v>12968</v>
      </c>
    </row>
    <row r="883" spans="1:7" x14ac:dyDescent="0.2">
      <c r="A883">
        <v>805</v>
      </c>
      <c r="B883" t="s">
        <v>308</v>
      </c>
      <c r="C883">
        <v>113105070</v>
      </c>
      <c r="D883" s="103">
        <v>11876</v>
      </c>
      <c r="F883" s="107">
        <v>93102345</v>
      </c>
      <c r="G883" s="108">
        <v>16596</v>
      </c>
    </row>
    <row r="884" spans="1:7" x14ac:dyDescent="0.2">
      <c r="A884">
        <v>805</v>
      </c>
      <c r="B884" t="s">
        <v>308</v>
      </c>
      <c r="C884">
        <v>113105071</v>
      </c>
      <c r="D884" s="103">
        <v>3938.4</v>
      </c>
      <c r="F884" s="107">
        <v>93102346</v>
      </c>
      <c r="G884" s="108">
        <v>20556</v>
      </c>
    </row>
    <row r="885" spans="1:7" x14ac:dyDescent="0.2">
      <c r="A885">
        <v>805</v>
      </c>
      <c r="B885" t="s">
        <v>222</v>
      </c>
      <c r="C885">
        <v>93104963</v>
      </c>
      <c r="D885" s="103">
        <v>11500</v>
      </c>
      <c r="F885" s="107">
        <v>93102353</v>
      </c>
      <c r="G885" s="108">
        <v>0</v>
      </c>
    </row>
    <row r="886" spans="1:7" x14ac:dyDescent="0.2">
      <c r="A886">
        <v>805</v>
      </c>
      <c r="B886" t="s">
        <v>222</v>
      </c>
      <c r="C886">
        <v>93109284</v>
      </c>
      <c r="D886">
        <v>811.18</v>
      </c>
      <c r="F886" s="107">
        <v>93102355</v>
      </c>
      <c r="G886" s="108">
        <v>3262</v>
      </c>
    </row>
    <row r="887" spans="1:7" x14ac:dyDescent="0.2">
      <c r="A887">
        <v>805</v>
      </c>
      <c r="B887" t="s">
        <v>118</v>
      </c>
      <c r="C887">
        <v>121100049</v>
      </c>
      <c r="D887" s="103">
        <v>6518.88</v>
      </c>
      <c r="F887" s="107">
        <v>93102360</v>
      </c>
      <c r="G887" s="108">
        <v>24648</v>
      </c>
    </row>
    <row r="888" spans="1:7" x14ac:dyDescent="0.2">
      <c r="A888">
        <v>805</v>
      </c>
      <c r="B888" t="s">
        <v>118</v>
      </c>
      <c r="C888">
        <v>121100063</v>
      </c>
      <c r="D888">
        <v>0</v>
      </c>
      <c r="F888" s="107">
        <v>93102366</v>
      </c>
      <c r="G888" s="108">
        <v>3269</v>
      </c>
    </row>
    <row r="889" spans="1:7" x14ac:dyDescent="0.2">
      <c r="A889">
        <v>805</v>
      </c>
      <c r="B889" t="s">
        <v>118</v>
      </c>
      <c r="C889">
        <v>121100069</v>
      </c>
      <c r="D889" s="103">
        <v>1208</v>
      </c>
      <c r="F889" s="107">
        <v>93102368</v>
      </c>
      <c r="G889" s="108">
        <v>2740</v>
      </c>
    </row>
    <row r="890" spans="1:7" x14ac:dyDescent="0.2">
      <c r="A890">
        <v>805</v>
      </c>
      <c r="B890" t="s">
        <v>118</v>
      </c>
      <c r="C890">
        <v>121100115</v>
      </c>
      <c r="D890" s="103">
        <v>2308.77</v>
      </c>
      <c r="F890" s="107">
        <v>93102370</v>
      </c>
      <c r="G890" s="108">
        <v>2850</v>
      </c>
    </row>
    <row r="891" spans="1:7" x14ac:dyDescent="0.2">
      <c r="A891">
        <v>805</v>
      </c>
      <c r="B891" t="s">
        <v>118</v>
      </c>
      <c r="C891">
        <v>121100142</v>
      </c>
      <c r="D891" s="103">
        <v>3078.36</v>
      </c>
      <c r="F891" s="107">
        <v>93102371</v>
      </c>
      <c r="G891" s="108">
        <v>4406</v>
      </c>
    </row>
    <row r="892" spans="1:7" x14ac:dyDescent="0.2">
      <c r="A892">
        <v>805</v>
      </c>
      <c r="B892" t="s">
        <v>118</v>
      </c>
      <c r="C892">
        <v>121100155</v>
      </c>
      <c r="D892">
        <v>787.13</v>
      </c>
      <c r="F892" s="107">
        <v>93102372</v>
      </c>
      <c r="G892" s="108">
        <v>10300</v>
      </c>
    </row>
    <row r="893" spans="1:7" x14ac:dyDescent="0.2">
      <c r="A893">
        <v>805</v>
      </c>
      <c r="B893" t="s">
        <v>118</v>
      </c>
      <c r="C893">
        <v>121100171</v>
      </c>
      <c r="D893" s="103">
        <v>8042.97</v>
      </c>
      <c r="F893" s="107">
        <v>93102374</v>
      </c>
      <c r="G893" s="108">
        <v>2850</v>
      </c>
    </row>
    <row r="894" spans="1:7" x14ac:dyDescent="0.2">
      <c r="A894">
        <v>805</v>
      </c>
      <c r="B894" t="s">
        <v>118</v>
      </c>
      <c r="C894">
        <v>121100173</v>
      </c>
      <c r="D894">
        <v>886.05</v>
      </c>
      <c r="F894" s="107">
        <v>93102377</v>
      </c>
      <c r="G894" s="108">
        <v>2850</v>
      </c>
    </row>
    <row r="895" spans="1:7" x14ac:dyDescent="0.2">
      <c r="A895">
        <v>805</v>
      </c>
      <c r="B895" t="s">
        <v>118</v>
      </c>
      <c r="C895">
        <v>121100178</v>
      </c>
      <c r="D895" s="103">
        <v>38841.660000000003</v>
      </c>
      <c r="F895" s="107">
        <v>93102379</v>
      </c>
      <c r="G895" s="108">
        <v>10710</v>
      </c>
    </row>
    <row r="896" spans="1:7" x14ac:dyDescent="0.2">
      <c r="A896">
        <v>805</v>
      </c>
      <c r="B896" t="s">
        <v>118</v>
      </c>
      <c r="C896">
        <v>121100231</v>
      </c>
      <c r="D896" s="103">
        <v>2580.39</v>
      </c>
      <c r="F896" s="107">
        <v>93102381</v>
      </c>
      <c r="G896" s="108">
        <v>2850</v>
      </c>
    </row>
    <row r="897" spans="1:7" x14ac:dyDescent="0.2">
      <c r="A897">
        <v>805</v>
      </c>
      <c r="B897" t="s">
        <v>118</v>
      </c>
      <c r="C897">
        <v>121100258</v>
      </c>
      <c r="D897">
        <v>542.88</v>
      </c>
      <c r="F897" s="107">
        <v>93102386</v>
      </c>
      <c r="G897" s="108">
        <v>5583</v>
      </c>
    </row>
    <row r="898" spans="1:7" x14ac:dyDescent="0.2">
      <c r="A898">
        <v>805</v>
      </c>
      <c r="B898" t="s">
        <v>118</v>
      </c>
      <c r="C898">
        <v>121100265</v>
      </c>
      <c r="D898" s="103">
        <v>1863.75</v>
      </c>
      <c r="F898" s="107">
        <v>93102393</v>
      </c>
      <c r="G898" s="108">
        <v>0</v>
      </c>
    </row>
    <row r="899" spans="1:7" x14ac:dyDescent="0.2">
      <c r="A899">
        <v>805</v>
      </c>
      <c r="B899" t="s">
        <v>118</v>
      </c>
      <c r="C899">
        <v>121100365</v>
      </c>
      <c r="D899" s="103">
        <v>6669.66</v>
      </c>
      <c r="F899" s="107">
        <v>93102400</v>
      </c>
      <c r="G899" s="108">
        <v>0</v>
      </c>
    </row>
    <row r="900" spans="1:7" x14ac:dyDescent="0.2">
      <c r="A900">
        <v>805</v>
      </c>
      <c r="B900" t="s">
        <v>118</v>
      </c>
      <c r="C900">
        <v>121100367</v>
      </c>
      <c r="D900" s="103">
        <v>1509</v>
      </c>
      <c r="F900" s="107">
        <v>93102401</v>
      </c>
      <c r="G900" s="108">
        <v>0</v>
      </c>
    </row>
    <row r="901" spans="1:7" x14ac:dyDescent="0.2">
      <c r="A901">
        <v>805</v>
      </c>
      <c r="B901" t="s">
        <v>118</v>
      </c>
      <c r="C901">
        <v>121100371</v>
      </c>
      <c r="D901" s="103">
        <v>1478.82</v>
      </c>
      <c r="F901" s="107">
        <v>93102407</v>
      </c>
      <c r="G901" s="108">
        <v>3850</v>
      </c>
    </row>
    <row r="902" spans="1:7" x14ac:dyDescent="0.2">
      <c r="A902">
        <v>805</v>
      </c>
      <c r="B902" t="s">
        <v>118</v>
      </c>
      <c r="C902">
        <v>121100373</v>
      </c>
      <c r="D902">
        <v>0</v>
      </c>
      <c r="F902" s="107">
        <v>93102408</v>
      </c>
      <c r="G902" s="108">
        <v>4235</v>
      </c>
    </row>
    <row r="903" spans="1:7" x14ac:dyDescent="0.2">
      <c r="A903">
        <v>805</v>
      </c>
      <c r="B903" t="s">
        <v>118</v>
      </c>
      <c r="C903">
        <v>121100459</v>
      </c>
      <c r="D903" s="103">
        <v>4632.63</v>
      </c>
      <c r="F903" s="107">
        <v>93102411</v>
      </c>
      <c r="G903" s="108">
        <v>1120</v>
      </c>
    </row>
    <row r="904" spans="1:7" x14ac:dyDescent="0.2">
      <c r="A904">
        <v>805</v>
      </c>
      <c r="B904" t="s">
        <v>118</v>
      </c>
      <c r="C904">
        <v>121100495</v>
      </c>
      <c r="D904" s="103">
        <v>1771.8</v>
      </c>
      <c r="F904" s="107">
        <v>93102436</v>
      </c>
      <c r="G904" s="108">
        <v>1600</v>
      </c>
    </row>
    <row r="905" spans="1:7" x14ac:dyDescent="0.2">
      <c r="A905">
        <v>805</v>
      </c>
      <c r="B905" t="s">
        <v>118</v>
      </c>
      <c r="C905">
        <v>121100498</v>
      </c>
      <c r="D905" s="103">
        <v>3281.2</v>
      </c>
      <c r="F905" s="107">
        <v>93102438</v>
      </c>
      <c r="G905" s="108">
        <v>8506</v>
      </c>
    </row>
    <row r="906" spans="1:7" x14ac:dyDescent="0.2">
      <c r="A906">
        <v>805</v>
      </c>
      <c r="B906" t="s">
        <v>118</v>
      </c>
      <c r="C906">
        <v>121100503</v>
      </c>
      <c r="D906" s="103">
        <v>1426.5</v>
      </c>
      <c r="F906" s="107">
        <v>93102439</v>
      </c>
      <c r="G906" s="108">
        <v>2000</v>
      </c>
    </row>
    <row r="907" spans="1:7" x14ac:dyDescent="0.2">
      <c r="A907">
        <v>805</v>
      </c>
      <c r="B907" t="s">
        <v>118</v>
      </c>
      <c r="C907">
        <v>121100640</v>
      </c>
      <c r="D907" s="103">
        <v>5971.7</v>
      </c>
      <c r="F907" s="107">
        <v>93102440</v>
      </c>
      <c r="G907" s="108">
        <v>1600</v>
      </c>
    </row>
    <row r="908" spans="1:7" x14ac:dyDescent="0.2">
      <c r="A908">
        <v>805</v>
      </c>
      <c r="B908" t="s">
        <v>118</v>
      </c>
      <c r="C908">
        <v>121100657</v>
      </c>
      <c r="D908" s="103">
        <v>1803.99</v>
      </c>
      <c r="F908" s="107">
        <v>93102442</v>
      </c>
      <c r="G908" s="108">
        <v>0</v>
      </c>
    </row>
    <row r="909" spans="1:7" x14ac:dyDescent="0.2">
      <c r="A909">
        <v>805</v>
      </c>
      <c r="B909" t="s">
        <v>118</v>
      </c>
      <c r="C909">
        <v>93106256</v>
      </c>
      <c r="D909">
        <v>0</v>
      </c>
      <c r="F909" s="107">
        <v>93102443</v>
      </c>
      <c r="G909" s="108">
        <v>4896.67</v>
      </c>
    </row>
    <row r="910" spans="1:7" x14ac:dyDescent="0.2">
      <c r="A910">
        <v>805</v>
      </c>
      <c r="B910" t="s">
        <v>118</v>
      </c>
      <c r="C910">
        <v>93107395</v>
      </c>
      <c r="D910">
        <v>0</v>
      </c>
      <c r="F910" s="107">
        <v>93102444</v>
      </c>
      <c r="G910" s="108">
        <v>266.67</v>
      </c>
    </row>
    <row r="911" spans="1:7" x14ac:dyDescent="0.2">
      <c r="A911">
        <v>805</v>
      </c>
      <c r="B911" t="s">
        <v>115</v>
      </c>
      <c r="C911">
        <v>113102821</v>
      </c>
      <c r="D911">
        <v>688</v>
      </c>
      <c r="F911" s="107">
        <v>93102445</v>
      </c>
      <c r="G911" s="108">
        <v>266.67</v>
      </c>
    </row>
    <row r="912" spans="1:7" x14ac:dyDescent="0.2">
      <c r="A912">
        <v>805</v>
      </c>
      <c r="B912" t="s">
        <v>115</v>
      </c>
      <c r="C912">
        <v>113102822</v>
      </c>
      <c r="D912">
        <v>672.08</v>
      </c>
      <c r="F912" s="107">
        <v>93102446</v>
      </c>
      <c r="G912" s="108">
        <v>266.67</v>
      </c>
    </row>
    <row r="913" spans="1:7" x14ac:dyDescent="0.2">
      <c r="A913">
        <v>805</v>
      </c>
      <c r="B913" t="s">
        <v>115</v>
      </c>
      <c r="C913">
        <v>113102823</v>
      </c>
      <c r="D913">
        <v>689.65</v>
      </c>
      <c r="F913" s="107">
        <v>93102447</v>
      </c>
      <c r="G913" s="108">
        <v>266.67</v>
      </c>
    </row>
    <row r="914" spans="1:7" x14ac:dyDescent="0.2">
      <c r="A914">
        <v>805</v>
      </c>
      <c r="B914" t="s">
        <v>115</v>
      </c>
      <c r="C914">
        <v>113103139</v>
      </c>
      <c r="D914">
        <v>0</v>
      </c>
      <c r="F914" s="107">
        <v>93102448</v>
      </c>
      <c r="G914" s="108">
        <v>266.67</v>
      </c>
    </row>
    <row r="915" spans="1:7" x14ac:dyDescent="0.2">
      <c r="A915">
        <v>805</v>
      </c>
      <c r="B915" t="s">
        <v>115</v>
      </c>
      <c r="C915">
        <v>113103180</v>
      </c>
      <c r="D915">
        <v>0</v>
      </c>
      <c r="F915" s="107">
        <v>93102451</v>
      </c>
      <c r="G915" s="108">
        <v>7250</v>
      </c>
    </row>
    <row r="916" spans="1:7" x14ac:dyDescent="0.2">
      <c r="A916">
        <v>805</v>
      </c>
      <c r="B916" t="s">
        <v>115</v>
      </c>
      <c r="C916">
        <v>113103623</v>
      </c>
      <c r="D916">
        <v>0</v>
      </c>
      <c r="F916" s="107">
        <v>93102463</v>
      </c>
      <c r="G916" s="108">
        <v>0</v>
      </c>
    </row>
    <row r="917" spans="1:7" x14ac:dyDescent="0.2">
      <c r="A917">
        <v>805</v>
      </c>
      <c r="B917" t="s">
        <v>115</v>
      </c>
      <c r="C917">
        <v>113103680</v>
      </c>
      <c r="D917">
        <v>0</v>
      </c>
      <c r="F917" s="107">
        <v>93102464</v>
      </c>
      <c r="G917" s="108">
        <v>54288</v>
      </c>
    </row>
    <row r="918" spans="1:7" x14ac:dyDescent="0.2">
      <c r="A918">
        <v>805</v>
      </c>
      <c r="B918" t="s">
        <v>115</v>
      </c>
      <c r="C918">
        <v>113103681</v>
      </c>
      <c r="D918">
        <v>0</v>
      </c>
      <c r="F918" s="107">
        <v>93102480</v>
      </c>
      <c r="G918" s="108">
        <v>2750</v>
      </c>
    </row>
    <row r="919" spans="1:7" x14ac:dyDescent="0.2">
      <c r="A919">
        <v>805</v>
      </c>
      <c r="B919" t="s">
        <v>115</v>
      </c>
      <c r="C919">
        <v>113103876</v>
      </c>
      <c r="D919">
        <v>26</v>
      </c>
      <c r="F919" s="107">
        <v>93102481</v>
      </c>
      <c r="G919" s="108">
        <v>2750</v>
      </c>
    </row>
    <row r="920" spans="1:7" x14ac:dyDescent="0.2">
      <c r="A920">
        <v>805</v>
      </c>
      <c r="B920" t="s">
        <v>115</v>
      </c>
      <c r="C920">
        <v>113103951</v>
      </c>
      <c r="D920">
        <v>0</v>
      </c>
      <c r="F920" s="107">
        <v>93102482</v>
      </c>
      <c r="G920" s="108">
        <v>2750</v>
      </c>
    </row>
    <row r="921" spans="1:7" x14ac:dyDescent="0.2">
      <c r="A921">
        <v>805</v>
      </c>
      <c r="B921" t="s">
        <v>115</v>
      </c>
      <c r="C921">
        <v>113104138</v>
      </c>
      <c r="D921">
        <v>196</v>
      </c>
      <c r="F921" s="107">
        <v>93102483</v>
      </c>
      <c r="G921" s="108">
        <v>2750</v>
      </c>
    </row>
    <row r="922" spans="1:7" x14ac:dyDescent="0.2">
      <c r="A922">
        <v>805</v>
      </c>
      <c r="B922" t="s">
        <v>115</v>
      </c>
      <c r="C922">
        <v>113104156</v>
      </c>
      <c r="D922">
        <v>0</v>
      </c>
      <c r="F922" s="107">
        <v>93102488</v>
      </c>
      <c r="G922" s="108">
        <v>0</v>
      </c>
    </row>
    <row r="923" spans="1:7" x14ac:dyDescent="0.2">
      <c r="A923">
        <v>805</v>
      </c>
      <c r="B923" t="s">
        <v>115</v>
      </c>
      <c r="C923">
        <v>113104188</v>
      </c>
      <c r="D923" s="103">
        <v>8203</v>
      </c>
      <c r="F923" s="107">
        <v>93102489</v>
      </c>
      <c r="G923" s="108">
        <v>2980</v>
      </c>
    </row>
    <row r="924" spans="1:7" x14ac:dyDescent="0.2">
      <c r="A924">
        <v>805</v>
      </c>
      <c r="B924" t="s">
        <v>115</v>
      </c>
      <c r="C924">
        <v>113104189</v>
      </c>
      <c r="D924" s="103">
        <v>2344.1999999999998</v>
      </c>
      <c r="F924" s="107">
        <v>93102492</v>
      </c>
      <c r="G924" s="108">
        <v>0</v>
      </c>
    </row>
    <row r="925" spans="1:7" x14ac:dyDescent="0.2">
      <c r="A925">
        <v>805</v>
      </c>
      <c r="B925" t="s">
        <v>115</v>
      </c>
      <c r="C925">
        <v>113104219</v>
      </c>
      <c r="D925">
        <v>0</v>
      </c>
      <c r="F925" s="107">
        <v>93102495</v>
      </c>
      <c r="G925" s="108">
        <v>2000</v>
      </c>
    </row>
    <row r="926" spans="1:7" x14ac:dyDescent="0.2">
      <c r="A926">
        <v>805</v>
      </c>
      <c r="B926" t="s">
        <v>115</v>
      </c>
      <c r="C926">
        <v>113104245</v>
      </c>
      <c r="D926">
        <v>273.2</v>
      </c>
      <c r="F926" s="107">
        <v>93102496</v>
      </c>
      <c r="G926" s="108">
        <v>3825</v>
      </c>
    </row>
    <row r="927" spans="1:7" x14ac:dyDescent="0.2">
      <c r="A927">
        <v>805</v>
      </c>
      <c r="B927" t="s">
        <v>115</v>
      </c>
      <c r="C927">
        <v>113104250</v>
      </c>
      <c r="D927">
        <v>0</v>
      </c>
      <c r="F927" s="107">
        <v>93102501</v>
      </c>
      <c r="G927" s="108">
        <v>0</v>
      </c>
    </row>
    <row r="928" spans="1:7" x14ac:dyDescent="0.2">
      <c r="A928">
        <v>805</v>
      </c>
      <c r="B928" t="s">
        <v>115</v>
      </c>
      <c r="C928">
        <v>113104251</v>
      </c>
      <c r="D928">
        <v>0</v>
      </c>
      <c r="F928" s="107">
        <v>93102503</v>
      </c>
      <c r="G928" s="108">
        <v>0</v>
      </c>
    </row>
    <row r="929" spans="1:7" x14ac:dyDescent="0.2">
      <c r="A929">
        <v>805</v>
      </c>
      <c r="B929" t="s">
        <v>115</v>
      </c>
      <c r="C929">
        <v>113104367</v>
      </c>
      <c r="D929">
        <v>0</v>
      </c>
      <c r="F929" s="107">
        <v>93102504</v>
      </c>
      <c r="G929" s="108">
        <v>0</v>
      </c>
    </row>
    <row r="930" spans="1:7" x14ac:dyDescent="0.2">
      <c r="A930">
        <v>805</v>
      </c>
      <c r="B930" t="s">
        <v>115</v>
      </c>
      <c r="C930">
        <v>113104453</v>
      </c>
      <c r="D930" s="103">
        <v>16750.5</v>
      </c>
      <c r="F930" s="107">
        <v>93102505</v>
      </c>
      <c r="G930" s="108">
        <v>5280</v>
      </c>
    </row>
    <row r="931" spans="1:7" x14ac:dyDescent="0.2">
      <c r="A931">
        <v>805</v>
      </c>
      <c r="B931" t="s">
        <v>115</v>
      </c>
      <c r="C931">
        <v>113104454</v>
      </c>
      <c r="D931" s="103">
        <v>19140.900000000001</v>
      </c>
      <c r="F931" s="107">
        <v>93102507</v>
      </c>
      <c r="G931" s="108">
        <v>0</v>
      </c>
    </row>
    <row r="932" spans="1:7" x14ac:dyDescent="0.2">
      <c r="A932">
        <v>805</v>
      </c>
      <c r="B932" t="s">
        <v>115</v>
      </c>
      <c r="C932">
        <v>113104455</v>
      </c>
      <c r="D932">
        <v>0</v>
      </c>
      <c r="F932" s="107">
        <v>93102508</v>
      </c>
      <c r="G932" s="108">
        <v>5300</v>
      </c>
    </row>
    <row r="933" spans="1:7" x14ac:dyDescent="0.2">
      <c r="A933">
        <v>805</v>
      </c>
      <c r="B933" t="s">
        <v>115</v>
      </c>
      <c r="C933">
        <v>113104457</v>
      </c>
      <c r="D933" s="103">
        <v>36048</v>
      </c>
      <c r="F933" s="107">
        <v>93102517</v>
      </c>
      <c r="G933" s="108">
        <v>0</v>
      </c>
    </row>
    <row r="934" spans="1:7" x14ac:dyDescent="0.2">
      <c r="A934">
        <v>805</v>
      </c>
      <c r="B934" t="s">
        <v>115</v>
      </c>
      <c r="C934">
        <v>113104458</v>
      </c>
      <c r="D934" s="103">
        <v>9218.9</v>
      </c>
      <c r="F934" s="107">
        <v>93102518</v>
      </c>
      <c r="G934" s="108">
        <v>0</v>
      </c>
    </row>
    <row r="935" spans="1:7" x14ac:dyDescent="0.2">
      <c r="A935">
        <v>805</v>
      </c>
      <c r="B935" t="s">
        <v>115</v>
      </c>
      <c r="C935">
        <v>113104461</v>
      </c>
      <c r="D935">
        <v>0</v>
      </c>
      <c r="F935" s="107">
        <v>93102519</v>
      </c>
      <c r="G935" s="108">
        <v>4165</v>
      </c>
    </row>
    <row r="936" spans="1:7" x14ac:dyDescent="0.2">
      <c r="A936">
        <v>805</v>
      </c>
      <c r="B936" t="s">
        <v>115</v>
      </c>
      <c r="C936">
        <v>113104578</v>
      </c>
      <c r="D936">
        <v>0</v>
      </c>
      <c r="F936" s="107">
        <v>93102523</v>
      </c>
      <c r="G936" s="108">
        <v>0</v>
      </c>
    </row>
    <row r="937" spans="1:7" x14ac:dyDescent="0.2">
      <c r="A937">
        <v>805</v>
      </c>
      <c r="B937" t="s">
        <v>115</v>
      </c>
      <c r="C937">
        <v>113104632</v>
      </c>
      <c r="D937" s="103">
        <v>4594.2</v>
      </c>
      <c r="F937" s="107">
        <v>93102527</v>
      </c>
      <c r="G937" s="108">
        <v>1277</v>
      </c>
    </row>
    <row r="938" spans="1:7" x14ac:dyDescent="0.2">
      <c r="A938">
        <v>805</v>
      </c>
      <c r="B938" t="s">
        <v>115</v>
      </c>
      <c r="C938">
        <v>113104642</v>
      </c>
      <c r="D938" s="103">
        <v>1405.8</v>
      </c>
      <c r="F938" s="107">
        <v>93102533</v>
      </c>
      <c r="G938" s="108">
        <v>0</v>
      </c>
    </row>
    <row r="939" spans="1:7" x14ac:dyDescent="0.2">
      <c r="A939">
        <v>805</v>
      </c>
      <c r="B939" t="s">
        <v>115</v>
      </c>
      <c r="C939">
        <v>113104643</v>
      </c>
      <c r="D939" s="103">
        <v>5155.8</v>
      </c>
      <c r="F939" s="107">
        <v>93102534</v>
      </c>
      <c r="G939" s="108">
        <v>2826</v>
      </c>
    </row>
    <row r="940" spans="1:7" x14ac:dyDescent="0.2">
      <c r="A940">
        <v>805</v>
      </c>
      <c r="B940" t="s">
        <v>115</v>
      </c>
      <c r="C940">
        <v>113104648</v>
      </c>
      <c r="D940">
        <v>0</v>
      </c>
      <c r="F940" s="107">
        <v>93102541</v>
      </c>
      <c r="G940" s="108">
        <v>26556</v>
      </c>
    </row>
    <row r="941" spans="1:7" x14ac:dyDescent="0.2">
      <c r="A941">
        <v>805</v>
      </c>
      <c r="B941" t="s">
        <v>115</v>
      </c>
      <c r="C941">
        <v>113104649</v>
      </c>
      <c r="D941" s="103">
        <v>16408</v>
      </c>
      <c r="F941" s="107">
        <v>93102542</v>
      </c>
      <c r="G941" s="108">
        <v>21321</v>
      </c>
    </row>
    <row r="942" spans="1:7" x14ac:dyDescent="0.2">
      <c r="A942">
        <v>805</v>
      </c>
      <c r="B942" t="s">
        <v>115</v>
      </c>
      <c r="C942">
        <v>113104707</v>
      </c>
      <c r="D942" s="103">
        <v>2344.1999999999998</v>
      </c>
      <c r="F942" s="107">
        <v>93102548</v>
      </c>
      <c r="G942" s="108">
        <v>0</v>
      </c>
    </row>
    <row r="943" spans="1:7" x14ac:dyDescent="0.2">
      <c r="A943">
        <v>805</v>
      </c>
      <c r="B943" t="s">
        <v>115</v>
      </c>
      <c r="C943">
        <v>113104725</v>
      </c>
      <c r="D943" s="103">
        <v>3241.9</v>
      </c>
      <c r="F943" s="107">
        <v>93102552</v>
      </c>
      <c r="G943" s="108">
        <v>4450</v>
      </c>
    </row>
    <row r="944" spans="1:7" x14ac:dyDescent="0.2">
      <c r="A944">
        <v>805</v>
      </c>
      <c r="B944" t="s">
        <v>115</v>
      </c>
      <c r="C944">
        <v>113104726</v>
      </c>
      <c r="D944" s="103">
        <v>5272.5</v>
      </c>
      <c r="F944" s="107">
        <v>93102553</v>
      </c>
      <c r="G944" s="108">
        <v>3060</v>
      </c>
    </row>
    <row r="945" spans="1:7" x14ac:dyDescent="0.2">
      <c r="A945">
        <v>805</v>
      </c>
      <c r="B945" t="s">
        <v>115</v>
      </c>
      <c r="C945">
        <v>113104821</v>
      </c>
      <c r="D945" s="103">
        <v>1367</v>
      </c>
      <c r="F945" s="107">
        <v>93102554</v>
      </c>
      <c r="G945" s="108">
        <v>5600</v>
      </c>
    </row>
    <row r="946" spans="1:7" x14ac:dyDescent="0.2">
      <c r="A946">
        <v>805</v>
      </c>
      <c r="B946" t="s">
        <v>115</v>
      </c>
      <c r="C946">
        <v>113104822</v>
      </c>
      <c r="D946" s="103">
        <v>3109.2</v>
      </c>
      <c r="F946" s="107">
        <v>93102570</v>
      </c>
      <c r="G946" s="108">
        <v>6593</v>
      </c>
    </row>
    <row r="947" spans="1:7" x14ac:dyDescent="0.2">
      <c r="A947">
        <v>805</v>
      </c>
      <c r="B947" t="s">
        <v>115</v>
      </c>
      <c r="C947">
        <v>113104889</v>
      </c>
      <c r="D947" s="103">
        <v>5781.6</v>
      </c>
      <c r="F947" s="107">
        <v>93102571</v>
      </c>
      <c r="G947" s="108">
        <v>2685</v>
      </c>
    </row>
    <row r="948" spans="1:7" x14ac:dyDescent="0.2">
      <c r="A948">
        <v>805</v>
      </c>
      <c r="B948" t="s">
        <v>115</v>
      </c>
      <c r="C948">
        <v>113104890</v>
      </c>
      <c r="D948" s="103">
        <v>56888.47</v>
      </c>
      <c r="F948" s="107">
        <v>93102575</v>
      </c>
      <c r="G948" s="108">
        <v>0</v>
      </c>
    </row>
    <row r="949" spans="1:7" x14ac:dyDescent="0.2">
      <c r="A949">
        <v>805</v>
      </c>
      <c r="B949" t="s">
        <v>115</v>
      </c>
      <c r="C949">
        <v>113104941</v>
      </c>
      <c r="D949" s="103">
        <v>14906.7</v>
      </c>
      <c r="F949" s="107">
        <v>93102576</v>
      </c>
      <c r="G949" s="108">
        <v>0</v>
      </c>
    </row>
    <row r="950" spans="1:7" x14ac:dyDescent="0.2">
      <c r="A950">
        <v>805</v>
      </c>
      <c r="B950" t="s">
        <v>115</v>
      </c>
      <c r="C950">
        <v>113104942</v>
      </c>
      <c r="D950" s="103">
        <v>14523</v>
      </c>
      <c r="F950" s="107">
        <v>93102577</v>
      </c>
      <c r="G950" s="108">
        <v>65600</v>
      </c>
    </row>
    <row r="951" spans="1:7" x14ac:dyDescent="0.2">
      <c r="A951">
        <v>805</v>
      </c>
      <c r="B951" t="s">
        <v>115</v>
      </c>
      <c r="C951">
        <v>113104988</v>
      </c>
      <c r="D951" s="103">
        <v>2641.08</v>
      </c>
      <c r="F951" s="107">
        <v>93102578</v>
      </c>
      <c r="G951" s="108">
        <v>0</v>
      </c>
    </row>
    <row r="952" spans="1:7" x14ac:dyDescent="0.2">
      <c r="A952">
        <v>805</v>
      </c>
      <c r="B952" t="s">
        <v>115</v>
      </c>
      <c r="C952">
        <v>113104989</v>
      </c>
      <c r="D952" s="103">
        <v>13750</v>
      </c>
      <c r="F952" s="107">
        <v>93102587</v>
      </c>
      <c r="G952" s="108">
        <v>7100</v>
      </c>
    </row>
    <row r="953" spans="1:7" x14ac:dyDescent="0.2">
      <c r="A953">
        <v>805</v>
      </c>
      <c r="B953" t="s">
        <v>115</v>
      </c>
      <c r="C953">
        <v>113104990</v>
      </c>
      <c r="D953" s="103">
        <v>17173</v>
      </c>
      <c r="F953" s="107">
        <v>93102588</v>
      </c>
      <c r="G953" s="108">
        <v>8800</v>
      </c>
    </row>
    <row r="954" spans="1:7" x14ac:dyDescent="0.2">
      <c r="A954">
        <v>805</v>
      </c>
      <c r="B954" t="s">
        <v>115</v>
      </c>
      <c r="C954">
        <v>113104992</v>
      </c>
      <c r="D954" s="103">
        <v>33985</v>
      </c>
      <c r="F954" s="107">
        <v>93102589</v>
      </c>
      <c r="G954" s="108">
        <v>8250</v>
      </c>
    </row>
    <row r="955" spans="1:7" x14ac:dyDescent="0.2">
      <c r="A955">
        <v>805</v>
      </c>
      <c r="B955" t="s">
        <v>182</v>
      </c>
      <c r="C955">
        <v>93106803</v>
      </c>
      <c r="D955">
        <v>0</v>
      </c>
      <c r="F955" s="107">
        <v>93102590</v>
      </c>
      <c r="G955" s="108">
        <v>5400</v>
      </c>
    </row>
    <row r="956" spans="1:7" x14ac:dyDescent="0.2">
      <c r="A956">
        <v>805</v>
      </c>
      <c r="B956" t="s">
        <v>182</v>
      </c>
      <c r="C956">
        <v>93106806</v>
      </c>
      <c r="D956">
        <v>0</v>
      </c>
      <c r="F956" s="107">
        <v>93102592</v>
      </c>
      <c r="G956" s="108">
        <v>0</v>
      </c>
    </row>
    <row r="957" spans="1:7" x14ac:dyDescent="0.2">
      <c r="A957">
        <v>805</v>
      </c>
      <c r="B957" t="s">
        <v>182</v>
      </c>
      <c r="C957">
        <v>93106895</v>
      </c>
      <c r="D957">
        <v>0</v>
      </c>
      <c r="F957" s="107">
        <v>93102595</v>
      </c>
      <c r="G957" s="108">
        <v>0</v>
      </c>
    </row>
    <row r="958" spans="1:7" x14ac:dyDescent="0.2">
      <c r="A958">
        <v>805</v>
      </c>
      <c r="B958" t="s">
        <v>182</v>
      </c>
      <c r="C958">
        <v>93106896</v>
      </c>
      <c r="D958">
        <v>0</v>
      </c>
      <c r="F958" s="107">
        <v>93102607</v>
      </c>
      <c r="G958" s="108">
        <v>0</v>
      </c>
    </row>
    <row r="959" spans="1:7" x14ac:dyDescent="0.2">
      <c r="A959">
        <v>805</v>
      </c>
      <c r="B959" t="s">
        <v>182</v>
      </c>
      <c r="C959">
        <v>93107035</v>
      </c>
      <c r="D959">
        <v>0</v>
      </c>
      <c r="F959" s="107">
        <v>93102608</v>
      </c>
      <c r="G959" s="108">
        <v>0</v>
      </c>
    </row>
    <row r="960" spans="1:7" x14ac:dyDescent="0.2">
      <c r="A960">
        <v>805</v>
      </c>
      <c r="B960" t="s">
        <v>182</v>
      </c>
      <c r="C960">
        <v>93107036</v>
      </c>
      <c r="D960">
        <v>0</v>
      </c>
      <c r="F960" s="107">
        <v>93102609</v>
      </c>
      <c r="G960" s="108">
        <v>0</v>
      </c>
    </row>
    <row r="961" spans="1:7" x14ac:dyDescent="0.2">
      <c r="A961">
        <v>805</v>
      </c>
      <c r="B961" t="s">
        <v>182</v>
      </c>
      <c r="C961">
        <v>93107037</v>
      </c>
      <c r="D961">
        <v>0</v>
      </c>
      <c r="F961" s="107">
        <v>93102610</v>
      </c>
      <c r="G961" s="108">
        <v>1470</v>
      </c>
    </row>
    <row r="962" spans="1:7" x14ac:dyDescent="0.2">
      <c r="A962">
        <v>805</v>
      </c>
      <c r="B962" t="s">
        <v>182</v>
      </c>
      <c r="C962">
        <v>93107248</v>
      </c>
      <c r="D962">
        <v>0</v>
      </c>
      <c r="F962" s="107">
        <v>93102620</v>
      </c>
      <c r="G962" s="108">
        <v>1255</v>
      </c>
    </row>
    <row r="963" spans="1:7" x14ac:dyDescent="0.2">
      <c r="A963">
        <v>805</v>
      </c>
      <c r="B963" t="s">
        <v>182</v>
      </c>
      <c r="C963">
        <v>93107679</v>
      </c>
      <c r="D963" s="103">
        <v>2400</v>
      </c>
      <c r="F963" s="107">
        <v>93102624</v>
      </c>
      <c r="G963" s="108">
        <v>0</v>
      </c>
    </row>
    <row r="964" spans="1:7" x14ac:dyDescent="0.2">
      <c r="A964">
        <v>805</v>
      </c>
      <c r="B964" t="s">
        <v>182</v>
      </c>
      <c r="C964">
        <v>93107680</v>
      </c>
      <c r="D964" s="103">
        <v>2200</v>
      </c>
      <c r="F964" s="107">
        <v>93102637</v>
      </c>
      <c r="G964" s="108">
        <v>9752</v>
      </c>
    </row>
    <row r="965" spans="1:7" x14ac:dyDescent="0.2">
      <c r="A965">
        <v>805</v>
      </c>
      <c r="B965" t="s">
        <v>182</v>
      </c>
      <c r="C965">
        <v>93107681</v>
      </c>
      <c r="D965" s="103">
        <v>3291.8</v>
      </c>
      <c r="F965" s="107">
        <v>93102638</v>
      </c>
      <c r="G965" s="108">
        <v>8000</v>
      </c>
    </row>
    <row r="966" spans="1:7" x14ac:dyDescent="0.2">
      <c r="A966">
        <v>805</v>
      </c>
      <c r="B966" t="s">
        <v>182</v>
      </c>
      <c r="C966">
        <v>93107682</v>
      </c>
      <c r="D966" s="103">
        <v>3354</v>
      </c>
      <c r="F966" s="107">
        <v>93102656</v>
      </c>
      <c r="G966" s="108">
        <v>16357</v>
      </c>
    </row>
    <row r="967" spans="1:7" x14ac:dyDescent="0.2">
      <c r="A967">
        <v>805</v>
      </c>
      <c r="B967" t="s">
        <v>182</v>
      </c>
      <c r="C967">
        <v>93107683</v>
      </c>
      <c r="D967" s="103">
        <v>3900</v>
      </c>
      <c r="F967" s="107">
        <v>93102661</v>
      </c>
      <c r="G967" s="108">
        <v>0</v>
      </c>
    </row>
    <row r="968" spans="1:7" x14ac:dyDescent="0.2">
      <c r="A968">
        <v>805</v>
      </c>
      <c r="B968" t="s">
        <v>182</v>
      </c>
      <c r="C968">
        <v>93107684</v>
      </c>
      <c r="D968" s="103">
        <v>2300</v>
      </c>
      <c r="F968" s="107">
        <v>93102663</v>
      </c>
      <c r="G968" s="108">
        <v>6041</v>
      </c>
    </row>
    <row r="969" spans="1:7" x14ac:dyDescent="0.2">
      <c r="A969">
        <v>805</v>
      </c>
      <c r="B969" t="s">
        <v>182</v>
      </c>
      <c r="C969">
        <v>93107685</v>
      </c>
      <c r="D969" s="103">
        <v>2877</v>
      </c>
      <c r="F969" s="107">
        <v>93102664</v>
      </c>
      <c r="G969" s="108">
        <v>2975</v>
      </c>
    </row>
    <row r="970" spans="1:7" x14ac:dyDescent="0.2">
      <c r="A970">
        <v>805</v>
      </c>
      <c r="B970" t="s">
        <v>182</v>
      </c>
      <c r="C970">
        <v>93108307</v>
      </c>
      <c r="D970">
        <v>0</v>
      </c>
      <c r="F970" s="107">
        <v>93102665</v>
      </c>
      <c r="G970" s="108">
        <v>8865</v>
      </c>
    </row>
    <row r="971" spans="1:7" x14ac:dyDescent="0.2">
      <c r="A971">
        <v>805</v>
      </c>
      <c r="B971" t="s">
        <v>182</v>
      </c>
      <c r="C971">
        <v>93109224</v>
      </c>
      <c r="D971">
        <v>790</v>
      </c>
      <c r="F971" s="107">
        <v>93102672</v>
      </c>
      <c r="G971" s="108">
        <v>2720</v>
      </c>
    </row>
    <row r="972" spans="1:7" x14ac:dyDescent="0.2">
      <c r="A972">
        <v>805</v>
      </c>
      <c r="B972" t="s">
        <v>182</v>
      </c>
      <c r="C972">
        <v>93109400</v>
      </c>
      <c r="D972" s="103">
        <v>2532.3200000000002</v>
      </c>
      <c r="F972" s="107">
        <v>93102678</v>
      </c>
      <c r="G972" s="108">
        <v>690</v>
      </c>
    </row>
    <row r="973" spans="1:7" x14ac:dyDescent="0.2">
      <c r="A973">
        <v>805</v>
      </c>
      <c r="B973" t="s">
        <v>182</v>
      </c>
      <c r="C973">
        <v>93109470</v>
      </c>
      <c r="D973">
        <v>0</v>
      </c>
      <c r="F973" s="107">
        <v>93102679</v>
      </c>
      <c r="G973" s="108">
        <v>0</v>
      </c>
    </row>
    <row r="974" spans="1:7" x14ac:dyDescent="0.2">
      <c r="A974">
        <v>805</v>
      </c>
      <c r="B974" t="s">
        <v>182</v>
      </c>
      <c r="C974">
        <v>93110033</v>
      </c>
      <c r="D974">
        <v>0</v>
      </c>
      <c r="F974" s="107">
        <v>93102680</v>
      </c>
      <c r="G974" s="108">
        <v>378</v>
      </c>
    </row>
    <row r="975" spans="1:7" x14ac:dyDescent="0.2">
      <c r="A975">
        <v>805</v>
      </c>
      <c r="B975" t="s">
        <v>182</v>
      </c>
      <c r="C975">
        <v>93110037</v>
      </c>
      <c r="D975">
        <v>0</v>
      </c>
      <c r="F975" s="107">
        <v>93102704</v>
      </c>
      <c r="G975" s="108">
        <v>2600</v>
      </c>
    </row>
    <row r="976" spans="1:7" x14ac:dyDescent="0.2">
      <c r="A976">
        <v>805</v>
      </c>
      <c r="B976" t="s">
        <v>182</v>
      </c>
      <c r="C976">
        <v>93110038</v>
      </c>
      <c r="D976">
        <v>0</v>
      </c>
      <c r="F976" s="107">
        <v>93102705</v>
      </c>
      <c r="G976" s="108">
        <v>2910</v>
      </c>
    </row>
    <row r="977" spans="1:7" x14ac:dyDescent="0.2">
      <c r="A977">
        <v>805</v>
      </c>
      <c r="B977" t="s">
        <v>182</v>
      </c>
      <c r="C977">
        <v>93110041</v>
      </c>
      <c r="D977">
        <v>0</v>
      </c>
      <c r="F977" s="107">
        <v>93102709</v>
      </c>
      <c r="G977" s="108">
        <v>8890</v>
      </c>
    </row>
    <row r="978" spans="1:7" x14ac:dyDescent="0.2">
      <c r="A978">
        <v>805</v>
      </c>
      <c r="B978" t="s">
        <v>182</v>
      </c>
      <c r="C978">
        <v>93110047</v>
      </c>
      <c r="D978">
        <v>0</v>
      </c>
      <c r="F978" s="107">
        <v>93102712</v>
      </c>
      <c r="G978" s="108">
        <v>1845</v>
      </c>
    </row>
    <row r="979" spans="1:7" x14ac:dyDescent="0.2">
      <c r="A979">
        <v>805</v>
      </c>
      <c r="B979" t="s">
        <v>182</v>
      </c>
      <c r="C979">
        <v>93110116</v>
      </c>
      <c r="D979" s="103">
        <v>2315.25</v>
      </c>
      <c r="F979" s="107">
        <v>93102715</v>
      </c>
      <c r="G979" s="108">
        <v>29881</v>
      </c>
    </row>
    <row r="980" spans="1:7" x14ac:dyDescent="0.2">
      <c r="A980">
        <v>805</v>
      </c>
      <c r="B980" t="s">
        <v>182</v>
      </c>
      <c r="C980">
        <v>93110117</v>
      </c>
      <c r="D980" s="103">
        <v>3376</v>
      </c>
      <c r="F980" s="107">
        <v>93102730</v>
      </c>
      <c r="G980" s="108">
        <v>0</v>
      </c>
    </row>
    <row r="981" spans="1:7" x14ac:dyDescent="0.2">
      <c r="A981">
        <v>805</v>
      </c>
      <c r="B981" t="s">
        <v>182</v>
      </c>
      <c r="C981">
        <v>93110118</v>
      </c>
      <c r="D981" s="103">
        <v>3662.98</v>
      </c>
      <c r="F981" s="107">
        <v>93102731</v>
      </c>
      <c r="G981" s="108">
        <v>1225</v>
      </c>
    </row>
    <row r="982" spans="1:7" x14ac:dyDescent="0.2">
      <c r="A982">
        <v>805</v>
      </c>
      <c r="B982" t="s">
        <v>182</v>
      </c>
      <c r="C982">
        <v>93110119</v>
      </c>
      <c r="D982" s="103">
        <v>3367.6</v>
      </c>
      <c r="F982" s="107">
        <v>93102739</v>
      </c>
      <c r="G982" s="108">
        <v>3970</v>
      </c>
    </row>
    <row r="983" spans="1:7" x14ac:dyDescent="0.2">
      <c r="A983">
        <v>805</v>
      </c>
      <c r="B983" t="s">
        <v>182</v>
      </c>
      <c r="C983">
        <v>93110120</v>
      </c>
      <c r="D983" s="103">
        <v>3840.2</v>
      </c>
      <c r="F983" s="107">
        <v>93102740</v>
      </c>
      <c r="G983" s="108">
        <v>1940</v>
      </c>
    </row>
    <row r="984" spans="1:7" x14ac:dyDescent="0.2">
      <c r="A984">
        <v>805</v>
      </c>
      <c r="B984" t="s">
        <v>182</v>
      </c>
      <c r="C984">
        <v>93110121</v>
      </c>
      <c r="D984" s="103">
        <v>4331.5</v>
      </c>
      <c r="F984" s="107">
        <v>93102741</v>
      </c>
      <c r="G984" s="108">
        <v>4800</v>
      </c>
    </row>
    <row r="985" spans="1:7" x14ac:dyDescent="0.2">
      <c r="A985">
        <v>805</v>
      </c>
      <c r="B985" t="s">
        <v>182</v>
      </c>
      <c r="C985">
        <v>93110122</v>
      </c>
      <c r="D985">
        <v>966</v>
      </c>
      <c r="F985" s="107">
        <v>93102750</v>
      </c>
      <c r="G985" s="108">
        <v>7812</v>
      </c>
    </row>
    <row r="986" spans="1:7" x14ac:dyDescent="0.2">
      <c r="A986">
        <v>805</v>
      </c>
      <c r="B986" t="s">
        <v>182</v>
      </c>
      <c r="C986">
        <v>93110386</v>
      </c>
      <c r="D986">
        <v>0</v>
      </c>
      <c r="F986" s="107">
        <v>93102754</v>
      </c>
      <c r="G986" s="108">
        <v>1871</v>
      </c>
    </row>
    <row r="987" spans="1:7" x14ac:dyDescent="0.2">
      <c r="A987">
        <v>805</v>
      </c>
      <c r="B987" t="s">
        <v>182</v>
      </c>
      <c r="C987">
        <v>93110387</v>
      </c>
      <c r="D987">
        <v>0</v>
      </c>
      <c r="F987" s="107">
        <v>93102756</v>
      </c>
      <c r="G987" s="108">
        <v>368</v>
      </c>
    </row>
    <row r="988" spans="1:7" x14ac:dyDescent="0.2">
      <c r="A988">
        <v>805</v>
      </c>
      <c r="B988" t="s">
        <v>182</v>
      </c>
      <c r="C988">
        <v>93110388</v>
      </c>
      <c r="D988">
        <v>0</v>
      </c>
      <c r="F988" s="107">
        <v>93102761</v>
      </c>
      <c r="G988" s="108">
        <v>2400</v>
      </c>
    </row>
    <row r="989" spans="1:7" x14ac:dyDescent="0.2">
      <c r="A989">
        <v>805</v>
      </c>
      <c r="B989" t="s">
        <v>182</v>
      </c>
      <c r="C989">
        <v>93110548</v>
      </c>
      <c r="D989">
        <v>0</v>
      </c>
      <c r="F989" s="107">
        <v>93102765</v>
      </c>
      <c r="G989" s="108">
        <v>1250</v>
      </c>
    </row>
    <row r="990" spans="1:7" x14ac:dyDescent="0.2">
      <c r="A990">
        <v>805</v>
      </c>
      <c r="B990" t="s">
        <v>182</v>
      </c>
      <c r="C990">
        <v>93110740</v>
      </c>
      <c r="D990">
        <v>0</v>
      </c>
      <c r="F990" s="107">
        <v>93102768</v>
      </c>
      <c r="G990" s="108">
        <v>1025</v>
      </c>
    </row>
    <row r="991" spans="1:7" x14ac:dyDescent="0.2">
      <c r="A991">
        <v>805</v>
      </c>
      <c r="B991" t="s">
        <v>182</v>
      </c>
      <c r="C991">
        <v>93110741</v>
      </c>
      <c r="D991">
        <v>0</v>
      </c>
      <c r="F991" s="107">
        <v>93102769</v>
      </c>
      <c r="G991" s="108">
        <v>1025</v>
      </c>
    </row>
    <row r="992" spans="1:7" x14ac:dyDescent="0.2">
      <c r="A992">
        <v>805</v>
      </c>
      <c r="B992" t="s">
        <v>182</v>
      </c>
      <c r="C992">
        <v>93110947</v>
      </c>
      <c r="D992">
        <v>0</v>
      </c>
      <c r="F992" s="107">
        <v>93102774</v>
      </c>
      <c r="G992" s="108">
        <v>59930</v>
      </c>
    </row>
    <row r="993" spans="1:7" x14ac:dyDescent="0.2">
      <c r="A993">
        <v>805</v>
      </c>
      <c r="B993" t="s">
        <v>182</v>
      </c>
      <c r="C993">
        <v>93110948</v>
      </c>
      <c r="D993">
        <v>0</v>
      </c>
      <c r="F993" s="107">
        <v>93102786</v>
      </c>
      <c r="G993" s="108">
        <v>40240</v>
      </c>
    </row>
    <row r="994" spans="1:7" x14ac:dyDescent="0.2">
      <c r="A994">
        <v>805</v>
      </c>
      <c r="B994" t="s">
        <v>182</v>
      </c>
      <c r="C994">
        <v>93110949</v>
      </c>
      <c r="D994">
        <v>0</v>
      </c>
      <c r="F994" s="107">
        <v>93102790</v>
      </c>
      <c r="G994" s="108">
        <v>4104</v>
      </c>
    </row>
    <row r="995" spans="1:7" x14ac:dyDescent="0.2">
      <c r="A995">
        <v>805</v>
      </c>
      <c r="B995" t="s">
        <v>182</v>
      </c>
      <c r="C995">
        <v>93110950</v>
      </c>
      <c r="D995">
        <v>0</v>
      </c>
      <c r="F995" s="107">
        <v>93102793</v>
      </c>
      <c r="G995" s="108">
        <v>0</v>
      </c>
    </row>
    <row r="996" spans="1:7" x14ac:dyDescent="0.2">
      <c r="A996">
        <v>805</v>
      </c>
      <c r="B996" t="s">
        <v>182</v>
      </c>
      <c r="C996">
        <v>93110951</v>
      </c>
      <c r="D996">
        <v>0</v>
      </c>
      <c r="F996" s="107">
        <v>93102794</v>
      </c>
      <c r="G996" s="108">
        <v>0</v>
      </c>
    </row>
    <row r="997" spans="1:7" x14ac:dyDescent="0.2">
      <c r="A997">
        <v>805</v>
      </c>
      <c r="B997" t="s">
        <v>182</v>
      </c>
      <c r="C997">
        <v>93110952</v>
      </c>
      <c r="D997">
        <v>0</v>
      </c>
      <c r="F997" s="107">
        <v>93102795</v>
      </c>
      <c r="G997" s="108">
        <v>0</v>
      </c>
    </row>
    <row r="998" spans="1:7" x14ac:dyDescent="0.2">
      <c r="A998">
        <v>805</v>
      </c>
      <c r="B998" t="s">
        <v>182</v>
      </c>
      <c r="C998">
        <v>93110953</v>
      </c>
      <c r="D998">
        <v>0</v>
      </c>
      <c r="F998" s="107">
        <v>93102796</v>
      </c>
      <c r="G998" s="108">
        <v>0</v>
      </c>
    </row>
    <row r="999" spans="1:7" x14ac:dyDescent="0.2">
      <c r="A999">
        <v>805</v>
      </c>
      <c r="B999" t="s">
        <v>182</v>
      </c>
      <c r="C999">
        <v>93110954</v>
      </c>
      <c r="D999">
        <v>0</v>
      </c>
      <c r="F999" s="107">
        <v>93102797</v>
      </c>
      <c r="G999" s="108">
        <v>0</v>
      </c>
    </row>
    <row r="1000" spans="1:7" x14ac:dyDescent="0.2">
      <c r="A1000">
        <v>805</v>
      </c>
      <c r="B1000" t="s">
        <v>182</v>
      </c>
      <c r="C1000">
        <v>93111329</v>
      </c>
      <c r="D1000">
        <v>0</v>
      </c>
      <c r="F1000" s="107">
        <v>93102800</v>
      </c>
      <c r="G1000" s="108">
        <v>1460</v>
      </c>
    </row>
    <row r="1001" spans="1:7" x14ac:dyDescent="0.2">
      <c r="A1001">
        <v>805</v>
      </c>
      <c r="B1001" t="s">
        <v>182</v>
      </c>
      <c r="C1001">
        <v>93111331</v>
      </c>
      <c r="D1001">
        <v>0</v>
      </c>
      <c r="F1001" s="107">
        <v>93102810</v>
      </c>
      <c r="G1001" s="108">
        <v>1312</v>
      </c>
    </row>
    <row r="1002" spans="1:7" x14ac:dyDescent="0.2">
      <c r="A1002">
        <v>805</v>
      </c>
      <c r="B1002" t="s">
        <v>182</v>
      </c>
      <c r="C1002">
        <v>93111333</v>
      </c>
      <c r="D1002">
        <v>0</v>
      </c>
      <c r="F1002" s="107">
        <v>93102811</v>
      </c>
      <c r="G1002" s="108">
        <v>1552</v>
      </c>
    </row>
    <row r="1003" spans="1:7" x14ac:dyDescent="0.2">
      <c r="A1003">
        <v>805</v>
      </c>
      <c r="B1003" t="s">
        <v>135</v>
      </c>
      <c r="C1003">
        <v>93105597</v>
      </c>
      <c r="D1003">
        <v>0</v>
      </c>
      <c r="F1003" s="107">
        <v>93102812</v>
      </c>
      <c r="G1003" s="108">
        <v>5156</v>
      </c>
    </row>
    <row r="1004" spans="1:7" x14ac:dyDescent="0.2">
      <c r="A1004">
        <v>805</v>
      </c>
      <c r="B1004" t="s">
        <v>135</v>
      </c>
      <c r="C1004">
        <v>93105731</v>
      </c>
      <c r="D1004">
        <v>0</v>
      </c>
      <c r="F1004" s="107">
        <v>93102816</v>
      </c>
      <c r="G1004" s="108">
        <v>13912</v>
      </c>
    </row>
    <row r="1005" spans="1:7" x14ac:dyDescent="0.2">
      <c r="A1005">
        <v>805</v>
      </c>
      <c r="B1005" t="s">
        <v>135</v>
      </c>
      <c r="C1005">
        <v>93105732</v>
      </c>
      <c r="D1005">
        <v>0</v>
      </c>
      <c r="F1005" s="107">
        <v>93102817</v>
      </c>
      <c r="G1005" s="108">
        <v>2214</v>
      </c>
    </row>
    <row r="1006" spans="1:7" x14ac:dyDescent="0.2">
      <c r="A1006">
        <v>805</v>
      </c>
      <c r="B1006" t="s">
        <v>135</v>
      </c>
      <c r="C1006">
        <v>93105818</v>
      </c>
      <c r="D1006">
        <v>0</v>
      </c>
      <c r="F1006" s="107">
        <v>93102828</v>
      </c>
      <c r="G1006" s="108">
        <v>0</v>
      </c>
    </row>
    <row r="1007" spans="1:7" x14ac:dyDescent="0.2">
      <c r="A1007">
        <v>805</v>
      </c>
      <c r="B1007" t="s">
        <v>135</v>
      </c>
      <c r="C1007">
        <v>93105987</v>
      </c>
      <c r="D1007">
        <v>0</v>
      </c>
      <c r="F1007" s="107">
        <v>93102830</v>
      </c>
      <c r="G1007" s="108">
        <v>1680</v>
      </c>
    </row>
    <row r="1008" spans="1:7" x14ac:dyDescent="0.2">
      <c r="A1008">
        <v>805</v>
      </c>
      <c r="B1008" t="s">
        <v>135</v>
      </c>
      <c r="C1008">
        <v>93105988</v>
      </c>
      <c r="D1008">
        <v>0</v>
      </c>
      <c r="F1008" s="107">
        <v>93102831</v>
      </c>
      <c r="G1008" s="108">
        <v>0</v>
      </c>
    </row>
    <row r="1009" spans="1:7" x14ac:dyDescent="0.2">
      <c r="A1009">
        <v>805</v>
      </c>
      <c r="B1009" t="s">
        <v>135</v>
      </c>
      <c r="C1009">
        <v>93106167</v>
      </c>
      <c r="D1009">
        <v>0</v>
      </c>
      <c r="F1009" s="107">
        <v>93102832</v>
      </c>
      <c r="G1009" s="108">
        <v>0</v>
      </c>
    </row>
    <row r="1010" spans="1:7" x14ac:dyDescent="0.2">
      <c r="A1010">
        <v>805</v>
      </c>
      <c r="B1010" t="s">
        <v>135</v>
      </c>
      <c r="C1010">
        <v>93106183</v>
      </c>
      <c r="D1010">
        <v>0</v>
      </c>
      <c r="F1010" s="107">
        <v>93102840</v>
      </c>
      <c r="G1010" s="108">
        <v>4124</v>
      </c>
    </row>
    <row r="1011" spans="1:7" x14ac:dyDescent="0.2">
      <c r="A1011">
        <v>805</v>
      </c>
      <c r="B1011" t="s">
        <v>135</v>
      </c>
      <c r="C1011">
        <v>93106185</v>
      </c>
      <c r="D1011">
        <v>0</v>
      </c>
      <c r="F1011" s="107">
        <v>93102842</v>
      </c>
      <c r="G1011" s="108">
        <v>9328</v>
      </c>
    </row>
    <row r="1012" spans="1:7" x14ac:dyDescent="0.2">
      <c r="A1012">
        <v>805</v>
      </c>
      <c r="B1012" t="s">
        <v>135</v>
      </c>
      <c r="C1012">
        <v>93106482</v>
      </c>
      <c r="D1012">
        <v>0</v>
      </c>
      <c r="F1012" s="107">
        <v>93102856</v>
      </c>
      <c r="G1012" s="108">
        <v>7787</v>
      </c>
    </row>
    <row r="1013" spans="1:7" x14ac:dyDescent="0.2">
      <c r="A1013">
        <v>805</v>
      </c>
      <c r="B1013" t="s">
        <v>135</v>
      </c>
      <c r="C1013">
        <v>93106539</v>
      </c>
      <c r="D1013">
        <v>0</v>
      </c>
      <c r="F1013" s="107">
        <v>93102863</v>
      </c>
      <c r="G1013" s="108">
        <v>7565</v>
      </c>
    </row>
    <row r="1014" spans="1:7" x14ac:dyDescent="0.2">
      <c r="A1014">
        <v>805</v>
      </c>
      <c r="B1014" t="s">
        <v>135</v>
      </c>
      <c r="C1014">
        <v>93106540</v>
      </c>
      <c r="D1014">
        <v>0</v>
      </c>
      <c r="F1014" s="107">
        <v>93102864</v>
      </c>
      <c r="G1014" s="108">
        <v>1500</v>
      </c>
    </row>
    <row r="1015" spans="1:7" x14ac:dyDescent="0.2">
      <c r="A1015">
        <v>805</v>
      </c>
      <c r="B1015" t="s">
        <v>135</v>
      </c>
      <c r="C1015">
        <v>93106541</v>
      </c>
      <c r="D1015">
        <v>0</v>
      </c>
      <c r="F1015" s="107">
        <v>93102866</v>
      </c>
      <c r="G1015" s="108">
        <v>2644</v>
      </c>
    </row>
    <row r="1016" spans="1:7" x14ac:dyDescent="0.2">
      <c r="A1016">
        <v>805</v>
      </c>
      <c r="B1016" t="s">
        <v>135</v>
      </c>
      <c r="C1016">
        <v>93106542</v>
      </c>
      <c r="D1016">
        <v>0</v>
      </c>
      <c r="F1016" s="107">
        <v>93102867</v>
      </c>
      <c r="G1016" s="108">
        <v>5711</v>
      </c>
    </row>
    <row r="1017" spans="1:7" x14ac:dyDescent="0.2">
      <c r="A1017">
        <v>805</v>
      </c>
      <c r="B1017" t="s">
        <v>135</v>
      </c>
      <c r="C1017">
        <v>93106543</v>
      </c>
      <c r="D1017">
        <v>0</v>
      </c>
      <c r="F1017" s="107">
        <v>93102869</v>
      </c>
      <c r="G1017" s="108">
        <v>4197</v>
      </c>
    </row>
    <row r="1018" spans="1:7" x14ac:dyDescent="0.2">
      <c r="A1018">
        <v>805</v>
      </c>
      <c r="B1018" t="s">
        <v>135</v>
      </c>
      <c r="C1018">
        <v>93106544</v>
      </c>
      <c r="D1018">
        <v>0</v>
      </c>
      <c r="F1018" s="107">
        <v>93102870</v>
      </c>
      <c r="G1018" s="108">
        <v>1155</v>
      </c>
    </row>
    <row r="1019" spans="1:7" x14ac:dyDescent="0.2">
      <c r="A1019">
        <v>805</v>
      </c>
      <c r="B1019" t="s">
        <v>135</v>
      </c>
      <c r="C1019">
        <v>93106545</v>
      </c>
      <c r="D1019">
        <v>0</v>
      </c>
      <c r="F1019" s="107">
        <v>93102876</v>
      </c>
      <c r="G1019" s="108">
        <v>12</v>
      </c>
    </row>
    <row r="1020" spans="1:7" x14ac:dyDescent="0.2">
      <c r="A1020">
        <v>805</v>
      </c>
      <c r="B1020" t="s">
        <v>135</v>
      </c>
      <c r="C1020">
        <v>93106546</v>
      </c>
      <c r="D1020">
        <v>0</v>
      </c>
      <c r="F1020" s="107">
        <v>93102880</v>
      </c>
      <c r="G1020" s="108">
        <v>1655</v>
      </c>
    </row>
    <row r="1021" spans="1:7" x14ac:dyDescent="0.2">
      <c r="A1021">
        <v>805</v>
      </c>
      <c r="B1021" t="s">
        <v>135</v>
      </c>
      <c r="C1021">
        <v>93106547</v>
      </c>
      <c r="D1021">
        <v>0</v>
      </c>
      <c r="F1021" s="107">
        <v>93102883</v>
      </c>
      <c r="G1021" s="108">
        <v>1655</v>
      </c>
    </row>
    <row r="1022" spans="1:7" x14ac:dyDescent="0.2">
      <c r="A1022">
        <v>805</v>
      </c>
      <c r="B1022" t="s">
        <v>135</v>
      </c>
      <c r="C1022">
        <v>93106548</v>
      </c>
      <c r="D1022">
        <v>0</v>
      </c>
      <c r="F1022" s="107">
        <v>93102886</v>
      </c>
      <c r="G1022" s="108">
        <v>47878</v>
      </c>
    </row>
    <row r="1023" spans="1:7" x14ac:dyDescent="0.2">
      <c r="A1023">
        <v>805</v>
      </c>
      <c r="B1023" t="s">
        <v>135</v>
      </c>
      <c r="C1023">
        <v>93106602</v>
      </c>
      <c r="D1023">
        <v>0</v>
      </c>
      <c r="F1023" s="107">
        <v>93102887</v>
      </c>
      <c r="G1023" s="108">
        <v>2510</v>
      </c>
    </row>
    <row r="1024" spans="1:7" x14ac:dyDescent="0.2">
      <c r="A1024">
        <v>805</v>
      </c>
      <c r="B1024" t="s">
        <v>135</v>
      </c>
      <c r="C1024">
        <v>93107638</v>
      </c>
      <c r="D1024">
        <v>0</v>
      </c>
      <c r="F1024" s="107">
        <v>93102888</v>
      </c>
      <c r="G1024" s="108">
        <v>20233.099999999999</v>
      </c>
    </row>
    <row r="1025" spans="1:7" x14ac:dyDescent="0.2">
      <c r="A1025">
        <v>805</v>
      </c>
      <c r="B1025" t="s">
        <v>135</v>
      </c>
      <c r="C1025">
        <v>93107641</v>
      </c>
      <c r="D1025">
        <v>0</v>
      </c>
      <c r="F1025" s="107">
        <v>93102889</v>
      </c>
      <c r="G1025" s="108">
        <v>4686</v>
      </c>
    </row>
    <row r="1026" spans="1:7" x14ac:dyDescent="0.2">
      <c r="A1026">
        <v>805</v>
      </c>
      <c r="B1026" t="s">
        <v>135</v>
      </c>
      <c r="C1026">
        <v>93107642</v>
      </c>
      <c r="D1026">
        <v>0</v>
      </c>
      <c r="F1026" s="107">
        <v>93102897</v>
      </c>
      <c r="G1026" s="108">
        <v>2542</v>
      </c>
    </row>
    <row r="1027" spans="1:7" x14ac:dyDescent="0.2">
      <c r="A1027">
        <v>805</v>
      </c>
      <c r="B1027" t="s">
        <v>135</v>
      </c>
      <c r="C1027">
        <v>93108249</v>
      </c>
      <c r="D1027">
        <v>0</v>
      </c>
      <c r="F1027" s="107">
        <v>93102898</v>
      </c>
      <c r="G1027" s="108">
        <v>12</v>
      </c>
    </row>
    <row r="1028" spans="1:7" x14ac:dyDescent="0.2">
      <c r="A1028">
        <v>805</v>
      </c>
      <c r="B1028" t="s">
        <v>135</v>
      </c>
      <c r="C1028">
        <v>93108782</v>
      </c>
      <c r="D1028">
        <v>0</v>
      </c>
      <c r="F1028" s="107">
        <v>93102912</v>
      </c>
      <c r="G1028" s="108">
        <v>5794</v>
      </c>
    </row>
    <row r="1029" spans="1:7" x14ac:dyDescent="0.2">
      <c r="A1029">
        <v>805</v>
      </c>
      <c r="B1029" t="s">
        <v>135</v>
      </c>
      <c r="C1029">
        <v>93109257</v>
      </c>
      <c r="D1029">
        <v>550</v>
      </c>
      <c r="F1029" s="107">
        <v>93102914</v>
      </c>
      <c r="G1029" s="108">
        <v>9100</v>
      </c>
    </row>
    <row r="1030" spans="1:7" x14ac:dyDescent="0.2">
      <c r="A1030">
        <v>805</v>
      </c>
      <c r="B1030" t="s">
        <v>135</v>
      </c>
      <c r="C1030">
        <v>93109258</v>
      </c>
      <c r="D1030">
        <v>500</v>
      </c>
      <c r="F1030" s="107">
        <v>93102915</v>
      </c>
      <c r="G1030" s="108">
        <v>9900</v>
      </c>
    </row>
    <row r="1031" spans="1:7" x14ac:dyDescent="0.2">
      <c r="A1031">
        <v>805</v>
      </c>
      <c r="B1031" t="s">
        <v>135</v>
      </c>
      <c r="C1031">
        <v>93109259</v>
      </c>
      <c r="D1031" s="103">
        <v>5700</v>
      </c>
      <c r="F1031" s="107">
        <v>93102922</v>
      </c>
      <c r="G1031" s="108">
        <v>0</v>
      </c>
    </row>
    <row r="1032" spans="1:7" x14ac:dyDescent="0.2">
      <c r="A1032">
        <v>805</v>
      </c>
      <c r="B1032" t="s">
        <v>135</v>
      </c>
      <c r="C1032">
        <v>93109260</v>
      </c>
      <c r="D1032">
        <v>600</v>
      </c>
      <c r="F1032" s="107">
        <v>93102923</v>
      </c>
      <c r="G1032" s="108">
        <v>6039</v>
      </c>
    </row>
    <row r="1033" spans="1:7" x14ac:dyDescent="0.2">
      <c r="A1033">
        <v>805</v>
      </c>
      <c r="B1033" t="s">
        <v>135</v>
      </c>
      <c r="C1033">
        <v>93109261</v>
      </c>
      <c r="D1033" s="103">
        <v>6700</v>
      </c>
      <c r="F1033" s="107">
        <v>93102928</v>
      </c>
      <c r="G1033" s="108">
        <v>0</v>
      </c>
    </row>
    <row r="1034" spans="1:7" x14ac:dyDescent="0.2">
      <c r="A1034">
        <v>805</v>
      </c>
      <c r="B1034" t="s">
        <v>135</v>
      </c>
      <c r="C1034">
        <v>93109262</v>
      </c>
      <c r="D1034" s="103">
        <v>4700</v>
      </c>
      <c r="F1034" s="107">
        <v>93102930</v>
      </c>
      <c r="G1034" s="108">
        <v>300</v>
      </c>
    </row>
    <row r="1035" spans="1:7" x14ac:dyDescent="0.2">
      <c r="A1035">
        <v>805</v>
      </c>
      <c r="B1035" t="s">
        <v>135</v>
      </c>
      <c r="C1035">
        <v>93109263</v>
      </c>
      <c r="D1035" s="103">
        <v>2887.5</v>
      </c>
      <c r="F1035" s="107">
        <v>93102932</v>
      </c>
      <c r="G1035" s="108">
        <v>7910.25</v>
      </c>
    </row>
    <row r="1036" spans="1:7" x14ac:dyDescent="0.2">
      <c r="A1036">
        <v>805</v>
      </c>
      <c r="B1036" t="s">
        <v>135</v>
      </c>
      <c r="C1036">
        <v>93109264</v>
      </c>
      <c r="D1036">
        <v>550</v>
      </c>
      <c r="F1036" s="107">
        <v>93102935</v>
      </c>
      <c r="G1036" s="108">
        <v>3249</v>
      </c>
    </row>
    <row r="1037" spans="1:7" x14ac:dyDescent="0.2">
      <c r="A1037">
        <v>805</v>
      </c>
      <c r="B1037" t="s">
        <v>135</v>
      </c>
      <c r="C1037">
        <v>93109265</v>
      </c>
      <c r="D1037" s="103">
        <v>2685</v>
      </c>
      <c r="F1037" s="107">
        <v>93102940</v>
      </c>
      <c r="G1037" s="108">
        <v>8342</v>
      </c>
    </row>
    <row r="1038" spans="1:7" x14ac:dyDescent="0.2">
      <c r="A1038">
        <v>805</v>
      </c>
      <c r="B1038" t="s">
        <v>135</v>
      </c>
      <c r="C1038">
        <v>93109266</v>
      </c>
      <c r="D1038" s="103">
        <v>1770</v>
      </c>
      <c r="F1038" s="107">
        <v>93102946</v>
      </c>
      <c r="G1038" s="108">
        <v>3516.67</v>
      </c>
    </row>
    <row r="1039" spans="1:7" x14ac:dyDescent="0.2">
      <c r="A1039">
        <v>805</v>
      </c>
      <c r="B1039" t="s">
        <v>135</v>
      </c>
      <c r="C1039">
        <v>93109300</v>
      </c>
      <c r="D1039">
        <v>0</v>
      </c>
      <c r="F1039" s="107">
        <v>93102947</v>
      </c>
      <c r="G1039" s="108">
        <v>2151.67</v>
      </c>
    </row>
    <row r="1040" spans="1:7" x14ac:dyDescent="0.2">
      <c r="A1040">
        <v>805</v>
      </c>
      <c r="B1040" t="s">
        <v>135</v>
      </c>
      <c r="C1040">
        <v>93109412</v>
      </c>
      <c r="D1040">
        <v>0</v>
      </c>
      <c r="F1040" s="107">
        <v>93102950</v>
      </c>
      <c r="G1040" s="108">
        <v>1000</v>
      </c>
    </row>
    <row r="1041" spans="1:7" x14ac:dyDescent="0.2">
      <c r="A1041">
        <v>805</v>
      </c>
      <c r="B1041" t="s">
        <v>135</v>
      </c>
      <c r="C1041">
        <v>93109414</v>
      </c>
      <c r="D1041">
        <v>0</v>
      </c>
      <c r="F1041" s="107">
        <v>93102954</v>
      </c>
      <c r="G1041" s="108">
        <v>11340</v>
      </c>
    </row>
    <row r="1042" spans="1:7" x14ac:dyDescent="0.2">
      <c r="A1042">
        <v>805</v>
      </c>
      <c r="B1042" t="s">
        <v>135</v>
      </c>
      <c r="C1042">
        <v>93109415</v>
      </c>
      <c r="D1042">
        <v>0</v>
      </c>
      <c r="F1042" s="107">
        <v>93102959</v>
      </c>
      <c r="G1042" s="108">
        <v>9325</v>
      </c>
    </row>
    <row r="1043" spans="1:7" x14ac:dyDescent="0.2">
      <c r="A1043">
        <v>805</v>
      </c>
      <c r="B1043" t="s">
        <v>135</v>
      </c>
      <c r="C1043">
        <v>93109957</v>
      </c>
      <c r="D1043">
        <v>0</v>
      </c>
      <c r="F1043" s="107">
        <v>93102965</v>
      </c>
      <c r="G1043" s="108">
        <v>11506</v>
      </c>
    </row>
    <row r="1044" spans="1:7" x14ac:dyDescent="0.2">
      <c r="A1044">
        <v>805</v>
      </c>
      <c r="B1044" t="s">
        <v>135</v>
      </c>
      <c r="C1044">
        <v>93110145</v>
      </c>
      <c r="D1044" s="103">
        <v>1200</v>
      </c>
      <c r="F1044" s="107">
        <v>93102977</v>
      </c>
      <c r="G1044" s="108">
        <v>1418</v>
      </c>
    </row>
    <row r="1045" spans="1:7" x14ac:dyDescent="0.2">
      <c r="A1045">
        <v>805</v>
      </c>
      <c r="B1045" t="s">
        <v>135</v>
      </c>
      <c r="C1045">
        <v>93110209</v>
      </c>
      <c r="D1045">
        <v>360</v>
      </c>
      <c r="F1045" s="107">
        <v>93102978</v>
      </c>
      <c r="G1045" s="108">
        <v>9837</v>
      </c>
    </row>
    <row r="1046" spans="1:7" x14ac:dyDescent="0.2">
      <c r="A1046">
        <v>805</v>
      </c>
      <c r="B1046" t="s">
        <v>135</v>
      </c>
      <c r="C1046">
        <v>93110211</v>
      </c>
      <c r="D1046" s="103">
        <v>1298</v>
      </c>
      <c r="F1046" s="107">
        <v>93102979</v>
      </c>
      <c r="G1046" s="108">
        <v>14677</v>
      </c>
    </row>
    <row r="1047" spans="1:7" x14ac:dyDescent="0.2">
      <c r="A1047">
        <v>805</v>
      </c>
      <c r="B1047" t="s">
        <v>135</v>
      </c>
      <c r="C1047">
        <v>93110212</v>
      </c>
      <c r="D1047" s="103">
        <v>1560</v>
      </c>
      <c r="F1047" s="107">
        <v>93102994</v>
      </c>
      <c r="G1047" s="108">
        <v>11745</v>
      </c>
    </row>
    <row r="1048" spans="1:7" x14ac:dyDescent="0.2">
      <c r="A1048">
        <v>805</v>
      </c>
      <c r="B1048" t="s">
        <v>135</v>
      </c>
      <c r="C1048">
        <v>93110214</v>
      </c>
      <c r="D1048">
        <v>880</v>
      </c>
      <c r="F1048" s="107">
        <v>93102995</v>
      </c>
      <c r="G1048" s="108">
        <v>14561</v>
      </c>
    </row>
    <row r="1049" spans="1:7" x14ac:dyDescent="0.2">
      <c r="A1049">
        <v>805</v>
      </c>
      <c r="B1049" t="s">
        <v>135</v>
      </c>
      <c r="C1049">
        <v>93110215</v>
      </c>
      <c r="D1049">
        <v>755</v>
      </c>
      <c r="F1049" s="107">
        <v>93102996</v>
      </c>
      <c r="G1049" s="108">
        <v>1802</v>
      </c>
    </row>
    <row r="1050" spans="1:7" x14ac:dyDescent="0.2">
      <c r="A1050">
        <v>805</v>
      </c>
      <c r="B1050" t="s">
        <v>135</v>
      </c>
      <c r="C1050">
        <v>93110216</v>
      </c>
      <c r="D1050">
        <v>703</v>
      </c>
      <c r="F1050" s="107">
        <v>93103002</v>
      </c>
      <c r="G1050" s="108">
        <v>90383</v>
      </c>
    </row>
    <row r="1051" spans="1:7" x14ac:dyDescent="0.2">
      <c r="A1051">
        <v>805</v>
      </c>
      <c r="B1051" t="s">
        <v>135</v>
      </c>
      <c r="C1051">
        <v>93110217</v>
      </c>
      <c r="D1051" s="103">
        <v>1859</v>
      </c>
      <c r="F1051" s="107">
        <v>93103004</v>
      </c>
      <c r="G1051" s="108">
        <v>1500</v>
      </c>
    </row>
    <row r="1052" spans="1:7" x14ac:dyDescent="0.2">
      <c r="A1052">
        <v>805</v>
      </c>
      <c r="B1052" t="s">
        <v>135</v>
      </c>
      <c r="C1052">
        <v>93110218</v>
      </c>
      <c r="D1052">
        <v>200</v>
      </c>
      <c r="F1052" s="107">
        <v>93103010</v>
      </c>
      <c r="G1052" s="108">
        <v>6846</v>
      </c>
    </row>
    <row r="1053" spans="1:7" x14ac:dyDescent="0.2">
      <c r="A1053">
        <v>805</v>
      </c>
      <c r="B1053" t="s">
        <v>135</v>
      </c>
      <c r="C1053">
        <v>93110219</v>
      </c>
      <c r="D1053" s="103">
        <v>3733</v>
      </c>
      <c r="F1053" s="107">
        <v>93103014</v>
      </c>
      <c r="G1053" s="108">
        <v>12</v>
      </c>
    </row>
    <row r="1054" spans="1:7" x14ac:dyDescent="0.2">
      <c r="A1054">
        <v>805</v>
      </c>
      <c r="B1054" t="s">
        <v>135</v>
      </c>
      <c r="C1054">
        <v>93110220</v>
      </c>
      <c r="D1054" s="103">
        <v>1008</v>
      </c>
      <c r="F1054" s="107">
        <v>93103028</v>
      </c>
      <c r="G1054" s="108">
        <v>0</v>
      </c>
    </row>
    <row r="1055" spans="1:7" x14ac:dyDescent="0.2">
      <c r="A1055">
        <v>805</v>
      </c>
      <c r="B1055" t="s">
        <v>135</v>
      </c>
      <c r="C1055">
        <v>93110221</v>
      </c>
      <c r="D1055">
        <v>330</v>
      </c>
      <c r="F1055" s="107">
        <v>93103041</v>
      </c>
      <c r="G1055" s="108">
        <v>0</v>
      </c>
    </row>
    <row r="1056" spans="1:7" x14ac:dyDescent="0.2">
      <c r="A1056">
        <v>805</v>
      </c>
      <c r="B1056" t="s">
        <v>135</v>
      </c>
      <c r="C1056">
        <v>93110242</v>
      </c>
      <c r="D1056">
        <v>0</v>
      </c>
      <c r="F1056" s="107">
        <v>93103043</v>
      </c>
      <c r="G1056" s="108">
        <v>3214</v>
      </c>
    </row>
    <row r="1057" spans="1:7" x14ac:dyDescent="0.2">
      <c r="A1057">
        <v>805</v>
      </c>
      <c r="B1057" t="s">
        <v>135</v>
      </c>
      <c r="C1057">
        <v>93111182</v>
      </c>
      <c r="D1057" s="103">
        <v>1300</v>
      </c>
      <c r="F1057" s="107">
        <v>93103049</v>
      </c>
      <c r="G1057" s="108">
        <v>1660</v>
      </c>
    </row>
    <row r="1058" spans="1:7" x14ac:dyDescent="0.2">
      <c r="A1058">
        <v>805</v>
      </c>
      <c r="B1058" t="s">
        <v>135</v>
      </c>
      <c r="C1058">
        <v>93111183</v>
      </c>
      <c r="D1058" s="103">
        <v>1900</v>
      </c>
      <c r="F1058" s="107">
        <v>93103063</v>
      </c>
      <c r="G1058" s="108">
        <v>11074</v>
      </c>
    </row>
    <row r="1059" spans="1:7" x14ac:dyDescent="0.2">
      <c r="A1059">
        <v>805</v>
      </c>
      <c r="B1059" t="s">
        <v>135</v>
      </c>
      <c r="C1059">
        <v>93111186</v>
      </c>
      <c r="D1059" s="103">
        <v>1600</v>
      </c>
      <c r="F1059" s="107">
        <v>93103066</v>
      </c>
      <c r="G1059" s="108">
        <v>2714</v>
      </c>
    </row>
    <row r="1060" spans="1:7" x14ac:dyDescent="0.2">
      <c r="A1060">
        <v>805</v>
      </c>
      <c r="B1060" t="s">
        <v>135</v>
      </c>
      <c r="C1060">
        <v>93111187</v>
      </c>
      <c r="D1060" s="103">
        <v>4966</v>
      </c>
      <c r="F1060" s="107">
        <v>93103067</v>
      </c>
      <c r="G1060" s="108">
        <v>30811.65</v>
      </c>
    </row>
    <row r="1061" spans="1:7" x14ac:dyDescent="0.2">
      <c r="A1061">
        <v>805</v>
      </c>
      <c r="B1061" t="s">
        <v>135</v>
      </c>
      <c r="C1061">
        <v>93111194</v>
      </c>
      <c r="D1061">
        <v>650</v>
      </c>
      <c r="F1061" s="107">
        <v>93103068</v>
      </c>
      <c r="G1061" s="108">
        <v>127500</v>
      </c>
    </row>
    <row r="1062" spans="1:7" x14ac:dyDescent="0.2">
      <c r="A1062">
        <v>805</v>
      </c>
      <c r="B1062" t="s">
        <v>135</v>
      </c>
      <c r="C1062">
        <v>93111195</v>
      </c>
      <c r="D1062">
        <v>650</v>
      </c>
      <c r="F1062" s="107">
        <v>93103072</v>
      </c>
      <c r="G1062" s="108">
        <v>750</v>
      </c>
    </row>
    <row r="1063" spans="1:7" x14ac:dyDescent="0.2">
      <c r="A1063">
        <v>805</v>
      </c>
      <c r="B1063" t="s">
        <v>135</v>
      </c>
      <c r="C1063">
        <v>93111457</v>
      </c>
      <c r="D1063">
        <v>0</v>
      </c>
      <c r="F1063" s="107">
        <v>93103073</v>
      </c>
      <c r="G1063" s="108">
        <v>20098</v>
      </c>
    </row>
    <row r="1064" spans="1:7" x14ac:dyDescent="0.2">
      <c r="A1064">
        <v>805</v>
      </c>
      <c r="B1064" t="s">
        <v>164</v>
      </c>
      <c r="C1064">
        <v>93106356</v>
      </c>
      <c r="D1064">
        <v>0</v>
      </c>
      <c r="F1064" s="107">
        <v>93103077</v>
      </c>
      <c r="G1064" s="108">
        <v>6745</v>
      </c>
    </row>
    <row r="1065" spans="1:7" x14ac:dyDescent="0.2">
      <c r="A1065">
        <v>805</v>
      </c>
      <c r="B1065" t="s">
        <v>164</v>
      </c>
      <c r="C1065">
        <v>93106523</v>
      </c>
      <c r="D1065">
        <v>0</v>
      </c>
      <c r="F1065" s="107">
        <v>93103081</v>
      </c>
      <c r="G1065" s="108">
        <v>1880</v>
      </c>
    </row>
    <row r="1066" spans="1:7" x14ac:dyDescent="0.2">
      <c r="A1066">
        <v>805</v>
      </c>
      <c r="B1066" t="s">
        <v>164</v>
      </c>
      <c r="C1066">
        <v>93107217</v>
      </c>
      <c r="D1066">
        <v>0</v>
      </c>
      <c r="F1066" s="107">
        <v>93103084</v>
      </c>
      <c r="G1066" s="108">
        <v>0</v>
      </c>
    </row>
    <row r="1067" spans="1:7" x14ac:dyDescent="0.2">
      <c r="A1067">
        <v>805</v>
      </c>
      <c r="B1067" t="s">
        <v>164</v>
      </c>
      <c r="C1067">
        <v>93107218</v>
      </c>
      <c r="D1067">
        <v>0</v>
      </c>
      <c r="F1067" s="107">
        <v>93103085</v>
      </c>
      <c r="G1067" s="108">
        <v>15980</v>
      </c>
    </row>
    <row r="1068" spans="1:7" x14ac:dyDescent="0.2">
      <c r="A1068">
        <v>805</v>
      </c>
      <c r="B1068" t="s">
        <v>164</v>
      </c>
      <c r="C1068">
        <v>93108422</v>
      </c>
      <c r="D1068">
        <v>0</v>
      </c>
      <c r="F1068" s="107">
        <v>93103087</v>
      </c>
      <c r="G1068" s="108">
        <v>2158</v>
      </c>
    </row>
    <row r="1069" spans="1:7" x14ac:dyDescent="0.2">
      <c r="A1069">
        <v>805</v>
      </c>
      <c r="B1069" t="s">
        <v>164</v>
      </c>
      <c r="C1069">
        <v>93108642</v>
      </c>
      <c r="D1069">
        <v>0</v>
      </c>
      <c r="F1069" s="107">
        <v>93103090</v>
      </c>
      <c r="G1069" s="108">
        <v>3175</v>
      </c>
    </row>
    <row r="1070" spans="1:7" x14ac:dyDescent="0.2">
      <c r="A1070">
        <v>805</v>
      </c>
      <c r="B1070" t="s">
        <v>164</v>
      </c>
      <c r="C1070">
        <v>93108970</v>
      </c>
      <c r="D1070">
        <v>437</v>
      </c>
      <c r="F1070" s="107">
        <v>93103091</v>
      </c>
      <c r="G1070" s="108">
        <v>65988</v>
      </c>
    </row>
    <row r="1071" spans="1:7" x14ac:dyDescent="0.2">
      <c r="A1071">
        <v>805</v>
      </c>
      <c r="B1071" t="s">
        <v>164</v>
      </c>
      <c r="C1071">
        <v>93108975</v>
      </c>
      <c r="D1071">
        <v>0</v>
      </c>
      <c r="F1071" s="107">
        <v>93103107</v>
      </c>
      <c r="G1071" s="108">
        <v>3850</v>
      </c>
    </row>
    <row r="1072" spans="1:7" x14ac:dyDescent="0.2">
      <c r="A1072">
        <v>805</v>
      </c>
      <c r="B1072" t="s">
        <v>164</v>
      </c>
      <c r="C1072">
        <v>93109249</v>
      </c>
      <c r="D1072">
        <v>54.01</v>
      </c>
      <c r="F1072" s="107">
        <v>93103108</v>
      </c>
      <c r="G1072" s="108">
        <v>4200</v>
      </c>
    </row>
    <row r="1073" spans="1:7" x14ac:dyDescent="0.2">
      <c r="A1073">
        <v>805</v>
      </c>
      <c r="B1073" t="s">
        <v>164</v>
      </c>
      <c r="C1073">
        <v>93109497</v>
      </c>
      <c r="D1073">
        <v>0</v>
      </c>
      <c r="F1073" s="107">
        <v>93103109</v>
      </c>
      <c r="G1073" s="108">
        <v>19251</v>
      </c>
    </row>
    <row r="1074" spans="1:7" x14ac:dyDescent="0.2">
      <c r="A1074">
        <v>805</v>
      </c>
      <c r="B1074" t="s">
        <v>164</v>
      </c>
      <c r="C1074">
        <v>93109501</v>
      </c>
      <c r="D1074">
        <v>0</v>
      </c>
      <c r="F1074" s="107">
        <v>93103115</v>
      </c>
      <c r="G1074" s="108">
        <v>73150</v>
      </c>
    </row>
    <row r="1075" spans="1:7" x14ac:dyDescent="0.2">
      <c r="A1075">
        <v>805</v>
      </c>
      <c r="B1075" t="s">
        <v>164</v>
      </c>
      <c r="C1075">
        <v>93109756</v>
      </c>
      <c r="D1075">
        <v>0</v>
      </c>
      <c r="F1075" s="107">
        <v>93103116</v>
      </c>
      <c r="G1075" s="108">
        <v>0</v>
      </c>
    </row>
    <row r="1076" spans="1:7" x14ac:dyDescent="0.2">
      <c r="A1076">
        <v>805</v>
      </c>
      <c r="B1076" t="s">
        <v>164</v>
      </c>
      <c r="C1076">
        <v>93110086</v>
      </c>
      <c r="D1076">
        <v>0</v>
      </c>
      <c r="F1076" s="107">
        <v>93103117</v>
      </c>
      <c r="G1076" s="108">
        <v>0</v>
      </c>
    </row>
    <row r="1077" spans="1:7" x14ac:dyDescent="0.2">
      <c r="A1077">
        <v>805</v>
      </c>
      <c r="B1077" t="s">
        <v>164</v>
      </c>
      <c r="C1077">
        <v>93110239</v>
      </c>
      <c r="D1077">
        <v>0</v>
      </c>
      <c r="F1077" s="107">
        <v>93103118</v>
      </c>
      <c r="G1077" s="108">
        <v>24693</v>
      </c>
    </row>
    <row r="1078" spans="1:7" x14ac:dyDescent="0.2">
      <c r="A1078">
        <v>805</v>
      </c>
      <c r="B1078" t="s">
        <v>164</v>
      </c>
      <c r="C1078">
        <v>93110418</v>
      </c>
      <c r="D1078">
        <v>0</v>
      </c>
      <c r="F1078" s="107">
        <v>93103120</v>
      </c>
      <c r="G1078" s="108">
        <v>0</v>
      </c>
    </row>
    <row r="1079" spans="1:7" x14ac:dyDescent="0.2">
      <c r="A1079">
        <v>805</v>
      </c>
      <c r="B1079" t="s">
        <v>164</v>
      </c>
      <c r="C1079">
        <v>93110572</v>
      </c>
      <c r="D1079">
        <v>0</v>
      </c>
      <c r="F1079" s="107">
        <v>93103125</v>
      </c>
      <c r="G1079" s="108">
        <v>32648</v>
      </c>
    </row>
    <row r="1080" spans="1:7" x14ac:dyDescent="0.2">
      <c r="A1080">
        <v>805</v>
      </c>
      <c r="B1080" t="s">
        <v>164</v>
      </c>
      <c r="C1080">
        <v>93110847</v>
      </c>
      <c r="D1080">
        <v>0</v>
      </c>
      <c r="F1080" s="107">
        <v>93103136</v>
      </c>
      <c r="G1080" s="108">
        <v>3321</v>
      </c>
    </row>
    <row r="1081" spans="1:7" x14ac:dyDescent="0.2">
      <c r="A1081">
        <v>805</v>
      </c>
      <c r="B1081" t="s">
        <v>164</v>
      </c>
      <c r="C1081">
        <v>93110945</v>
      </c>
      <c r="D1081">
        <v>0</v>
      </c>
      <c r="F1081" s="107">
        <v>93103137</v>
      </c>
      <c r="G1081" s="108">
        <v>0</v>
      </c>
    </row>
    <row r="1082" spans="1:7" x14ac:dyDescent="0.2">
      <c r="A1082">
        <v>805</v>
      </c>
      <c r="B1082" t="s">
        <v>107</v>
      </c>
      <c r="C1082">
        <v>113102870</v>
      </c>
      <c r="D1082">
        <v>0</v>
      </c>
      <c r="F1082" s="107">
        <v>93103141</v>
      </c>
      <c r="G1082" s="108">
        <v>14230</v>
      </c>
    </row>
    <row r="1083" spans="1:7" x14ac:dyDescent="0.2">
      <c r="A1083">
        <v>805</v>
      </c>
      <c r="B1083" t="s">
        <v>107</v>
      </c>
      <c r="C1083">
        <v>113103192</v>
      </c>
      <c r="D1083">
        <v>0</v>
      </c>
      <c r="F1083" s="107">
        <v>93103142</v>
      </c>
      <c r="G1083" s="108">
        <v>11600</v>
      </c>
    </row>
    <row r="1084" spans="1:7" x14ac:dyDescent="0.2">
      <c r="A1084">
        <v>805</v>
      </c>
      <c r="B1084" t="s">
        <v>263</v>
      </c>
      <c r="C1084">
        <v>113103635</v>
      </c>
      <c r="D1084">
        <v>0</v>
      </c>
      <c r="F1084" s="107">
        <v>93103143</v>
      </c>
      <c r="G1084" s="108">
        <v>19085</v>
      </c>
    </row>
    <row r="1085" spans="1:7" x14ac:dyDescent="0.2">
      <c r="A1085">
        <v>805</v>
      </c>
      <c r="B1085" t="s">
        <v>263</v>
      </c>
      <c r="C1085">
        <v>145101127</v>
      </c>
      <c r="D1085">
        <v>0</v>
      </c>
      <c r="F1085" s="107">
        <v>93103144</v>
      </c>
      <c r="G1085" s="108">
        <v>9980</v>
      </c>
    </row>
    <row r="1086" spans="1:7" x14ac:dyDescent="0.2">
      <c r="A1086">
        <v>805</v>
      </c>
      <c r="B1086" t="s">
        <v>263</v>
      </c>
      <c r="C1086">
        <v>145101128</v>
      </c>
      <c r="D1086" s="103">
        <v>1287</v>
      </c>
      <c r="F1086" s="107">
        <v>93103146</v>
      </c>
      <c r="G1086" s="108">
        <v>3372</v>
      </c>
    </row>
    <row r="1087" spans="1:7" x14ac:dyDescent="0.2">
      <c r="A1087">
        <v>805</v>
      </c>
      <c r="B1087" t="s">
        <v>263</v>
      </c>
      <c r="C1087">
        <v>145101129</v>
      </c>
      <c r="D1087" s="103">
        <v>1576</v>
      </c>
      <c r="F1087" s="107">
        <v>93103151</v>
      </c>
      <c r="G1087" s="108">
        <v>0</v>
      </c>
    </row>
    <row r="1088" spans="1:7" x14ac:dyDescent="0.2">
      <c r="A1088">
        <v>805</v>
      </c>
      <c r="B1088" t="s">
        <v>263</v>
      </c>
      <c r="C1088">
        <v>145101130</v>
      </c>
      <c r="D1088" s="103">
        <v>2048.1999999999998</v>
      </c>
      <c r="F1088" s="107">
        <v>93103152</v>
      </c>
      <c r="G1088" s="108">
        <v>13650</v>
      </c>
    </row>
    <row r="1089" spans="1:7" x14ac:dyDescent="0.2">
      <c r="A1089">
        <v>805</v>
      </c>
      <c r="B1089" t="s">
        <v>263</v>
      </c>
      <c r="C1089">
        <v>93110743</v>
      </c>
      <c r="D1089" s="103">
        <v>2038.1</v>
      </c>
      <c r="F1089" s="107">
        <v>93103153</v>
      </c>
      <c r="G1089" s="108">
        <v>0</v>
      </c>
    </row>
    <row r="1090" spans="1:7" x14ac:dyDescent="0.2">
      <c r="A1090">
        <v>805</v>
      </c>
      <c r="B1090" t="s">
        <v>124</v>
      </c>
      <c r="C1090">
        <v>145100143</v>
      </c>
      <c r="D1090">
        <v>0</v>
      </c>
      <c r="F1090" s="107">
        <v>93103155</v>
      </c>
      <c r="G1090" s="108">
        <v>8060</v>
      </c>
    </row>
    <row r="1091" spans="1:7" x14ac:dyDescent="0.2">
      <c r="A1091">
        <v>805</v>
      </c>
      <c r="B1091" t="s">
        <v>124</v>
      </c>
      <c r="C1091">
        <v>145100145</v>
      </c>
      <c r="D1091">
        <v>0</v>
      </c>
      <c r="F1091" s="107">
        <v>93103156</v>
      </c>
      <c r="G1091" s="108">
        <v>10194</v>
      </c>
    </row>
    <row r="1092" spans="1:7" x14ac:dyDescent="0.2">
      <c r="A1092">
        <v>805</v>
      </c>
      <c r="B1092" t="s">
        <v>124</v>
      </c>
      <c r="C1092">
        <v>145100147</v>
      </c>
      <c r="D1092">
        <v>0</v>
      </c>
      <c r="F1092" s="107">
        <v>93103158</v>
      </c>
      <c r="G1092" s="108">
        <v>10650</v>
      </c>
    </row>
    <row r="1093" spans="1:7" x14ac:dyDescent="0.2">
      <c r="A1093">
        <v>805</v>
      </c>
      <c r="B1093" t="s">
        <v>124</v>
      </c>
      <c r="C1093">
        <v>145100149</v>
      </c>
      <c r="D1093">
        <v>0</v>
      </c>
      <c r="F1093" s="107">
        <v>93103159</v>
      </c>
      <c r="G1093" s="108">
        <v>7400</v>
      </c>
    </row>
    <row r="1094" spans="1:7" x14ac:dyDescent="0.2">
      <c r="A1094">
        <v>805</v>
      </c>
      <c r="B1094" t="s">
        <v>124</v>
      </c>
      <c r="C1094">
        <v>145100293</v>
      </c>
      <c r="D1094">
        <v>0</v>
      </c>
      <c r="F1094" s="107">
        <v>93103160</v>
      </c>
      <c r="G1094" s="108">
        <v>5000</v>
      </c>
    </row>
    <row r="1095" spans="1:7" x14ac:dyDescent="0.2">
      <c r="A1095">
        <v>805</v>
      </c>
      <c r="B1095" t="s">
        <v>124</v>
      </c>
      <c r="C1095">
        <v>145100328</v>
      </c>
      <c r="D1095">
        <v>0</v>
      </c>
      <c r="F1095" s="107">
        <v>93103161</v>
      </c>
      <c r="G1095" s="108">
        <v>8335</v>
      </c>
    </row>
    <row r="1096" spans="1:7" x14ac:dyDescent="0.2">
      <c r="A1096">
        <v>805</v>
      </c>
      <c r="B1096" t="s">
        <v>124</v>
      </c>
      <c r="C1096">
        <v>145100338</v>
      </c>
      <c r="D1096">
        <v>0</v>
      </c>
      <c r="F1096" s="107">
        <v>93103162</v>
      </c>
      <c r="G1096" s="108">
        <v>14125</v>
      </c>
    </row>
    <row r="1097" spans="1:7" x14ac:dyDescent="0.2">
      <c r="A1097">
        <v>805</v>
      </c>
      <c r="B1097" t="s">
        <v>124</v>
      </c>
      <c r="C1097">
        <v>145100379</v>
      </c>
      <c r="D1097">
        <v>0</v>
      </c>
      <c r="F1097" s="107">
        <v>93103164</v>
      </c>
      <c r="G1097" s="108">
        <v>8887</v>
      </c>
    </row>
    <row r="1098" spans="1:7" x14ac:dyDescent="0.2">
      <c r="A1098">
        <v>805</v>
      </c>
      <c r="B1098" t="s">
        <v>124</v>
      </c>
      <c r="C1098">
        <v>145100383</v>
      </c>
      <c r="D1098">
        <v>0</v>
      </c>
      <c r="F1098" s="107">
        <v>93103171</v>
      </c>
      <c r="G1098" s="108">
        <v>1337</v>
      </c>
    </row>
    <row r="1099" spans="1:7" x14ac:dyDescent="0.2">
      <c r="A1099">
        <v>805</v>
      </c>
      <c r="B1099" t="s">
        <v>124</v>
      </c>
      <c r="C1099">
        <v>145100384</v>
      </c>
      <c r="D1099">
        <v>0</v>
      </c>
      <c r="F1099" s="107">
        <v>93103181</v>
      </c>
      <c r="G1099" s="108">
        <v>2507</v>
      </c>
    </row>
    <row r="1100" spans="1:7" x14ac:dyDescent="0.2">
      <c r="A1100">
        <v>805</v>
      </c>
      <c r="B1100" t="s">
        <v>124</v>
      </c>
      <c r="C1100">
        <v>145100401</v>
      </c>
      <c r="D1100">
        <v>0</v>
      </c>
      <c r="F1100" s="107">
        <v>93103183</v>
      </c>
      <c r="G1100" s="108">
        <v>3444</v>
      </c>
    </row>
    <row r="1101" spans="1:7" x14ac:dyDescent="0.2">
      <c r="A1101">
        <v>805</v>
      </c>
      <c r="B1101" t="s">
        <v>124</v>
      </c>
      <c r="C1101">
        <v>145100425</v>
      </c>
      <c r="D1101">
        <v>0</v>
      </c>
      <c r="F1101" s="107">
        <v>93103184</v>
      </c>
      <c r="G1101" s="108">
        <v>10518</v>
      </c>
    </row>
    <row r="1102" spans="1:7" x14ac:dyDescent="0.2">
      <c r="A1102">
        <v>805</v>
      </c>
      <c r="B1102" t="s">
        <v>124</v>
      </c>
      <c r="C1102">
        <v>145100426</v>
      </c>
      <c r="D1102" s="103">
        <v>1441.5</v>
      </c>
      <c r="F1102" s="107">
        <v>93103185</v>
      </c>
      <c r="G1102" s="108">
        <v>3810</v>
      </c>
    </row>
    <row r="1103" spans="1:7" x14ac:dyDescent="0.2">
      <c r="A1103">
        <v>805</v>
      </c>
      <c r="B1103" t="s">
        <v>124</v>
      </c>
      <c r="C1103">
        <v>145100444</v>
      </c>
      <c r="D1103">
        <v>0</v>
      </c>
      <c r="F1103" s="107">
        <v>93103187</v>
      </c>
      <c r="G1103" s="108">
        <v>9186</v>
      </c>
    </row>
    <row r="1104" spans="1:7" x14ac:dyDescent="0.2">
      <c r="A1104">
        <v>805</v>
      </c>
      <c r="B1104" t="s">
        <v>124</v>
      </c>
      <c r="C1104">
        <v>145100457</v>
      </c>
      <c r="D1104">
        <v>0</v>
      </c>
      <c r="F1104" s="107">
        <v>93103188</v>
      </c>
      <c r="G1104" s="108">
        <v>6358</v>
      </c>
    </row>
    <row r="1105" spans="1:7" x14ac:dyDescent="0.2">
      <c r="A1105">
        <v>805</v>
      </c>
      <c r="B1105" t="s">
        <v>124</v>
      </c>
      <c r="C1105">
        <v>145100466</v>
      </c>
      <c r="D1105">
        <v>0</v>
      </c>
      <c r="F1105" s="107">
        <v>93103194</v>
      </c>
      <c r="G1105" s="108">
        <v>1240</v>
      </c>
    </row>
    <row r="1106" spans="1:7" x14ac:dyDescent="0.2">
      <c r="A1106">
        <v>805</v>
      </c>
      <c r="B1106" t="s">
        <v>124</v>
      </c>
      <c r="C1106">
        <v>145100613</v>
      </c>
      <c r="D1106">
        <v>0</v>
      </c>
      <c r="F1106" s="107">
        <v>93103195</v>
      </c>
      <c r="G1106" s="108">
        <v>2610</v>
      </c>
    </row>
    <row r="1107" spans="1:7" x14ac:dyDescent="0.2">
      <c r="A1107">
        <v>805</v>
      </c>
      <c r="B1107" t="s">
        <v>124</v>
      </c>
      <c r="C1107">
        <v>145100617</v>
      </c>
      <c r="D1107">
        <v>0</v>
      </c>
      <c r="F1107" s="107">
        <v>93103196</v>
      </c>
      <c r="G1107" s="108">
        <v>2363</v>
      </c>
    </row>
    <row r="1108" spans="1:7" x14ac:dyDescent="0.2">
      <c r="A1108">
        <v>805</v>
      </c>
      <c r="B1108" t="s">
        <v>124</v>
      </c>
      <c r="C1108">
        <v>145100723</v>
      </c>
      <c r="D1108">
        <v>0</v>
      </c>
      <c r="F1108" s="107">
        <v>93103197</v>
      </c>
      <c r="G1108" s="108">
        <v>1474</v>
      </c>
    </row>
    <row r="1109" spans="1:7" x14ac:dyDescent="0.2">
      <c r="A1109">
        <v>805</v>
      </c>
      <c r="B1109" t="s">
        <v>124</v>
      </c>
      <c r="C1109">
        <v>145100731</v>
      </c>
      <c r="D1109">
        <v>662.83</v>
      </c>
      <c r="F1109" s="107">
        <v>93103198</v>
      </c>
      <c r="G1109" s="108">
        <v>2958</v>
      </c>
    </row>
    <row r="1110" spans="1:7" x14ac:dyDescent="0.2">
      <c r="A1110">
        <v>805</v>
      </c>
      <c r="B1110" t="s">
        <v>124</v>
      </c>
      <c r="C1110">
        <v>145100809</v>
      </c>
      <c r="D1110">
        <v>0</v>
      </c>
      <c r="F1110" s="107">
        <v>93103201</v>
      </c>
      <c r="G1110" s="108">
        <v>0</v>
      </c>
    </row>
    <row r="1111" spans="1:7" x14ac:dyDescent="0.2">
      <c r="A1111">
        <v>805</v>
      </c>
      <c r="B1111" t="s">
        <v>124</v>
      </c>
      <c r="C1111">
        <v>145100810</v>
      </c>
      <c r="D1111">
        <v>0</v>
      </c>
      <c r="F1111" s="107">
        <v>93103202</v>
      </c>
      <c r="G1111" s="108">
        <v>0</v>
      </c>
    </row>
    <row r="1112" spans="1:7" x14ac:dyDescent="0.2">
      <c r="A1112">
        <v>805</v>
      </c>
      <c r="B1112" t="s">
        <v>124</v>
      </c>
      <c r="C1112">
        <v>145100918</v>
      </c>
      <c r="D1112">
        <v>0</v>
      </c>
      <c r="F1112" s="107">
        <v>93103206</v>
      </c>
      <c r="G1112" s="108">
        <v>1600</v>
      </c>
    </row>
    <row r="1113" spans="1:7" x14ac:dyDescent="0.2">
      <c r="A1113">
        <v>805</v>
      </c>
      <c r="B1113" t="s">
        <v>124</v>
      </c>
      <c r="C1113">
        <v>145100986</v>
      </c>
      <c r="D1113">
        <v>0</v>
      </c>
      <c r="F1113" s="107">
        <v>93103207</v>
      </c>
      <c r="G1113" s="108">
        <v>9052</v>
      </c>
    </row>
    <row r="1114" spans="1:7" x14ac:dyDescent="0.2">
      <c r="A1114">
        <v>805</v>
      </c>
      <c r="B1114" t="s">
        <v>124</v>
      </c>
      <c r="C1114">
        <v>145101374</v>
      </c>
      <c r="D1114">
        <v>0</v>
      </c>
      <c r="F1114" s="107">
        <v>93103210</v>
      </c>
      <c r="G1114" s="108">
        <v>2700</v>
      </c>
    </row>
    <row r="1115" spans="1:7" x14ac:dyDescent="0.2">
      <c r="A1115">
        <v>805</v>
      </c>
      <c r="B1115" t="s">
        <v>124</v>
      </c>
      <c r="C1115">
        <v>145101375</v>
      </c>
      <c r="D1115">
        <v>0</v>
      </c>
      <c r="F1115" s="107">
        <v>93103211</v>
      </c>
      <c r="G1115" s="108">
        <v>2633</v>
      </c>
    </row>
    <row r="1116" spans="1:7" x14ac:dyDescent="0.2">
      <c r="A1116">
        <v>805</v>
      </c>
      <c r="B1116" t="s">
        <v>124</v>
      </c>
      <c r="C1116">
        <v>145101376</v>
      </c>
      <c r="D1116">
        <v>0</v>
      </c>
      <c r="F1116" s="107">
        <v>93103212</v>
      </c>
      <c r="G1116" s="108">
        <v>1290</v>
      </c>
    </row>
    <row r="1117" spans="1:7" x14ac:dyDescent="0.2">
      <c r="A1117">
        <v>805</v>
      </c>
      <c r="B1117" t="s">
        <v>124</v>
      </c>
      <c r="C1117">
        <v>145101378</v>
      </c>
      <c r="D1117">
        <v>0</v>
      </c>
      <c r="F1117" s="107">
        <v>93103218</v>
      </c>
      <c r="G1117" s="108">
        <v>24681</v>
      </c>
    </row>
    <row r="1118" spans="1:7" x14ac:dyDescent="0.2">
      <c r="A1118">
        <v>805</v>
      </c>
      <c r="B1118" t="s">
        <v>124</v>
      </c>
      <c r="C1118">
        <v>145101590</v>
      </c>
      <c r="D1118">
        <v>833</v>
      </c>
      <c r="F1118" s="107">
        <v>93103220</v>
      </c>
      <c r="G1118" s="108">
        <v>0</v>
      </c>
    </row>
    <row r="1119" spans="1:7" x14ac:dyDescent="0.2">
      <c r="A1119">
        <v>805</v>
      </c>
      <c r="B1119" t="s">
        <v>124</v>
      </c>
      <c r="C1119">
        <v>145101644</v>
      </c>
      <c r="D1119">
        <v>961.5</v>
      </c>
      <c r="F1119" s="107">
        <v>93103221</v>
      </c>
      <c r="G1119" s="108">
        <v>4400</v>
      </c>
    </row>
    <row r="1120" spans="1:7" x14ac:dyDescent="0.2">
      <c r="A1120">
        <v>805</v>
      </c>
      <c r="B1120" t="s">
        <v>124</v>
      </c>
      <c r="C1120">
        <v>145101685</v>
      </c>
      <c r="D1120">
        <v>0</v>
      </c>
      <c r="F1120" s="107">
        <v>93103223</v>
      </c>
      <c r="G1120" s="108">
        <v>1254.06</v>
      </c>
    </row>
    <row r="1121" spans="1:7" x14ac:dyDescent="0.2">
      <c r="A1121">
        <v>805</v>
      </c>
      <c r="B1121" t="s">
        <v>124</v>
      </c>
      <c r="C1121">
        <v>145101686</v>
      </c>
      <c r="D1121">
        <v>0</v>
      </c>
      <c r="F1121" s="107">
        <v>93103225</v>
      </c>
      <c r="G1121" s="108">
        <v>1472</v>
      </c>
    </row>
    <row r="1122" spans="1:7" x14ac:dyDescent="0.2">
      <c r="A1122">
        <v>805</v>
      </c>
      <c r="B1122" t="s">
        <v>124</v>
      </c>
      <c r="C1122">
        <v>145101860</v>
      </c>
      <c r="D1122">
        <v>256</v>
      </c>
      <c r="F1122" s="107">
        <v>93103243</v>
      </c>
      <c r="G1122" s="108">
        <v>4180</v>
      </c>
    </row>
    <row r="1123" spans="1:7" x14ac:dyDescent="0.2">
      <c r="A1123">
        <v>805</v>
      </c>
      <c r="B1123" t="s">
        <v>124</v>
      </c>
      <c r="C1123">
        <v>145101917</v>
      </c>
      <c r="D1123" s="103">
        <v>1326</v>
      </c>
      <c r="F1123" s="107">
        <v>93103254</v>
      </c>
      <c r="G1123" s="108">
        <v>0</v>
      </c>
    </row>
    <row r="1124" spans="1:7" x14ac:dyDescent="0.2">
      <c r="A1124">
        <v>805</v>
      </c>
      <c r="B1124" t="s">
        <v>124</v>
      </c>
      <c r="C1124">
        <v>145101952</v>
      </c>
      <c r="D1124">
        <v>0</v>
      </c>
      <c r="F1124" s="107">
        <v>93103255</v>
      </c>
      <c r="G1124" s="108">
        <v>796</v>
      </c>
    </row>
    <row r="1125" spans="1:7" x14ac:dyDescent="0.2">
      <c r="A1125">
        <v>805</v>
      </c>
      <c r="B1125" t="s">
        <v>124</v>
      </c>
      <c r="C1125">
        <v>145101990</v>
      </c>
      <c r="D1125">
        <v>537.9</v>
      </c>
      <c r="F1125" s="107">
        <v>93103256</v>
      </c>
      <c r="G1125" s="108">
        <v>1301</v>
      </c>
    </row>
    <row r="1126" spans="1:7" x14ac:dyDescent="0.2">
      <c r="A1126">
        <v>805</v>
      </c>
      <c r="B1126" t="s">
        <v>124</v>
      </c>
      <c r="C1126">
        <v>145102002</v>
      </c>
      <c r="D1126">
        <v>666.4</v>
      </c>
      <c r="F1126" s="107">
        <v>93103258</v>
      </c>
      <c r="G1126" s="108">
        <v>0</v>
      </c>
    </row>
    <row r="1127" spans="1:7" x14ac:dyDescent="0.2">
      <c r="A1127">
        <v>805</v>
      </c>
      <c r="B1127" t="s">
        <v>124</v>
      </c>
      <c r="C1127">
        <v>93108098</v>
      </c>
      <c r="D1127">
        <v>0</v>
      </c>
      <c r="F1127" s="107">
        <v>93103259</v>
      </c>
      <c r="G1127" s="108">
        <v>796</v>
      </c>
    </row>
    <row r="1128" spans="1:7" x14ac:dyDescent="0.2">
      <c r="A1128">
        <v>805</v>
      </c>
      <c r="B1128" t="s">
        <v>121</v>
      </c>
      <c r="C1128">
        <v>145100026</v>
      </c>
      <c r="D1128">
        <v>0</v>
      </c>
      <c r="F1128" s="107">
        <v>93103260</v>
      </c>
      <c r="G1128" s="108">
        <v>1031</v>
      </c>
    </row>
    <row r="1129" spans="1:7" x14ac:dyDescent="0.2">
      <c r="A1129">
        <v>805</v>
      </c>
      <c r="B1129" t="s">
        <v>121</v>
      </c>
      <c r="C1129">
        <v>145100027</v>
      </c>
      <c r="D1129">
        <v>0</v>
      </c>
      <c r="F1129" s="107">
        <v>93103265</v>
      </c>
      <c r="G1129" s="108">
        <v>800</v>
      </c>
    </row>
    <row r="1130" spans="1:7" x14ac:dyDescent="0.2">
      <c r="A1130">
        <v>805</v>
      </c>
      <c r="B1130" t="s">
        <v>121</v>
      </c>
      <c r="C1130">
        <v>145100028</v>
      </c>
      <c r="D1130">
        <v>0</v>
      </c>
      <c r="F1130" s="107">
        <v>93103266</v>
      </c>
      <c r="G1130" s="108">
        <v>1981</v>
      </c>
    </row>
    <row r="1131" spans="1:7" x14ac:dyDescent="0.2">
      <c r="A1131">
        <v>805</v>
      </c>
      <c r="B1131" t="s">
        <v>121</v>
      </c>
      <c r="C1131">
        <v>145100029</v>
      </c>
      <c r="D1131">
        <v>0</v>
      </c>
      <c r="F1131" s="107">
        <v>93103281</v>
      </c>
      <c r="G1131" s="108">
        <v>0</v>
      </c>
    </row>
    <row r="1132" spans="1:7" x14ac:dyDescent="0.2">
      <c r="A1132">
        <v>805</v>
      </c>
      <c r="B1132" t="s">
        <v>121</v>
      </c>
      <c r="C1132">
        <v>145100295</v>
      </c>
      <c r="D1132" s="103">
        <v>1666</v>
      </c>
      <c r="F1132" s="107">
        <v>93103284</v>
      </c>
      <c r="G1132" s="108">
        <v>9050</v>
      </c>
    </row>
    <row r="1133" spans="1:7" x14ac:dyDescent="0.2">
      <c r="A1133">
        <v>805</v>
      </c>
      <c r="B1133" t="s">
        <v>121</v>
      </c>
      <c r="C1133">
        <v>145100304</v>
      </c>
      <c r="D1133">
        <v>0</v>
      </c>
      <c r="F1133" s="107">
        <v>93103289</v>
      </c>
      <c r="G1133" s="108">
        <v>10600</v>
      </c>
    </row>
    <row r="1134" spans="1:7" x14ac:dyDescent="0.2">
      <c r="A1134">
        <v>805</v>
      </c>
      <c r="B1134" t="s">
        <v>121</v>
      </c>
      <c r="C1134">
        <v>145100313</v>
      </c>
      <c r="D1134">
        <v>0</v>
      </c>
      <c r="F1134" s="107">
        <v>93103291</v>
      </c>
      <c r="G1134" s="108">
        <v>2898</v>
      </c>
    </row>
    <row r="1135" spans="1:7" x14ac:dyDescent="0.2">
      <c r="A1135">
        <v>805</v>
      </c>
      <c r="B1135" t="s">
        <v>121</v>
      </c>
      <c r="C1135">
        <v>145100330</v>
      </c>
      <c r="D1135">
        <v>0</v>
      </c>
      <c r="F1135" s="107">
        <v>93103294</v>
      </c>
      <c r="G1135" s="108">
        <v>0</v>
      </c>
    </row>
    <row r="1136" spans="1:7" x14ac:dyDescent="0.2">
      <c r="A1136">
        <v>805</v>
      </c>
      <c r="B1136" t="s">
        <v>121</v>
      </c>
      <c r="C1136">
        <v>145100334</v>
      </c>
      <c r="D1136">
        <v>0</v>
      </c>
      <c r="F1136" s="107">
        <v>93103295</v>
      </c>
      <c r="G1136" s="108">
        <v>2033</v>
      </c>
    </row>
    <row r="1137" spans="1:7" x14ac:dyDescent="0.2">
      <c r="A1137">
        <v>805</v>
      </c>
      <c r="B1137" t="s">
        <v>121</v>
      </c>
      <c r="C1137">
        <v>145100475</v>
      </c>
      <c r="D1137">
        <v>0</v>
      </c>
      <c r="F1137" s="107">
        <v>93103305</v>
      </c>
      <c r="G1137" s="108">
        <v>0</v>
      </c>
    </row>
    <row r="1138" spans="1:7" x14ac:dyDescent="0.2">
      <c r="A1138">
        <v>805</v>
      </c>
      <c r="B1138" t="s">
        <v>121</v>
      </c>
      <c r="C1138">
        <v>145100574</v>
      </c>
      <c r="D1138">
        <v>0</v>
      </c>
      <c r="F1138" s="107">
        <v>93103307</v>
      </c>
      <c r="G1138" s="108">
        <v>6102</v>
      </c>
    </row>
    <row r="1139" spans="1:7" x14ac:dyDescent="0.2">
      <c r="A1139">
        <v>805</v>
      </c>
      <c r="B1139" t="s">
        <v>121</v>
      </c>
      <c r="C1139">
        <v>145100598</v>
      </c>
      <c r="D1139">
        <v>0</v>
      </c>
      <c r="F1139" s="107">
        <v>93103312</v>
      </c>
      <c r="G1139" s="108">
        <v>1030</v>
      </c>
    </row>
    <row r="1140" spans="1:7" x14ac:dyDescent="0.2">
      <c r="A1140">
        <v>805</v>
      </c>
      <c r="B1140" t="s">
        <v>121</v>
      </c>
      <c r="C1140">
        <v>145100599</v>
      </c>
      <c r="D1140">
        <v>0</v>
      </c>
      <c r="F1140" s="107">
        <v>93103313</v>
      </c>
      <c r="G1140" s="108">
        <v>1205</v>
      </c>
    </row>
    <row r="1141" spans="1:7" x14ac:dyDescent="0.2">
      <c r="A1141">
        <v>805</v>
      </c>
      <c r="B1141" t="s">
        <v>121</v>
      </c>
      <c r="C1141">
        <v>145100616</v>
      </c>
      <c r="D1141">
        <v>0</v>
      </c>
      <c r="F1141" s="107">
        <v>93103318</v>
      </c>
      <c r="G1141" s="108">
        <v>700</v>
      </c>
    </row>
    <row r="1142" spans="1:7" x14ac:dyDescent="0.2">
      <c r="A1142">
        <v>805</v>
      </c>
      <c r="B1142" t="s">
        <v>121</v>
      </c>
      <c r="C1142">
        <v>145100653</v>
      </c>
      <c r="D1142">
        <v>0</v>
      </c>
      <c r="F1142" s="107">
        <v>93103324</v>
      </c>
      <c r="G1142" s="108">
        <v>0</v>
      </c>
    </row>
    <row r="1143" spans="1:7" x14ac:dyDescent="0.2">
      <c r="A1143">
        <v>805</v>
      </c>
      <c r="B1143" t="s">
        <v>121</v>
      </c>
      <c r="C1143">
        <v>145100655</v>
      </c>
      <c r="D1143">
        <v>0</v>
      </c>
      <c r="F1143" s="107">
        <v>93103343</v>
      </c>
      <c r="G1143" s="108">
        <v>2340</v>
      </c>
    </row>
    <row r="1144" spans="1:7" x14ac:dyDescent="0.2">
      <c r="A1144">
        <v>805</v>
      </c>
      <c r="B1144" t="s">
        <v>121</v>
      </c>
      <c r="C1144">
        <v>145100759</v>
      </c>
      <c r="D1144">
        <v>0</v>
      </c>
      <c r="F1144" s="107">
        <v>93103344</v>
      </c>
      <c r="G1144" s="108">
        <v>38872</v>
      </c>
    </row>
    <row r="1145" spans="1:7" x14ac:dyDescent="0.2">
      <c r="A1145">
        <v>805</v>
      </c>
      <c r="B1145" t="s">
        <v>121</v>
      </c>
      <c r="C1145">
        <v>145100895</v>
      </c>
      <c r="D1145">
        <v>0</v>
      </c>
      <c r="F1145" s="107">
        <v>93103345</v>
      </c>
      <c r="G1145" s="108">
        <v>759</v>
      </c>
    </row>
    <row r="1146" spans="1:7" x14ac:dyDescent="0.2">
      <c r="A1146">
        <v>805</v>
      </c>
      <c r="B1146" t="s">
        <v>121</v>
      </c>
      <c r="C1146">
        <v>145101214</v>
      </c>
      <c r="D1146">
        <v>0</v>
      </c>
      <c r="F1146" s="107">
        <v>93103357</v>
      </c>
      <c r="G1146" s="108">
        <v>0</v>
      </c>
    </row>
    <row r="1147" spans="1:7" x14ac:dyDescent="0.2">
      <c r="A1147">
        <v>805</v>
      </c>
      <c r="B1147" t="s">
        <v>121</v>
      </c>
      <c r="C1147">
        <v>145101215</v>
      </c>
      <c r="D1147">
        <v>0</v>
      </c>
      <c r="F1147" s="107">
        <v>93103358</v>
      </c>
      <c r="G1147" s="108">
        <v>11682</v>
      </c>
    </row>
    <row r="1148" spans="1:7" x14ac:dyDescent="0.2">
      <c r="A1148">
        <v>805</v>
      </c>
      <c r="B1148" t="s">
        <v>121</v>
      </c>
      <c r="C1148">
        <v>145101228</v>
      </c>
      <c r="D1148">
        <v>0</v>
      </c>
      <c r="F1148" s="107">
        <v>93103363</v>
      </c>
      <c r="G1148" s="108">
        <v>24238</v>
      </c>
    </row>
    <row r="1149" spans="1:7" x14ac:dyDescent="0.2">
      <c r="A1149">
        <v>805</v>
      </c>
      <c r="B1149" t="s">
        <v>121</v>
      </c>
      <c r="C1149">
        <v>145101339</v>
      </c>
      <c r="D1149">
        <v>0</v>
      </c>
      <c r="F1149" s="107">
        <v>93103396</v>
      </c>
      <c r="G1149" s="108">
        <v>3200</v>
      </c>
    </row>
    <row r="1150" spans="1:7" x14ac:dyDescent="0.2">
      <c r="A1150">
        <v>805</v>
      </c>
      <c r="B1150" t="s">
        <v>121</v>
      </c>
      <c r="C1150">
        <v>145101543</v>
      </c>
      <c r="D1150">
        <v>416</v>
      </c>
      <c r="F1150" s="107">
        <v>93103397</v>
      </c>
      <c r="G1150" s="108">
        <v>2956</v>
      </c>
    </row>
    <row r="1151" spans="1:7" x14ac:dyDescent="0.2">
      <c r="A1151">
        <v>805</v>
      </c>
      <c r="B1151" t="s">
        <v>121</v>
      </c>
      <c r="C1151">
        <v>145101610</v>
      </c>
      <c r="D1151">
        <v>0</v>
      </c>
      <c r="F1151" s="107">
        <v>93103403</v>
      </c>
      <c r="G1151" s="108">
        <v>3620</v>
      </c>
    </row>
    <row r="1152" spans="1:7" x14ac:dyDescent="0.2">
      <c r="A1152">
        <v>805</v>
      </c>
      <c r="B1152" t="s">
        <v>121</v>
      </c>
      <c r="C1152">
        <v>93108057</v>
      </c>
      <c r="D1152">
        <v>0</v>
      </c>
      <c r="F1152" s="107">
        <v>93103404</v>
      </c>
      <c r="G1152" s="108">
        <v>17050</v>
      </c>
    </row>
    <row r="1153" spans="1:7" x14ac:dyDescent="0.2">
      <c r="A1153">
        <v>805</v>
      </c>
      <c r="B1153" t="s">
        <v>133</v>
      </c>
      <c r="C1153">
        <v>93105825</v>
      </c>
      <c r="D1153">
        <v>0</v>
      </c>
      <c r="F1153" s="107">
        <v>93103415</v>
      </c>
      <c r="G1153" s="108">
        <v>1200</v>
      </c>
    </row>
    <row r="1154" spans="1:7" x14ac:dyDescent="0.2">
      <c r="A1154">
        <v>805</v>
      </c>
      <c r="B1154" t="s">
        <v>133</v>
      </c>
      <c r="C1154">
        <v>93105831</v>
      </c>
      <c r="D1154">
        <v>0</v>
      </c>
      <c r="F1154" s="107">
        <v>93103420</v>
      </c>
      <c r="G1154" s="108">
        <v>1650</v>
      </c>
    </row>
    <row r="1155" spans="1:7" x14ac:dyDescent="0.2">
      <c r="A1155">
        <v>805</v>
      </c>
      <c r="B1155" t="s">
        <v>133</v>
      </c>
      <c r="C1155">
        <v>93105832</v>
      </c>
      <c r="D1155">
        <v>0</v>
      </c>
      <c r="F1155" s="107">
        <v>93103426</v>
      </c>
      <c r="G1155" s="108">
        <v>1386</v>
      </c>
    </row>
    <row r="1156" spans="1:7" x14ac:dyDescent="0.2">
      <c r="A1156">
        <v>805</v>
      </c>
      <c r="B1156" t="s">
        <v>133</v>
      </c>
      <c r="C1156">
        <v>93107615</v>
      </c>
      <c r="D1156">
        <v>0</v>
      </c>
      <c r="F1156" s="107">
        <v>93103428</v>
      </c>
      <c r="G1156" s="108">
        <v>1530</v>
      </c>
    </row>
    <row r="1157" spans="1:7" x14ac:dyDescent="0.2">
      <c r="A1157">
        <v>805</v>
      </c>
      <c r="B1157" t="s">
        <v>133</v>
      </c>
      <c r="C1157">
        <v>93107617</v>
      </c>
      <c r="D1157">
        <v>0</v>
      </c>
      <c r="F1157" s="107">
        <v>93103430</v>
      </c>
      <c r="G1157" s="108">
        <v>5981.02</v>
      </c>
    </row>
    <row r="1158" spans="1:7" x14ac:dyDescent="0.2">
      <c r="A1158">
        <v>805</v>
      </c>
      <c r="B1158" t="s">
        <v>133</v>
      </c>
      <c r="C1158">
        <v>93107621</v>
      </c>
      <c r="D1158">
        <v>0</v>
      </c>
      <c r="F1158" s="107">
        <v>93103433</v>
      </c>
      <c r="G1158" s="108">
        <v>4407.5</v>
      </c>
    </row>
    <row r="1159" spans="1:7" x14ac:dyDescent="0.2">
      <c r="A1159">
        <v>805</v>
      </c>
      <c r="B1159" t="s">
        <v>133</v>
      </c>
      <c r="C1159">
        <v>93107622</v>
      </c>
      <c r="D1159">
        <v>0</v>
      </c>
      <c r="F1159" s="107">
        <v>93103434</v>
      </c>
      <c r="G1159" s="108">
        <v>0</v>
      </c>
    </row>
    <row r="1160" spans="1:7" x14ac:dyDescent="0.2">
      <c r="A1160">
        <v>805</v>
      </c>
      <c r="B1160" t="s">
        <v>148</v>
      </c>
      <c r="C1160">
        <v>93105568</v>
      </c>
      <c r="D1160">
        <v>0</v>
      </c>
      <c r="F1160" s="107">
        <v>93103435</v>
      </c>
      <c r="G1160" s="108">
        <v>9850</v>
      </c>
    </row>
    <row r="1161" spans="1:7" x14ac:dyDescent="0.2">
      <c r="A1161">
        <v>805</v>
      </c>
      <c r="B1161" t="s">
        <v>148</v>
      </c>
      <c r="C1161">
        <v>93106035</v>
      </c>
      <c r="D1161">
        <v>0</v>
      </c>
      <c r="F1161" s="107">
        <v>93103437</v>
      </c>
      <c r="G1161" s="108">
        <v>6418</v>
      </c>
    </row>
    <row r="1162" spans="1:7" x14ac:dyDescent="0.2">
      <c r="A1162">
        <v>805</v>
      </c>
      <c r="B1162" t="s">
        <v>148</v>
      </c>
      <c r="C1162">
        <v>93106111</v>
      </c>
      <c r="D1162">
        <v>0</v>
      </c>
      <c r="F1162" s="107">
        <v>93103444</v>
      </c>
      <c r="G1162" s="108">
        <v>1050</v>
      </c>
    </row>
    <row r="1163" spans="1:7" x14ac:dyDescent="0.2">
      <c r="A1163">
        <v>805</v>
      </c>
      <c r="B1163" t="s">
        <v>148</v>
      </c>
      <c r="C1163">
        <v>93106165</v>
      </c>
      <c r="D1163">
        <v>0</v>
      </c>
      <c r="F1163" s="107">
        <v>93103445</v>
      </c>
      <c r="G1163" s="108">
        <v>2250</v>
      </c>
    </row>
    <row r="1164" spans="1:7" x14ac:dyDescent="0.2">
      <c r="A1164">
        <v>805</v>
      </c>
      <c r="B1164" t="s">
        <v>148</v>
      </c>
      <c r="C1164">
        <v>93106868</v>
      </c>
      <c r="D1164">
        <v>0</v>
      </c>
      <c r="F1164" s="107">
        <v>93103449</v>
      </c>
      <c r="G1164" s="108">
        <v>11475</v>
      </c>
    </row>
    <row r="1165" spans="1:7" x14ac:dyDescent="0.2">
      <c r="A1165">
        <v>805</v>
      </c>
      <c r="B1165" t="s">
        <v>148</v>
      </c>
      <c r="C1165">
        <v>93106914</v>
      </c>
      <c r="D1165">
        <v>0</v>
      </c>
      <c r="F1165" s="107">
        <v>93103460</v>
      </c>
      <c r="G1165" s="108">
        <v>6970</v>
      </c>
    </row>
    <row r="1166" spans="1:7" x14ac:dyDescent="0.2">
      <c r="A1166">
        <v>805</v>
      </c>
      <c r="B1166" t="s">
        <v>148</v>
      </c>
      <c r="C1166">
        <v>93106916</v>
      </c>
      <c r="D1166">
        <v>0</v>
      </c>
      <c r="F1166" s="107">
        <v>93103461</v>
      </c>
      <c r="G1166" s="108">
        <v>3690</v>
      </c>
    </row>
    <row r="1167" spans="1:7" x14ac:dyDescent="0.2">
      <c r="A1167">
        <v>805</v>
      </c>
      <c r="B1167" t="s">
        <v>148</v>
      </c>
      <c r="C1167">
        <v>93106921</v>
      </c>
      <c r="D1167">
        <v>0</v>
      </c>
      <c r="F1167" s="107">
        <v>93103462</v>
      </c>
      <c r="G1167" s="108">
        <v>3690</v>
      </c>
    </row>
    <row r="1168" spans="1:7" x14ac:dyDescent="0.2">
      <c r="A1168">
        <v>805</v>
      </c>
      <c r="B1168" t="s">
        <v>148</v>
      </c>
      <c r="C1168">
        <v>93107146</v>
      </c>
      <c r="D1168">
        <v>0</v>
      </c>
      <c r="F1168" s="107">
        <v>93103465</v>
      </c>
      <c r="G1168" s="108">
        <v>1632</v>
      </c>
    </row>
    <row r="1169" spans="1:7" x14ac:dyDescent="0.2">
      <c r="A1169">
        <v>805</v>
      </c>
      <c r="B1169" t="s">
        <v>148</v>
      </c>
      <c r="C1169">
        <v>93107192</v>
      </c>
      <c r="D1169">
        <v>0</v>
      </c>
      <c r="F1169" s="107">
        <v>93103467</v>
      </c>
      <c r="G1169" s="108">
        <v>406</v>
      </c>
    </row>
    <row r="1170" spans="1:7" x14ac:dyDescent="0.2">
      <c r="A1170">
        <v>805</v>
      </c>
      <c r="B1170" t="s">
        <v>148</v>
      </c>
      <c r="C1170">
        <v>93107195</v>
      </c>
      <c r="D1170">
        <v>0</v>
      </c>
      <c r="F1170" s="107">
        <v>93103468</v>
      </c>
      <c r="G1170" s="108">
        <v>750</v>
      </c>
    </row>
    <row r="1171" spans="1:7" x14ac:dyDescent="0.2">
      <c r="A1171">
        <v>805</v>
      </c>
      <c r="B1171" t="s">
        <v>148</v>
      </c>
      <c r="C1171">
        <v>93107313</v>
      </c>
      <c r="D1171">
        <v>0</v>
      </c>
      <c r="F1171" s="107">
        <v>93103470</v>
      </c>
      <c r="G1171" s="108">
        <v>6700</v>
      </c>
    </row>
    <row r="1172" spans="1:7" x14ac:dyDescent="0.2">
      <c r="A1172">
        <v>805</v>
      </c>
      <c r="B1172" t="s">
        <v>148</v>
      </c>
      <c r="C1172">
        <v>93107607</v>
      </c>
      <c r="D1172">
        <v>0</v>
      </c>
      <c r="F1172" s="107">
        <v>93103485</v>
      </c>
      <c r="G1172" s="108">
        <v>2690</v>
      </c>
    </row>
    <row r="1173" spans="1:7" x14ac:dyDescent="0.2">
      <c r="A1173">
        <v>805</v>
      </c>
      <c r="B1173" t="s">
        <v>148</v>
      </c>
      <c r="C1173">
        <v>93108030</v>
      </c>
      <c r="D1173">
        <v>0</v>
      </c>
      <c r="F1173" s="107">
        <v>93103486</v>
      </c>
      <c r="G1173" s="108">
        <v>0</v>
      </c>
    </row>
    <row r="1174" spans="1:7" x14ac:dyDescent="0.2">
      <c r="A1174">
        <v>805</v>
      </c>
      <c r="B1174" t="s">
        <v>148</v>
      </c>
      <c r="C1174">
        <v>93108032</v>
      </c>
      <c r="D1174">
        <v>0</v>
      </c>
      <c r="F1174" s="107">
        <v>93103489</v>
      </c>
      <c r="G1174" s="108">
        <v>1606.77</v>
      </c>
    </row>
    <row r="1175" spans="1:7" x14ac:dyDescent="0.2">
      <c r="A1175">
        <v>805</v>
      </c>
      <c r="B1175" t="s">
        <v>148</v>
      </c>
      <c r="C1175">
        <v>93108497</v>
      </c>
      <c r="D1175">
        <v>0</v>
      </c>
      <c r="F1175" s="107">
        <v>93103494</v>
      </c>
      <c r="G1175" s="108">
        <v>2466</v>
      </c>
    </row>
    <row r="1176" spans="1:7" x14ac:dyDescent="0.2">
      <c r="A1176">
        <v>805</v>
      </c>
      <c r="B1176" t="s">
        <v>361</v>
      </c>
      <c r="C1176">
        <v>93108109</v>
      </c>
      <c r="D1176">
        <v>0</v>
      </c>
      <c r="F1176" s="107">
        <v>93103497</v>
      </c>
      <c r="G1176" s="108">
        <v>3000</v>
      </c>
    </row>
    <row r="1177" spans="1:7" x14ac:dyDescent="0.2">
      <c r="A1177">
        <v>805</v>
      </c>
      <c r="B1177" t="s">
        <v>362</v>
      </c>
      <c r="C1177">
        <v>93100488</v>
      </c>
      <c r="D1177">
        <v>0</v>
      </c>
      <c r="F1177" s="107">
        <v>93103501</v>
      </c>
      <c r="G1177" s="108">
        <v>2250</v>
      </c>
    </row>
    <row r="1178" spans="1:7" x14ac:dyDescent="0.2">
      <c r="A1178">
        <v>805</v>
      </c>
      <c r="B1178" t="s">
        <v>362</v>
      </c>
      <c r="C1178">
        <v>93100489</v>
      </c>
      <c r="D1178" s="103">
        <v>1411.5</v>
      </c>
      <c r="F1178" s="107">
        <v>93103508</v>
      </c>
      <c r="G1178" s="108">
        <v>0</v>
      </c>
    </row>
    <row r="1179" spans="1:7" x14ac:dyDescent="0.2">
      <c r="A1179">
        <v>805</v>
      </c>
      <c r="B1179" t="s">
        <v>362</v>
      </c>
      <c r="C1179">
        <v>93100490</v>
      </c>
      <c r="D1179">
        <v>0</v>
      </c>
      <c r="F1179" s="107">
        <v>93103510</v>
      </c>
      <c r="G1179" s="108">
        <v>7800</v>
      </c>
    </row>
    <row r="1180" spans="1:7" x14ac:dyDescent="0.2">
      <c r="A1180">
        <v>805</v>
      </c>
      <c r="B1180" t="s">
        <v>362</v>
      </c>
      <c r="C1180">
        <v>93100491</v>
      </c>
      <c r="D1180">
        <v>0</v>
      </c>
      <c r="F1180" s="107">
        <v>93103512</v>
      </c>
      <c r="G1180" s="108">
        <v>0</v>
      </c>
    </row>
    <row r="1181" spans="1:7" x14ac:dyDescent="0.2">
      <c r="A1181">
        <v>805</v>
      </c>
      <c r="B1181" t="s">
        <v>362</v>
      </c>
      <c r="C1181">
        <v>93100492</v>
      </c>
      <c r="D1181">
        <v>0</v>
      </c>
      <c r="F1181" s="107">
        <v>93103515</v>
      </c>
      <c r="G1181" s="108">
        <v>22642</v>
      </c>
    </row>
    <row r="1182" spans="1:7" x14ac:dyDescent="0.2">
      <c r="A1182">
        <v>805</v>
      </c>
      <c r="B1182" t="s">
        <v>362</v>
      </c>
      <c r="C1182">
        <v>93100493</v>
      </c>
      <c r="D1182">
        <v>0</v>
      </c>
      <c r="F1182" s="107">
        <v>93103516</v>
      </c>
      <c r="G1182" s="108">
        <v>2816</v>
      </c>
    </row>
    <row r="1183" spans="1:7" x14ac:dyDescent="0.2">
      <c r="A1183">
        <v>805</v>
      </c>
      <c r="B1183" t="s">
        <v>362</v>
      </c>
      <c r="C1183">
        <v>93100723</v>
      </c>
      <c r="D1183">
        <v>0</v>
      </c>
      <c r="F1183" s="107">
        <v>93103517</v>
      </c>
      <c r="G1183" s="108">
        <v>2048</v>
      </c>
    </row>
    <row r="1184" spans="1:7" x14ac:dyDescent="0.2">
      <c r="A1184">
        <v>805</v>
      </c>
      <c r="B1184" t="s">
        <v>362</v>
      </c>
      <c r="C1184">
        <v>93100724</v>
      </c>
      <c r="D1184">
        <v>0</v>
      </c>
      <c r="F1184" s="107">
        <v>93103519</v>
      </c>
      <c r="G1184" s="108">
        <v>4770</v>
      </c>
    </row>
    <row r="1185" spans="1:7" x14ac:dyDescent="0.2">
      <c r="A1185">
        <v>805</v>
      </c>
      <c r="B1185" t="s">
        <v>362</v>
      </c>
      <c r="C1185">
        <v>93100725</v>
      </c>
      <c r="D1185">
        <v>0</v>
      </c>
      <c r="F1185" s="107">
        <v>93103520</v>
      </c>
      <c r="G1185" s="108">
        <v>399</v>
      </c>
    </row>
    <row r="1186" spans="1:7" x14ac:dyDescent="0.2">
      <c r="A1186">
        <v>805</v>
      </c>
      <c r="B1186" t="s">
        <v>168</v>
      </c>
      <c r="C1186">
        <v>113100121</v>
      </c>
      <c r="D1186">
        <v>0</v>
      </c>
      <c r="F1186" s="107">
        <v>93103526</v>
      </c>
      <c r="G1186" s="108">
        <v>3500</v>
      </c>
    </row>
    <row r="1187" spans="1:7" x14ac:dyDescent="0.2">
      <c r="A1187">
        <v>805</v>
      </c>
      <c r="B1187" t="s">
        <v>168</v>
      </c>
      <c r="C1187">
        <v>113100198</v>
      </c>
      <c r="D1187" s="103">
        <v>36263</v>
      </c>
      <c r="F1187" s="107">
        <v>93103528</v>
      </c>
      <c r="G1187" s="108">
        <v>2635</v>
      </c>
    </row>
    <row r="1188" spans="1:7" x14ac:dyDescent="0.2">
      <c r="A1188">
        <v>805</v>
      </c>
      <c r="B1188" t="s">
        <v>168</v>
      </c>
      <c r="C1188">
        <v>113100199</v>
      </c>
      <c r="D1188" s="103">
        <v>11700</v>
      </c>
      <c r="F1188" s="107">
        <v>93103533</v>
      </c>
      <c r="G1188" s="108">
        <v>345</v>
      </c>
    </row>
    <row r="1189" spans="1:7" x14ac:dyDescent="0.2">
      <c r="A1189">
        <v>805</v>
      </c>
      <c r="B1189" t="s">
        <v>168</v>
      </c>
      <c r="C1189">
        <v>113100328</v>
      </c>
      <c r="D1189" s="103">
        <v>32292</v>
      </c>
      <c r="F1189" s="107">
        <v>93103534</v>
      </c>
      <c r="G1189" s="108">
        <v>793.5</v>
      </c>
    </row>
    <row r="1190" spans="1:7" x14ac:dyDescent="0.2">
      <c r="A1190">
        <v>805</v>
      </c>
      <c r="B1190" t="s">
        <v>168</v>
      </c>
      <c r="C1190">
        <v>113100329</v>
      </c>
      <c r="D1190">
        <v>0</v>
      </c>
      <c r="F1190" s="107">
        <v>93103539</v>
      </c>
      <c r="G1190" s="108">
        <v>5400</v>
      </c>
    </row>
    <row r="1191" spans="1:7" x14ac:dyDescent="0.2">
      <c r="A1191">
        <v>805</v>
      </c>
      <c r="B1191" t="s">
        <v>168</v>
      </c>
      <c r="C1191">
        <v>113100330</v>
      </c>
      <c r="D1191">
        <v>0</v>
      </c>
      <c r="F1191" s="107">
        <v>93103546</v>
      </c>
      <c r="G1191" s="108">
        <v>2160</v>
      </c>
    </row>
    <row r="1192" spans="1:7" x14ac:dyDescent="0.2">
      <c r="A1192">
        <v>805</v>
      </c>
      <c r="B1192" t="s">
        <v>168</v>
      </c>
      <c r="C1192">
        <v>113100331</v>
      </c>
      <c r="D1192">
        <v>0</v>
      </c>
      <c r="F1192" s="107">
        <v>93103551</v>
      </c>
      <c r="G1192" s="108">
        <v>0</v>
      </c>
    </row>
    <row r="1193" spans="1:7" x14ac:dyDescent="0.2">
      <c r="A1193">
        <v>805</v>
      </c>
      <c r="B1193" t="s">
        <v>168</v>
      </c>
      <c r="C1193">
        <v>113100332</v>
      </c>
      <c r="D1193">
        <v>0</v>
      </c>
      <c r="F1193" s="107">
        <v>93103553</v>
      </c>
      <c r="G1193" s="108">
        <v>528</v>
      </c>
    </row>
    <row r="1194" spans="1:7" x14ac:dyDescent="0.2">
      <c r="A1194">
        <v>805</v>
      </c>
      <c r="B1194" t="s">
        <v>168</v>
      </c>
      <c r="C1194">
        <v>113100333</v>
      </c>
      <c r="D1194">
        <v>0</v>
      </c>
      <c r="F1194" s="107">
        <v>93103554</v>
      </c>
      <c r="G1194" s="108">
        <v>0</v>
      </c>
    </row>
    <row r="1195" spans="1:7" x14ac:dyDescent="0.2">
      <c r="A1195">
        <v>805</v>
      </c>
      <c r="B1195" t="s">
        <v>168</v>
      </c>
      <c r="C1195">
        <v>113100649</v>
      </c>
      <c r="D1195" s="103">
        <v>21769.8</v>
      </c>
      <c r="F1195" s="107">
        <v>93103558</v>
      </c>
      <c r="G1195" s="108">
        <v>4200</v>
      </c>
    </row>
    <row r="1196" spans="1:7" x14ac:dyDescent="0.2">
      <c r="A1196">
        <v>805</v>
      </c>
      <c r="B1196" t="s">
        <v>168</v>
      </c>
      <c r="C1196">
        <v>113100651</v>
      </c>
      <c r="D1196" s="103">
        <v>10881</v>
      </c>
      <c r="F1196" s="107">
        <v>93103562</v>
      </c>
      <c r="G1196" s="108">
        <v>0</v>
      </c>
    </row>
    <row r="1197" spans="1:7" x14ac:dyDescent="0.2">
      <c r="A1197">
        <v>805</v>
      </c>
      <c r="B1197" t="s">
        <v>168</v>
      </c>
      <c r="C1197">
        <v>113100807</v>
      </c>
      <c r="D1197" s="103">
        <v>114636.6</v>
      </c>
      <c r="F1197" s="107">
        <v>93103563</v>
      </c>
      <c r="G1197" s="108">
        <v>2388.1799999999998</v>
      </c>
    </row>
    <row r="1198" spans="1:7" x14ac:dyDescent="0.2">
      <c r="A1198">
        <v>805</v>
      </c>
      <c r="B1198" t="s">
        <v>168</v>
      </c>
      <c r="C1198">
        <v>113100808</v>
      </c>
      <c r="D1198" s="103">
        <v>32362.2</v>
      </c>
      <c r="F1198" s="107">
        <v>93103564</v>
      </c>
      <c r="G1198" s="108">
        <v>450</v>
      </c>
    </row>
    <row r="1199" spans="1:7" x14ac:dyDescent="0.2">
      <c r="A1199">
        <v>805</v>
      </c>
      <c r="B1199" t="s">
        <v>168</v>
      </c>
      <c r="C1199">
        <v>113100809</v>
      </c>
      <c r="D1199" s="103">
        <v>38181</v>
      </c>
      <c r="F1199" s="107">
        <v>93103573</v>
      </c>
      <c r="G1199" s="108">
        <v>3202</v>
      </c>
    </row>
    <row r="1200" spans="1:7" x14ac:dyDescent="0.2">
      <c r="A1200">
        <v>805</v>
      </c>
      <c r="B1200" t="s">
        <v>168</v>
      </c>
      <c r="C1200">
        <v>113100844</v>
      </c>
      <c r="D1200" s="103">
        <v>37112.400000000001</v>
      </c>
      <c r="F1200" s="107">
        <v>93103578</v>
      </c>
      <c r="G1200" s="108">
        <v>63500</v>
      </c>
    </row>
    <row r="1201" spans="1:7" x14ac:dyDescent="0.2">
      <c r="A1201">
        <v>805</v>
      </c>
      <c r="B1201" t="s">
        <v>168</v>
      </c>
      <c r="C1201">
        <v>113100984</v>
      </c>
      <c r="D1201">
        <v>0</v>
      </c>
      <c r="F1201" s="107">
        <v>93103579</v>
      </c>
      <c r="G1201" s="108">
        <v>0</v>
      </c>
    </row>
    <row r="1202" spans="1:7" x14ac:dyDescent="0.2">
      <c r="A1202">
        <v>805</v>
      </c>
      <c r="B1202" t="s">
        <v>168</v>
      </c>
      <c r="C1202">
        <v>113101382</v>
      </c>
      <c r="D1202" s="103">
        <v>74520</v>
      </c>
      <c r="F1202" s="107">
        <v>93103580</v>
      </c>
      <c r="G1202" s="108">
        <v>0</v>
      </c>
    </row>
    <row r="1203" spans="1:7" x14ac:dyDescent="0.2">
      <c r="A1203">
        <v>805</v>
      </c>
      <c r="B1203" t="s">
        <v>168</v>
      </c>
      <c r="C1203">
        <v>113101383</v>
      </c>
      <c r="D1203" s="103">
        <v>22250</v>
      </c>
      <c r="F1203" s="107">
        <v>93103581</v>
      </c>
      <c r="G1203" s="108">
        <v>2750</v>
      </c>
    </row>
    <row r="1204" spans="1:7" x14ac:dyDescent="0.2">
      <c r="A1204">
        <v>805</v>
      </c>
      <c r="B1204" t="s">
        <v>168</v>
      </c>
      <c r="C1204">
        <v>113101384</v>
      </c>
      <c r="D1204" s="103">
        <v>86930</v>
      </c>
      <c r="F1204" s="107">
        <v>93103582</v>
      </c>
      <c r="G1204" s="108">
        <v>2050</v>
      </c>
    </row>
    <row r="1205" spans="1:7" x14ac:dyDescent="0.2">
      <c r="A1205">
        <v>805</v>
      </c>
      <c r="B1205" t="s">
        <v>168</v>
      </c>
      <c r="C1205">
        <v>113101524</v>
      </c>
      <c r="D1205">
        <v>0</v>
      </c>
      <c r="F1205" s="107">
        <v>93103583</v>
      </c>
      <c r="G1205" s="108">
        <v>0</v>
      </c>
    </row>
    <row r="1206" spans="1:7" x14ac:dyDescent="0.2">
      <c r="A1206">
        <v>805</v>
      </c>
      <c r="B1206" t="s">
        <v>168</v>
      </c>
      <c r="C1206">
        <v>113101526</v>
      </c>
      <c r="D1206" s="103">
        <v>41652</v>
      </c>
      <c r="F1206" s="107">
        <v>93103584</v>
      </c>
      <c r="G1206" s="108">
        <v>1900</v>
      </c>
    </row>
    <row r="1207" spans="1:7" x14ac:dyDescent="0.2">
      <c r="A1207">
        <v>805</v>
      </c>
      <c r="B1207" t="s">
        <v>168</v>
      </c>
      <c r="C1207">
        <v>113101825</v>
      </c>
      <c r="D1207">
        <v>0</v>
      </c>
      <c r="F1207" s="107">
        <v>93103586</v>
      </c>
      <c r="G1207" s="108">
        <v>15325</v>
      </c>
    </row>
    <row r="1208" spans="1:7" x14ac:dyDescent="0.2">
      <c r="A1208">
        <v>805</v>
      </c>
      <c r="B1208" t="s">
        <v>168</v>
      </c>
      <c r="C1208">
        <v>113101827</v>
      </c>
      <c r="D1208" s="103">
        <v>25104.73</v>
      </c>
      <c r="F1208" s="107">
        <v>93103587</v>
      </c>
      <c r="G1208" s="108">
        <v>24000</v>
      </c>
    </row>
    <row r="1209" spans="1:7" x14ac:dyDescent="0.2">
      <c r="A1209">
        <v>805</v>
      </c>
      <c r="B1209" t="s">
        <v>168</v>
      </c>
      <c r="C1209">
        <v>113101871</v>
      </c>
      <c r="D1209" s="103">
        <v>34803.599999999999</v>
      </c>
      <c r="F1209" s="107">
        <v>93103589</v>
      </c>
      <c r="G1209" s="108">
        <v>10850</v>
      </c>
    </row>
    <row r="1210" spans="1:7" x14ac:dyDescent="0.2">
      <c r="A1210">
        <v>805</v>
      </c>
      <c r="B1210" t="s">
        <v>168</v>
      </c>
      <c r="C1210">
        <v>113101873</v>
      </c>
      <c r="D1210" s="103">
        <v>92999.4</v>
      </c>
      <c r="F1210" s="107">
        <v>93103595</v>
      </c>
      <c r="G1210" s="108">
        <v>0</v>
      </c>
    </row>
    <row r="1211" spans="1:7" x14ac:dyDescent="0.2">
      <c r="A1211">
        <v>805</v>
      </c>
      <c r="B1211" t="s">
        <v>168</v>
      </c>
      <c r="C1211">
        <v>113101874</v>
      </c>
      <c r="D1211" s="103">
        <v>42837.599999999999</v>
      </c>
      <c r="F1211" s="107">
        <v>93103607</v>
      </c>
      <c r="G1211" s="108">
        <v>0</v>
      </c>
    </row>
    <row r="1212" spans="1:7" x14ac:dyDescent="0.2">
      <c r="A1212">
        <v>805</v>
      </c>
      <c r="B1212" t="s">
        <v>168</v>
      </c>
      <c r="C1212">
        <v>113101875</v>
      </c>
      <c r="D1212" s="103">
        <v>50902.8</v>
      </c>
      <c r="F1212" s="107">
        <v>93103608</v>
      </c>
      <c r="G1212" s="108">
        <v>10548</v>
      </c>
    </row>
    <row r="1213" spans="1:7" x14ac:dyDescent="0.2">
      <c r="A1213">
        <v>805</v>
      </c>
      <c r="B1213" t="s">
        <v>168</v>
      </c>
      <c r="C1213">
        <v>113101907</v>
      </c>
      <c r="D1213" s="103">
        <v>235200</v>
      </c>
      <c r="F1213" s="107">
        <v>93103614</v>
      </c>
      <c r="G1213" s="108">
        <v>5500</v>
      </c>
    </row>
    <row r="1214" spans="1:7" x14ac:dyDescent="0.2">
      <c r="A1214">
        <v>805</v>
      </c>
      <c r="B1214" t="s">
        <v>168</v>
      </c>
      <c r="C1214">
        <v>113102093</v>
      </c>
      <c r="D1214" s="103">
        <v>27292.2</v>
      </c>
      <c r="F1214" s="107">
        <v>93103615</v>
      </c>
      <c r="G1214" s="108">
        <v>830</v>
      </c>
    </row>
    <row r="1215" spans="1:7" x14ac:dyDescent="0.2">
      <c r="A1215">
        <v>805</v>
      </c>
      <c r="B1215" t="s">
        <v>168</v>
      </c>
      <c r="C1215">
        <v>113102094</v>
      </c>
      <c r="D1215" s="103">
        <v>28431</v>
      </c>
      <c r="F1215" s="107">
        <v>93103616</v>
      </c>
      <c r="G1215" s="108">
        <v>500</v>
      </c>
    </row>
    <row r="1216" spans="1:7" x14ac:dyDescent="0.2">
      <c r="A1216">
        <v>805</v>
      </c>
      <c r="B1216" t="s">
        <v>168</v>
      </c>
      <c r="C1216">
        <v>113102095</v>
      </c>
      <c r="D1216" s="103">
        <v>28360.799999999999</v>
      </c>
      <c r="F1216" s="107">
        <v>93103620</v>
      </c>
      <c r="G1216" s="108">
        <v>2160</v>
      </c>
    </row>
    <row r="1217" spans="1:7" x14ac:dyDescent="0.2">
      <c r="A1217">
        <v>805</v>
      </c>
      <c r="B1217" t="s">
        <v>168</v>
      </c>
      <c r="C1217">
        <v>113102096</v>
      </c>
      <c r="D1217" s="103">
        <v>78039</v>
      </c>
      <c r="F1217" s="107">
        <v>93103625</v>
      </c>
      <c r="G1217" s="108">
        <v>3760</v>
      </c>
    </row>
    <row r="1218" spans="1:7" x14ac:dyDescent="0.2">
      <c r="A1218">
        <v>805</v>
      </c>
      <c r="B1218" t="s">
        <v>168</v>
      </c>
      <c r="C1218">
        <v>113102097</v>
      </c>
      <c r="D1218" s="103">
        <v>65652.600000000006</v>
      </c>
      <c r="F1218" s="107">
        <v>93103626</v>
      </c>
      <c r="G1218" s="108">
        <v>0</v>
      </c>
    </row>
    <row r="1219" spans="1:7" x14ac:dyDescent="0.2">
      <c r="A1219">
        <v>805</v>
      </c>
      <c r="B1219" t="s">
        <v>168</v>
      </c>
      <c r="C1219">
        <v>113102098</v>
      </c>
      <c r="D1219" s="103">
        <v>37518</v>
      </c>
      <c r="F1219" s="107">
        <v>93103629</v>
      </c>
      <c r="G1219" s="108">
        <v>0</v>
      </c>
    </row>
    <row r="1220" spans="1:7" x14ac:dyDescent="0.2">
      <c r="A1220">
        <v>805</v>
      </c>
      <c r="B1220" t="s">
        <v>168</v>
      </c>
      <c r="C1220">
        <v>113102099</v>
      </c>
      <c r="D1220" s="103">
        <v>48516</v>
      </c>
      <c r="F1220" s="107">
        <v>93103630</v>
      </c>
      <c r="G1220" s="108">
        <v>0</v>
      </c>
    </row>
    <row r="1221" spans="1:7" x14ac:dyDescent="0.2">
      <c r="A1221">
        <v>805</v>
      </c>
      <c r="B1221" t="s">
        <v>168</v>
      </c>
      <c r="C1221">
        <v>113102100</v>
      </c>
      <c r="D1221" s="103">
        <v>31044</v>
      </c>
      <c r="F1221" s="107">
        <v>93103633</v>
      </c>
      <c r="G1221" s="108">
        <v>4095</v>
      </c>
    </row>
    <row r="1222" spans="1:7" x14ac:dyDescent="0.2">
      <c r="A1222">
        <v>805</v>
      </c>
      <c r="B1222" t="s">
        <v>168</v>
      </c>
      <c r="C1222">
        <v>113102101</v>
      </c>
      <c r="D1222" s="103">
        <v>50146.2</v>
      </c>
      <c r="F1222" s="107">
        <v>93103634</v>
      </c>
      <c r="G1222" s="108">
        <v>3372</v>
      </c>
    </row>
    <row r="1223" spans="1:7" x14ac:dyDescent="0.2">
      <c r="A1223">
        <v>805</v>
      </c>
      <c r="B1223" t="s">
        <v>168</v>
      </c>
      <c r="C1223">
        <v>113102102</v>
      </c>
      <c r="D1223" s="103">
        <v>30193.8</v>
      </c>
      <c r="F1223" s="107">
        <v>93103638</v>
      </c>
      <c r="G1223" s="108">
        <v>5222</v>
      </c>
    </row>
    <row r="1224" spans="1:7" x14ac:dyDescent="0.2">
      <c r="A1224">
        <v>805</v>
      </c>
      <c r="B1224" t="s">
        <v>168</v>
      </c>
      <c r="C1224">
        <v>113102280</v>
      </c>
      <c r="D1224">
        <v>0</v>
      </c>
      <c r="F1224" s="107">
        <v>93103640</v>
      </c>
      <c r="G1224" s="108">
        <v>2856</v>
      </c>
    </row>
    <row r="1225" spans="1:7" x14ac:dyDescent="0.2">
      <c r="A1225">
        <v>805</v>
      </c>
      <c r="B1225" t="s">
        <v>168</v>
      </c>
      <c r="C1225">
        <v>93104619</v>
      </c>
      <c r="D1225">
        <v>0</v>
      </c>
      <c r="F1225" s="107">
        <v>93103646</v>
      </c>
      <c r="G1225" s="108">
        <v>431</v>
      </c>
    </row>
    <row r="1226" spans="1:7" x14ac:dyDescent="0.2">
      <c r="A1226">
        <v>805</v>
      </c>
      <c r="B1226" t="s">
        <v>168</v>
      </c>
      <c r="C1226">
        <v>93104620</v>
      </c>
      <c r="D1226">
        <v>0</v>
      </c>
      <c r="F1226" s="107">
        <v>93103647</v>
      </c>
      <c r="G1226" s="108">
        <v>3006</v>
      </c>
    </row>
    <row r="1227" spans="1:7" x14ac:dyDescent="0.2">
      <c r="A1227">
        <v>805</v>
      </c>
      <c r="B1227" t="s">
        <v>168</v>
      </c>
      <c r="C1227">
        <v>93104621</v>
      </c>
      <c r="D1227">
        <v>0</v>
      </c>
      <c r="F1227" s="107">
        <v>93103663</v>
      </c>
      <c r="G1227" s="108">
        <v>4116</v>
      </c>
    </row>
    <row r="1228" spans="1:7" x14ac:dyDescent="0.2">
      <c r="A1228">
        <v>805</v>
      </c>
      <c r="B1228" t="s">
        <v>168</v>
      </c>
      <c r="C1228">
        <v>93104622</v>
      </c>
      <c r="D1228">
        <v>0</v>
      </c>
      <c r="F1228" s="107">
        <v>93103665</v>
      </c>
      <c r="G1228" s="108">
        <v>4300</v>
      </c>
    </row>
    <row r="1229" spans="1:7" x14ac:dyDescent="0.2">
      <c r="A1229">
        <v>805</v>
      </c>
      <c r="B1229" t="s">
        <v>168</v>
      </c>
      <c r="C1229">
        <v>93104623</v>
      </c>
      <c r="D1229">
        <v>0</v>
      </c>
      <c r="F1229" s="107">
        <v>93103674</v>
      </c>
      <c r="G1229" s="108">
        <v>9761.0400000000009</v>
      </c>
    </row>
    <row r="1230" spans="1:7" x14ac:dyDescent="0.2">
      <c r="A1230">
        <v>805</v>
      </c>
      <c r="B1230" t="s">
        <v>168</v>
      </c>
      <c r="C1230">
        <v>93104625</v>
      </c>
      <c r="D1230">
        <v>0</v>
      </c>
      <c r="F1230" s="107">
        <v>93103676</v>
      </c>
      <c r="G1230" s="108">
        <v>482</v>
      </c>
    </row>
    <row r="1231" spans="1:7" x14ac:dyDescent="0.2">
      <c r="A1231">
        <v>805</v>
      </c>
      <c r="B1231" t="s">
        <v>168</v>
      </c>
      <c r="C1231">
        <v>93104626</v>
      </c>
      <c r="D1231">
        <v>0</v>
      </c>
      <c r="F1231" s="107">
        <v>93103677</v>
      </c>
      <c r="G1231" s="108">
        <v>4080</v>
      </c>
    </row>
    <row r="1232" spans="1:7" x14ac:dyDescent="0.2">
      <c r="A1232">
        <v>805</v>
      </c>
      <c r="B1232" t="s">
        <v>168</v>
      </c>
      <c r="C1232">
        <v>93104627</v>
      </c>
      <c r="D1232">
        <v>0</v>
      </c>
      <c r="F1232" s="107">
        <v>93103679</v>
      </c>
      <c r="G1232" s="108">
        <v>1732</v>
      </c>
    </row>
    <row r="1233" spans="1:7" x14ac:dyDescent="0.2">
      <c r="A1233">
        <v>805</v>
      </c>
      <c r="B1233" t="s">
        <v>168</v>
      </c>
      <c r="C1233">
        <v>93104628</v>
      </c>
      <c r="D1233">
        <v>0</v>
      </c>
      <c r="F1233" s="107">
        <v>93103685</v>
      </c>
      <c r="G1233" s="108">
        <v>2376</v>
      </c>
    </row>
    <row r="1234" spans="1:7" x14ac:dyDescent="0.2">
      <c r="A1234">
        <v>805</v>
      </c>
      <c r="B1234" t="s">
        <v>168</v>
      </c>
      <c r="C1234">
        <v>93104629</v>
      </c>
      <c r="D1234">
        <v>0</v>
      </c>
      <c r="F1234" s="107">
        <v>93103686</v>
      </c>
      <c r="G1234" s="108">
        <v>0</v>
      </c>
    </row>
    <row r="1235" spans="1:7" x14ac:dyDescent="0.2">
      <c r="A1235">
        <v>805</v>
      </c>
      <c r="B1235" t="s">
        <v>120</v>
      </c>
      <c r="C1235">
        <v>121100060</v>
      </c>
      <c r="D1235" s="103">
        <v>3395.24</v>
      </c>
      <c r="F1235" s="107">
        <v>93103688</v>
      </c>
      <c r="G1235" s="108">
        <v>0</v>
      </c>
    </row>
    <row r="1236" spans="1:7" x14ac:dyDescent="0.2">
      <c r="A1236">
        <v>805</v>
      </c>
      <c r="B1236" t="s">
        <v>120</v>
      </c>
      <c r="C1236">
        <v>121100204</v>
      </c>
      <c r="D1236" s="103">
        <v>1419.4</v>
      </c>
      <c r="F1236" s="107">
        <v>93103689</v>
      </c>
      <c r="G1236" s="108">
        <v>6349.32</v>
      </c>
    </row>
    <row r="1237" spans="1:7" x14ac:dyDescent="0.2">
      <c r="A1237">
        <v>805</v>
      </c>
      <c r="B1237" t="s">
        <v>120</v>
      </c>
      <c r="C1237">
        <v>121100276</v>
      </c>
      <c r="D1237" s="103">
        <v>8719.08</v>
      </c>
      <c r="F1237" s="107">
        <v>93103690</v>
      </c>
      <c r="G1237" s="108">
        <v>1404</v>
      </c>
    </row>
    <row r="1238" spans="1:7" x14ac:dyDescent="0.2">
      <c r="A1238">
        <v>805</v>
      </c>
      <c r="B1238" t="s">
        <v>120</v>
      </c>
      <c r="C1238">
        <v>121100356</v>
      </c>
      <c r="D1238" s="103">
        <v>1228.8599999999999</v>
      </c>
      <c r="F1238" s="107">
        <v>93103693</v>
      </c>
      <c r="G1238" s="108">
        <v>1730</v>
      </c>
    </row>
    <row r="1239" spans="1:7" x14ac:dyDescent="0.2">
      <c r="A1239">
        <v>805</v>
      </c>
      <c r="B1239" t="s">
        <v>120</v>
      </c>
      <c r="C1239">
        <v>93106276</v>
      </c>
      <c r="D1239">
        <v>0</v>
      </c>
      <c r="F1239" s="107">
        <v>93103694</v>
      </c>
      <c r="G1239" s="108">
        <v>2540</v>
      </c>
    </row>
    <row r="1240" spans="1:7" x14ac:dyDescent="0.2">
      <c r="A1240">
        <v>805</v>
      </c>
      <c r="B1240" t="s">
        <v>120</v>
      </c>
      <c r="C1240">
        <v>93106280</v>
      </c>
      <c r="D1240">
        <v>0</v>
      </c>
      <c r="F1240" s="107">
        <v>93103695</v>
      </c>
      <c r="G1240" s="108">
        <v>2645</v>
      </c>
    </row>
    <row r="1241" spans="1:7" x14ac:dyDescent="0.2">
      <c r="A1241">
        <v>805</v>
      </c>
      <c r="B1241" t="s">
        <v>250</v>
      </c>
      <c r="C1241">
        <v>121100372</v>
      </c>
      <c r="D1241">
        <v>755</v>
      </c>
      <c r="F1241" s="107">
        <v>93103696</v>
      </c>
      <c r="G1241" s="108">
        <v>2215</v>
      </c>
    </row>
    <row r="1242" spans="1:7" x14ac:dyDescent="0.2">
      <c r="A1242">
        <v>805</v>
      </c>
      <c r="B1242" t="s">
        <v>250</v>
      </c>
      <c r="C1242">
        <v>121100378</v>
      </c>
      <c r="D1242" s="103">
        <v>13571</v>
      </c>
      <c r="F1242" s="107">
        <v>93103698</v>
      </c>
      <c r="G1242" s="108">
        <v>3000</v>
      </c>
    </row>
    <row r="1243" spans="1:7" x14ac:dyDescent="0.2">
      <c r="A1243">
        <v>805</v>
      </c>
      <c r="B1243" t="s">
        <v>250</v>
      </c>
      <c r="C1243">
        <v>121100382</v>
      </c>
      <c r="D1243" s="103">
        <v>3297.91</v>
      </c>
      <c r="F1243" s="107">
        <v>93103699</v>
      </c>
      <c r="G1243" s="108">
        <v>8700</v>
      </c>
    </row>
    <row r="1244" spans="1:7" x14ac:dyDescent="0.2">
      <c r="A1244">
        <v>805</v>
      </c>
      <c r="B1244" t="s">
        <v>250</v>
      </c>
      <c r="C1244">
        <v>121100451</v>
      </c>
      <c r="D1244">
        <v>0</v>
      </c>
      <c r="F1244" s="107">
        <v>93103700</v>
      </c>
      <c r="G1244" s="108">
        <v>7747</v>
      </c>
    </row>
    <row r="1245" spans="1:7" x14ac:dyDescent="0.2">
      <c r="A1245">
        <v>805</v>
      </c>
      <c r="B1245" t="s">
        <v>250</v>
      </c>
      <c r="C1245">
        <v>121100454</v>
      </c>
      <c r="D1245">
        <v>778</v>
      </c>
      <c r="F1245" s="107">
        <v>93103701</v>
      </c>
      <c r="G1245" s="108">
        <v>2320</v>
      </c>
    </row>
    <row r="1246" spans="1:7" x14ac:dyDescent="0.2">
      <c r="A1246">
        <v>805</v>
      </c>
      <c r="B1246" t="s">
        <v>250</v>
      </c>
      <c r="C1246">
        <v>121100462</v>
      </c>
      <c r="D1246" s="103">
        <v>1072.95</v>
      </c>
      <c r="F1246" s="107">
        <v>93103702</v>
      </c>
      <c r="G1246" s="108">
        <v>3836</v>
      </c>
    </row>
    <row r="1247" spans="1:7" x14ac:dyDescent="0.2">
      <c r="A1247">
        <v>805</v>
      </c>
      <c r="B1247" t="s">
        <v>250</v>
      </c>
      <c r="C1247">
        <v>121100532</v>
      </c>
      <c r="D1247">
        <v>0</v>
      </c>
      <c r="F1247" s="107">
        <v>93103703</v>
      </c>
      <c r="G1247" s="108">
        <v>9500</v>
      </c>
    </row>
    <row r="1248" spans="1:7" x14ac:dyDescent="0.2">
      <c r="A1248">
        <v>805</v>
      </c>
      <c r="B1248" t="s">
        <v>250</v>
      </c>
      <c r="C1248">
        <v>121100544</v>
      </c>
      <c r="D1248">
        <v>0</v>
      </c>
      <c r="F1248" s="107">
        <v>93103704</v>
      </c>
      <c r="G1248" s="108">
        <v>7000</v>
      </c>
    </row>
    <row r="1249" spans="1:7" x14ac:dyDescent="0.2">
      <c r="A1249">
        <v>805</v>
      </c>
      <c r="B1249" t="s">
        <v>250</v>
      </c>
      <c r="C1249">
        <v>121100604</v>
      </c>
      <c r="D1249" s="103">
        <v>93237</v>
      </c>
      <c r="F1249" s="107">
        <v>93103705</v>
      </c>
      <c r="G1249" s="108">
        <v>5431</v>
      </c>
    </row>
    <row r="1250" spans="1:7" x14ac:dyDescent="0.2">
      <c r="A1250">
        <v>805</v>
      </c>
      <c r="B1250" t="s">
        <v>307</v>
      </c>
      <c r="C1250">
        <v>93100776</v>
      </c>
      <c r="D1250">
        <v>0</v>
      </c>
      <c r="F1250" s="107">
        <v>93103706</v>
      </c>
      <c r="G1250" s="108">
        <v>3045</v>
      </c>
    </row>
    <row r="1251" spans="1:7" x14ac:dyDescent="0.2">
      <c r="A1251">
        <v>805</v>
      </c>
      <c r="B1251" t="s">
        <v>307</v>
      </c>
      <c r="C1251">
        <v>93106283</v>
      </c>
      <c r="D1251">
        <v>0</v>
      </c>
      <c r="F1251" s="107">
        <v>93103708</v>
      </c>
      <c r="G1251" s="108">
        <v>4040</v>
      </c>
    </row>
    <row r="1252" spans="1:7" x14ac:dyDescent="0.2">
      <c r="A1252">
        <v>805</v>
      </c>
      <c r="B1252" t="s">
        <v>307</v>
      </c>
      <c r="C1252">
        <v>93111443</v>
      </c>
      <c r="D1252">
        <v>0</v>
      </c>
      <c r="F1252" s="107">
        <v>93103713</v>
      </c>
      <c r="G1252" s="108">
        <v>7500</v>
      </c>
    </row>
    <row r="1253" spans="1:7" x14ac:dyDescent="0.2">
      <c r="A1253">
        <v>805</v>
      </c>
      <c r="B1253" t="s">
        <v>258</v>
      </c>
      <c r="C1253">
        <v>121100310</v>
      </c>
      <c r="D1253">
        <v>0</v>
      </c>
      <c r="F1253" s="107">
        <v>93103715</v>
      </c>
      <c r="G1253" s="108">
        <v>555</v>
      </c>
    </row>
    <row r="1254" spans="1:7" x14ac:dyDescent="0.2">
      <c r="A1254">
        <v>805</v>
      </c>
      <c r="B1254" t="s">
        <v>363</v>
      </c>
      <c r="C1254">
        <v>93103289</v>
      </c>
      <c r="D1254" s="103">
        <v>10600</v>
      </c>
      <c r="F1254" s="107">
        <v>93103716</v>
      </c>
      <c r="G1254" s="108">
        <v>3382</v>
      </c>
    </row>
    <row r="1255" spans="1:7" x14ac:dyDescent="0.2">
      <c r="A1255">
        <v>805</v>
      </c>
      <c r="B1255" t="s">
        <v>364</v>
      </c>
      <c r="C1255">
        <v>93100847</v>
      </c>
      <c r="D1255" s="103">
        <v>1128</v>
      </c>
      <c r="F1255" s="107">
        <v>93103717</v>
      </c>
      <c r="G1255" s="108">
        <v>1705</v>
      </c>
    </row>
    <row r="1256" spans="1:7" x14ac:dyDescent="0.2">
      <c r="A1256">
        <v>805</v>
      </c>
      <c r="B1256" t="s">
        <v>364</v>
      </c>
      <c r="C1256">
        <v>93101268</v>
      </c>
      <c r="D1256">
        <v>878</v>
      </c>
      <c r="F1256" s="107">
        <v>93103722</v>
      </c>
      <c r="G1256" s="108">
        <v>2542</v>
      </c>
    </row>
    <row r="1257" spans="1:7" x14ac:dyDescent="0.2">
      <c r="A1257">
        <v>805</v>
      </c>
      <c r="B1257" t="s">
        <v>364</v>
      </c>
      <c r="C1257">
        <v>93101274</v>
      </c>
      <c r="D1257">
        <v>0</v>
      </c>
      <c r="F1257" s="107">
        <v>93103723</v>
      </c>
      <c r="G1257" s="108">
        <v>7878</v>
      </c>
    </row>
    <row r="1258" spans="1:7" x14ac:dyDescent="0.2">
      <c r="A1258">
        <v>805</v>
      </c>
      <c r="B1258" t="s">
        <v>364</v>
      </c>
      <c r="C1258">
        <v>93101277</v>
      </c>
      <c r="D1258">
        <v>0</v>
      </c>
      <c r="F1258" s="107">
        <v>93103724</v>
      </c>
      <c r="G1258" s="108">
        <v>1459</v>
      </c>
    </row>
    <row r="1259" spans="1:7" x14ac:dyDescent="0.2">
      <c r="A1259">
        <v>805</v>
      </c>
      <c r="B1259" t="s">
        <v>364</v>
      </c>
      <c r="C1259">
        <v>93101302</v>
      </c>
      <c r="D1259">
        <v>0</v>
      </c>
      <c r="F1259" s="107">
        <v>93103732</v>
      </c>
      <c r="G1259" s="108">
        <v>5000</v>
      </c>
    </row>
    <row r="1260" spans="1:7" x14ac:dyDescent="0.2">
      <c r="A1260">
        <v>805</v>
      </c>
      <c r="B1260" t="s">
        <v>364</v>
      </c>
      <c r="C1260">
        <v>93102208</v>
      </c>
      <c r="D1260" s="103">
        <v>6300</v>
      </c>
      <c r="F1260" s="107">
        <v>93103733</v>
      </c>
      <c r="G1260" s="108">
        <v>786</v>
      </c>
    </row>
    <row r="1261" spans="1:7" x14ac:dyDescent="0.2">
      <c r="A1261">
        <v>805</v>
      </c>
      <c r="B1261" t="s">
        <v>364</v>
      </c>
      <c r="C1261">
        <v>93102209</v>
      </c>
      <c r="D1261" s="103">
        <v>10840</v>
      </c>
      <c r="F1261" s="107">
        <v>93103734</v>
      </c>
      <c r="G1261" s="108">
        <v>4632</v>
      </c>
    </row>
    <row r="1262" spans="1:7" x14ac:dyDescent="0.2">
      <c r="A1262">
        <v>805</v>
      </c>
      <c r="B1262" t="s">
        <v>364</v>
      </c>
      <c r="C1262">
        <v>93102210</v>
      </c>
      <c r="D1262" s="103">
        <v>10840</v>
      </c>
      <c r="F1262" s="107">
        <v>93103741</v>
      </c>
      <c r="G1262" s="108">
        <v>2500</v>
      </c>
    </row>
    <row r="1263" spans="1:7" x14ac:dyDescent="0.2">
      <c r="A1263">
        <v>805</v>
      </c>
      <c r="B1263" t="s">
        <v>364</v>
      </c>
      <c r="C1263">
        <v>93102211</v>
      </c>
      <c r="D1263" s="103">
        <v>10840</v>
      </c>
      <c r="F1263" s="107">
        <v>93103742</v>
      </c>
      <c r="G1263" s="108">
        <v>2542.5</v>
      </c>
    </row>
    <row r="1264" spans="1:7" x14ac:dyDescent="0.2">
      <c r="A1264">
        <v>805</v>
      </c>
      <c r="B1264" t="s">
        <v>364</v>
      </c>
      <c r="C1264">
        <v>93102212</v>
      </c>
      <c r="D1264" s="103">
        <v>8155</v>
      </c>
      <c r="F1264" s="107">
        <v>93103745</v>
      </c>
      <c r="G1264" s="108">
        <v>750</v>
      </c>
    </row>
    <row r="1265" spans="1:7" x14ac:dyDescent="0.2">
      <c r="A1265">
        <v>805</v>
      </c>
      <c r="B1265" t="s">
        <v>364</v>
      </c>
      <c r="C1265">
        <v>93102213</v>
      </c>
      <c r="D1265" s="103">
        <v>10840</v>
      </c>
      <c r="F1265" s="107">
        <v>93103751</v>
      </c>
      <c r="G1265" s="108">
        <v>3500</v>
      </c>
    </row>
    <row r="1266" spans="1:7" x14ac:dyDescent="0.2">
      <c r="A1266">
        <v>805</v>
      </c>
      <c r="B1266" t="s">
        <v>364</v>
      </c>
      <c r="C1266">
        <v>93102214</v>
      </c>
      <c r="D1266" s="103">
        <v>10840</v>
      </c>
      <c r="F1266" s="107">
        <v>93103755</v>
      </c>
      <c r="G1266" s="108">
        <v>2363</v>
      </c>
    </row>
    <row r="1267" spans="1:7" x14ac:dyDescent="0.2">
      <c r="A1267">
        <v>805</v>
      </c>
      <c r="B1267" t="s">
        <v>364</v>
      </c>
      <c r="C1267">
        <v>93102215</v>
      </c>
      <c r="D1267" s="103">
        <v>10840</v>
      </c>
      <c r="F1267" s="107">
        <v>93103772</v>
      </c>
      <c r="G1267" s="108">
        <v>1512</v>
      </c>
    </row>
    <row r="1268" spans="1:7" x14ac:dyDescent="0.2">
      <c r="A1268">
        <v>805</v>
      </c>
      <c r="B1268" t="s">
        <v>364</v>
      </c>
      <c r="C1268">
        <v>93102216</v>
      </c>
      <c r="D1268" s="103">
        <v>10840</v>
      </c>
      <c r="F1268" s="107">
        <v>93103783</v>
      </c>
      <c r="G1268" s="108">
        <v>19116</v>
      </c>
    </row>
    <row r="1269" spans="1:7" x14ac:dyDescent="0.2">
      <c r="A1269">
        <v>805</v>
      </c>
      <c r="B1269" t="s">
        <v>364</v>
      </c>
      <c r="C1269">
        <v>93102217</v>
      </c>
      <c r="D1269" s="103">
        <v>10840</v>
      </c>
      <c r="F1269" s="107">
        <v>93103784</v>
      </c>
      <c r="G1269" s="108">
        <v>0</v>
      </c>
    </row>
    <row r="1270" spans="1:7" x14ac:dyDescent="0.2">
      <c r="A1270">
        <v>805</v>
      </c>
      <c r="B1270" t="s">
        <v>364</v>
      </c>
      <c r="C1270">
        <v>93102492</v>
      </c>
      <c r="D1270">
        <v>0</v>
      </c>
      <c r="F1270" s="107">
        <v>93103785</v>
      </c>
      <c r="G1270" s="108">
        <v>0</v>
      </c>
    </row>
    <row r="1271" spans="1:7" x14ac:dyDescent="0.2">
      <c r="A1271">
        <v>805</v>
      </c>
      <c r="B1271" t="s">
        <v>364</v>
      </c>
      <c r="C1271">
        <v>93102793</v>
      </c>
      <c r="D1271">
        <v>0</v>
      </c>
      <c r="F1271" s="107">
        <v>93103786</v>
      </c>
      <c r="G1271" s="108">
        <v>12025</v>
      </c>
    </row>
    <row r="1272" spans="1:7" x14ac:dyDescent="0.2">
      <c r="A1272">
        <v>805</v>
      </c>
      <c r="B1272" t="s">
        <v>364</v>
      </c>
      <c r="C1272">
        <v>93102794</v>
      </c>
      <c r="D1272">
        <v>0</v>
      </c>
      <c r="F1272" s="107">
        <v>93103789</v>
      </c>
      <c r="G1272" s="108">
        <v>0</v>
      </c>
    </row>
    <row r="1273" spans="1:7" x14ac:dyDescent="0.2">
      <c r="A1273">
        <v>805</v>
      </c>
      <c r="B1273" t="s">
        <v>364</v>
      </c>
      <c r="C1273">
        <v>93102795</v>
      </c>
      <c r="D1273">
        <v>0</v>
      </c>
      <c r="F1273" s="107">
        <v>93103807</v>
      </c>
      <c r="G1273" s="108">
        <v>450</v>
      </c>
    </row>
    <row r="1274" spans="1:7" x14ac:dyDescent="0.2">
      <c r="A1274">
        <v>805</v>
      </c>
      <c r="B1274" t="s">
        <v>364</v>
      </c>
      <c r="C1274">
        <v>93102796</v>
      </c>
      <c r="D1274">
        <v>0</v>
      </c>
      <c r="F1274" s="107">
        <v>93103808</v>
      </c>
      <c r="G1274" s="108">
        <v>10611</v>
      </c>
    </row>
    <row r="1275" spans="1:7" x14ac:dyDescent="0.2">
      <c r="A1275">
        <v>805</v>
      </c>
      <c r="B1275" t="s">
        <v>364</v>
      </c>
      <c r="C1275">
        <v>93102797</v>
      </c>
      <c r="D1275">
        <v>0</v>
      </c>
      <c r="F1275" s="107">
        <v>93103809</v>
      </c>
      <c r="G1275" s="108">
        <v>5160.84</v>
      </c>
    </row>
    <row r="1276" spans="1:7" x14ac:dyDescent="0.2">
      <c r="A1276">
        <v>805</v>
      </c>
      <c r="B1276" t="s">
        <v>364</v>
      </c>
      <c r="C1276">
        <v>93103077</v>
      </c>
      <c r="D1276" s="103">
        <v>6745</v>
      </c>
      <c r="F1276" s="107">
        <v>93103826</v>
      </c>
      <c r="G1276" s="108">
        <v>2385</v>
      </c>
    </row>
    <row r="1277" spans="1:7" x14ac:dyDescent="0.2">
      <c r="A1277">
        <v>805</v>
      </c>
      <c r="B1277" t="s">
        <v>364</v>
      </c>
      <c r="C1277">
        <v>93103081</v>
      </c>
      <c r="D1277" s="103">
        <v>1880</v>
      </c>
      <c r="F1277" s="107">
        <v>93103837</v>
      </c>
      <c r="G1277" s="108">
        <v>3500</v>
      </c>
    </row>
    <row r="1278" spans="1:7" x14ac:dyDescent="0.2">
      <c r="A1278">
        <v>805</v>
      </c>
      <c r="B1278" t="s">
        <v>364</v>
      </c>
      <c r="C1278">
        <v>93103084</v>
      </c>
      <c r="D1278">
        <v>0</v>
      </c>
      <c r="F1278" s="107">
        <v>93103842</v>
      </c>
      <c r="G1278" s="108">
        <v>4723</v>
      </c>
    </row>
    <row r="1279" spans="1:7" x14ac:dyDescent="0.2">
      <c r="A1279">
        <v>805</v>
      </c>
      <c r="B1279" t="s">
        <v>364</v>
      </c>
      <c r="C1279">
        <v>93103085</v>
      </c>
      <c r="D1279" s="103">
        <v>15980</v>
      </c>
      <c r="F1279" s="107">
        <v>93103844</v>
      </c>
      <c r="G1279" s="108">
        <v>0</v>
      </c>
    </row>
    <row r="1280" spans="1:7" x14ac:dyDescent="0.2">
      <c r="A1280">
        <v>805</v>
      </c>
      <c r="B1280" t="s">
        <v>365</v>
      </c>
      <c r="C1280">
        <v>93101032</v>
      </c>
      <c r="D1280">
        <v>0</v>
      </c>
      <c r="F1280" s="107">
        <v>93103845</v>
      </c>
      <c r="G1280" s="108">
        <v>9788</v>
      </c>
    </row>
    <row r="1281" spans="1:7" x14ac:dyDescent="0.2">
      <c r="A1281">
        <v>805</v>
      </c>
      <c r="B1281" t="s">
        <v>365</v>
      </c>
      <c r="C1281">
        <v>93102368</v>
      </c>
      <c r="D1281" s="103">
        <v>2740</v>
      </c>
      <c r="F1281" s="107">
        <v>93103846</v>
      </c>
      <c r="G1281" s="108">
        <v>18512</v>
      </c>
    </row>
    <row r="1282" spans="1:7" x14ac:dyDescent="0.2">
      <c r="A1282">
        <v>805</v>
      </c>
      <c r="B1282" t="s">
        <v>253</v>
      </c>
      <c r="C1282">
        <v>145100996</v>
      </c>
      <c r="D1282">
        <v>0</v>
      </c>
      <c r="F1282" s="107">
        <v>93103849</v>
      </c>
      <c r="G1282" s="108">
        <v>114149</v>
      </c>
    </row>
    <row r="1283" spans="1:7" x14ac:dyDescent="0.2">
      <c r="A1283">
        <v>805</v>
      </c>
      <c r="B1283" t="s">
        <v>171</v>
      </c>
      <c r="C1283">
        <v>145100216</v>
      </c>
      <c r="D1283">
        <v>0</v>
      </c>
      <c r="F1283" s="107">
        <v>93103850</v>
      </c>
      <c r="G1283" s="108">
        <v>9328</v>
      </c>
    </row>
    <row r="1284" spans="1:7" x14ac:dyDescent="0.2">
      <c r="A1284">
        <v>805</v>
      </c>
      <c r="B1284" t="s">
        <v>171</v>
      </c>
      <c r="C1284">
        <v>145100217</v>
      </c>
      <c r="D1284">
        <v>0</v>
      </c>
      <c r="F1284" s="107">
        <v>93103852</v>
      </c>
      <c r="G1284" s="108">
        <v>2135</v>
      </c>
    </row>
    <row r="1285" spans="1:7" x14ac:dyDescent="0.2">
      <c r="A1285">
        <v>805</v>
      </c>
      <c r="B1285" t="s">
        <v>171</v>
      </c>
      <c r="C1285">
        <v>145100218</v>
      </c>
      <c r="D1285">
        <v>0</v>
      </c>
      <c r="F1285" s="107">
        <v>93103860</v>
      </c>
      <c r="G1285" s="108">
        <v>0</v>
      </c>
    </row>
    <row r="1286" spans="1:7" x14ac:dyDescent="0.2">
      <c r="A1286">
        <v>805</v>
      </c>
      <c r="B1286" t="s">
        <v>171</v>
      </c>
      <c r="C1286">
        <v>145100219</v>
      </c>
      <c r="D1286">
        <v>0</v>
      </c>
      <c r="F1286" s="107">
        <v>93103861</v>
      </c>
      <c r="G1286" s="108">
        <v>3540</v>
      </c>
    </row>
    <row r="1287" spans="1:7" x14ac:dyDescent="0.2">
      <c r="A1287">
        <v>805</v>
      </c>
      <c r="B1287" t="s">
        <v>171</v>
      </c>
      <c r="C1287">
        <v>145101090</v>
      </c>
      <c r="D1287">
        <v>0</v>
      </c>
      <c r="F1287" s="107">
        <v>93103869</v>
      </c>
      <c r="G1287" s="108">
        <v>3637</v>
      </c>
    </row>
    <row r="1288" spans="1:7" x14ac:dyDescent="0.2">
      <c r="A1288">
        <v>805</v>
      </c>
      <c r="B1288" t="s">
        <v>171</v>
      </c>
      <c r="C1288">
        <v>145101092</v>
      </c>
      <c r="D1288">
        <v>0</v>
      </c>
      <c r="F1288" s="107">
        <v>93103873</v>
      </c>
      <c r="G1288" s="108">
        <v>3262</v>
      </c>
    </row>
    <row r="1289" spans="1:7" x14ac:dyDescent="0.2">
      <c r="A1289">
        <v>805</v>
      </c>
      <c r="B1289" t="s">
        <v>171</v>
      </c>
      <c r="C1289">
        <v>145101468</v>
      </c>
      <c r="D1289">
        <v>0</v>
      </c>
      <c r="F1289" s="107">
        <v>93103874</v>
      </c>
      <c r="G1289" s="108">
        <v>24551</v>
      </c>
    </row>
    <row r="1290" spans="1:7" x14ac:dyDescent="0.2">
      <c r="A1290">
        <v>805</v>
      </c>
      <c r="B1290" t="s">
        <v>171</v>
      </c>
      <c r="C1290">
        <v>145101470</v>
      </c>
      <c r="D1290">
        <v>0</v>
      </c>
      <c r="F1290" s="107">
        <v>93103884</v>
      </c>
      <c r="G1290" s="108">
        <v>450</v>
      </c>
    </row>
    <row r="1291" spans="1:7" x14ac:dyDescent="0.2">
      <c r="A1291">
        <v>805</v>
      </c>
      <c r="B1291" t="s">
        <v>171</v>
      </c>
      <c r="C1291">
        <v>145101896</v>
      </c>
      <c r="D1291">
        <v>0</v>
      </c>
      <c r="F1291" s="107">
        <v>93103887</v>
      </c>
      <c r="G1291" s="108">
        <v>24970</v>
      </c>
    </row>
    <row r="1292" spans="1:7" x14ac:dyDescent="0.2">
      <c r="A1292">
        <v>805</v>
      </c>
      <c r="B1292" t="s">
        <v>171</v>
      </c>
      <c r="C1292">
        <v>145101897</v>
      </c>
      <c r="D1292">
        <v>0</v>
      </c>
      <c r="F1292" s="107">
        <v>93103888</v>
      </c>
      <c r="G1292" s="108">
        <v>1636</v>
      </c>
    </row>
    <row r="1293" spans="1:7" x14ac:dyDescent="0.2">
      <c r="A1293">
        <v>805</v>
      </c>
      <c r="B1293" t="s">
        <v>209</v>
      </c>
      <c r="C1293">
        <v>113101566</v>
      </c>
      <c r="D1293" s="103">
        <v>12464</v>
      </c>
      <c r="F1293" s="107">
        <v>93103890</v>
      </c>
      <c r="G1293" s="108">
        <v>2918</v>
      </c>
    </row>
    <row r="1294" spans="1:7" x14ac:dyDescent="0.2">
      <c r="A1294">
        <v>805</v>
      </c>
      <c r="B1294" t="s">
        <v>209</v>
      </c>
      <c r="C1294">
        <v>113102344</v>
      </c>
      <c r="D1294" s="103">
        <v>8291.4</v>
      </c>
      <c r="F1294" s="107">
        <v>93103893</v>
      </c>
      <c r="G1294" s="108">
        <v>2135</v>
      </c>
    </row>
    <row r="1295" spans="1:7" x14ac:dyDescent="0.2">
      <c r="A1295">
        <v>805</v>
      </c>
      <c r="B1295" t="s">
        <v>209</v>
      </c>
      <c r="C1295">
        <v>113102347</v>
      </c>
      <c r="D1295" s="103">
        <v>5514.6</v>
      </c>
      <c r="F1295" s="107">
        <v>93103897</v>
      </c>
      <c r="G1295" s="108">
        <v>10222.1</v>
      </c>
    </row>
    <row r="1296" spans="1:7" x14ac:dyDescent="0.2">
      <c r="A1296">
        <v>805</v>
      </c>
      <c r="B1296" t="s">
        <v>209</v>
      </c>
      <c r="C1296">
        <v>113102349</v>
      </c>
      <c r="D1296" s="103">
        <v>14796.6</v>
      </c>
      <c r="F1296" s="107">
        <v>93103898</v>
      </c>
      <c r="G1296" s="108">
        <v>9815</v>
      </c>
    </row>
    <row r="1297" spans="1:7" x14ac:dyDescent="0.2">
      <c r="A1297">
        <v>805</v>
      </c>
      <c r="B1297" t="s">
        <v>209</v>
      </c>
      <c r="C1297">
        <v>113102350</v>
      </c>
      <c r="D1297" s="103">
        <v>12729.6</v>
      </c>
      <c r="F1297" s="107">
        <v>93103904</v>
      </c>
      <c r="G1297" s="108">
        <v>1650</v>
      </c>
    </row>
    <row r="1298" spans="1:7" x14ac:dyDescent="0.2">
      <c r="A1298">
        <v>805</v>
      </c>
      <c r="B1298" t="s">
        <v>209</v>
      </c>
      <c r="C1298">
        <v>113102351</v>
      </c>
      <c r="D1298" s="103">
        <v>22947.599999999999</v>
      </c>
      <c r="F1298" s="107">
        <v>93103907</v>
      </c>
      <c r="G1298" s="108">
        <v>1553</v>
      </c>
    </row>
    <row r="1299" spans="1:7" x14ac:dyDescent="0.2">
      <c r="A1299">
        <v>805</v>
      </c>
      <c r="B1299" t="s">
        <v>209</v>
      </c>
      <c r="C1299">
        <v>113102352</v>
      </c>
      <c r="D1299" s="103">
        <v>17745</v>
      </c>
      <c r="F1299" s="107">
        <v>93103916</v>
      </c>
      <c r="G1299" s="108">
        <v>750</v>
      </c>
    </row>
    <row r="1300" spans="1:7" x14ac:dyDescent="0.2">
      <c r="A1300">
        <v>805</v>
      </c>
      <c r="B1300" t="s">
        <v>209</v>
      </c>
      <c r="C1300">
        <v>113104041</v>
      </c>
      <c r="D1300">
        <v>7.79</v>
      </c>
      <c r="F1300" s="107">
        <v>93103918</v>
      </c>
      <c r="G1300" s="108">
        <v>0</v>
      </c>
    </row>
    <row r="1301" spans="1:7" x14ac:dyDescent="0.2">
      <c r="A1301">
        <v>805</v>
      </c>
      <c r="B1301" t="s">
        <v>209</v>
      </c>
      <c r="C1301">
        <v>113104043</v>
      </c>
      <c r="D1301" s="103">
        <v>3894</v>
      </c>
      <c r="F1301" s="107">
        <v>93103935</v>
      </c>
      <c r="G1301" s="108">
        <v>23308</v>
      </c>
    </row>
    <row r="1302" spans="1:7" x14ac:dyDescent="0.2">
      <c r="A1302">
        <v>805</v>
      </c>
      <c r="B1302" t="s">
        <v>209</v>
      </c>
      <c r="C1302">
        <v>113105155</v>
      </c>
      <c r="D1302" s="103">
        <v>18692</v>
      </c>
      <c r="F1302" s="107">
        <v>93103936</v>
      </c>
      <c r="G1302" s="108">
        <v>0</v>
      </c>
    </row>
    <row r="1303" spans="1:7" x14ac:dyDescent="0.2">
      <c r="A1303">
        <v>805</v>
      </c>
      <c r="B1303" t="s">
        <v>209</v>
      </c>
      <c r="C1303">
        <v>113105158</v>
      </c>
      <c r="D1303" s="103">
        <v>25226</v>
      </c>
      <c r="F1303" s="107">
        <v>93103944</v>
      </c>
      <c r="G1303" s="108">
        <v>4950</v>
      </c>
    </row>
    <row r="1304" spans="1:7" x14ac:dyDescent="0.2">
      <c r="A1304">
        <v>805</v>
      </c>
      <c r="B1304" t="s">
        <v>209</v>
      </c>
      <c r="C1304">
        <v>113105160</v>
      </c>
      <c r="D1304" s="103">
        <v>13630.5</v>
      </c>
      <c r="F1304" s="107">
        <v>93103948</v>
      </c>
      <c r="G1304" s="108">
        <v>9464</v>
      </c>
    </row>
    <row r="1305" spans="1:7" x14ac:dyDescent="0.2">
      <c r="A1305">
        <v>805</v>
      </c>
      <c r="B1305" t="s">
        <v>209</v>
      </c>
      <c r="C1305">
        <v>113105162</v>
      </c>
      <c r="D1305" s="103">
        <v>21030</v>
      </c>
      <c r="F1305" s="107">
        <v>93103953</v>
      </c>
      <c r="G1305" s="108">
        <v>0</v>
      </c>
    </row>
    <row r="1306" spans="1:7" x14ac:dyDescent="0.2">
      <c r="A1306">
        <v>805</v>
      </c>
      <c r="B1306" t="s">
        <v>209</v>
      </c>
      <c r="C1306">
        <v>113105164</v>
      </c>
      <c r="D1306" s="103">
        <v>20140.8</v>
      </c>
      <c r="F1306" s="107">
        <v>93103955</v>
      </c>
      <c r="G1306" s="108">
        <v>3200</v>
      </c>
    </row>
    <row r="1307" spans="1:7" x14ac:dyDescent="0.2">
      <c r="A1307">
        <v>805</v>
      </c>
      <c r="B1307" t="s">
        <v>209</v>
      </c>
      <c r="C1307">
        <v>93107869</v>
      </c>
      <c r="D1307">
        <v>0</v>
      </c>
      <c r="F1307" s="107">
        <v>93103958</v>
      </c>
      <c r="G1307" s="108">
        <v>1825</v>
      </c>
    </row>
    <row r="1308" spans="1:7" x14ac:dyDescent="0.2">
      <c r="A1308">
        <v>805</v>
      </c>
      <c r="B1308" t="s">
        <v>209</v>
      </c>
      <c r="C1308">
        <v>93108687</v>
      </c>
      <c r="D1308">
        <v>0</v>
      </c>
      <c r="F1308" s="107">
        <v>93103959</v>
      </c>
      <c r="G1308" s="108">
        <v>2370</v>
      </c>
    </row>
    <row r="1309" spans="1:7" x14ac:dyDescent="0.2">
      <c r="A1309">
        <v>805</v>
      </c>
      <c r="B1309" t="s">
        <v>104</v>
      </c>
      <c r="C1309">
        <v>113102308</v>
      </c>
      <c r="D1309" s="103">
        <v>54834</v>
      </c>
      <c r="F1309" s="107">
        <v>93103967</v>
      </c>
      <c r="G1309" s="108">
        <v>47229</v>
      </c>
    </row>
    <row r="1310" spans="1:7" x14ac:dyDescent="0.2">
      <c r="A1310">
        <v>805</v>
      </c>
      <c r="B1310" t="s">
        <v>104</v>
      </c>
      <c r="C1310">
        <v>113102309</v>
      </c>
      <c r="D1310" s="103">
        <v>9062</v>
      </c>
      <c r="F1310" s="107">
        <v>93103969</v>
      </c>
      <c r="G1310" s="108">
        <v>46787</v>
      </c>
    </row>
    <row r="1311" spans="1:7" x14ac:dyDescent="0.2">
      <c r="A1311">
        <v>805</v>
      </c>
      <c r="B1311" t="s">
        <v>104</v>
      </c>
      <c r="C1311">
        <v>113102310</v>
      </c>
      <c r="D1311" s="103">
        <v>12335</v>
      </c>
      <c r="F1311" s="107">
        <v>93103970</v>
      </c>
      <c r="G1311" s="108">
        <v>54998</v>
      </c>
    </row>
    <row r="1312" spans="1:7" x14ac:dyDescent="0.2">
      <c r="A1312">
        <v>805</v>
      </c>
      <c r="B1312" t="s">
        <v>104</v>
      </c>
      <c r="C1312">
        <v>113102323</v>
      </c>
      <c r="D1312" s="103">
        <v>11575.2</v>
      </c>
      <c r="F1312" s="107">
        <v>93103974</v>
      </c>
      <c r="G1312" s="108">
        <v>3446</v>
      </c>
    </row>
    <row r="1313" spans="1:7" x14ac:dyDescent="0.2">
      <c r="A1313">
        <v>805</v>
      </c>
      <c r="B1313" t="s">
        <v>104</v>
      </c>
      <c r="C1313">
        <v>113102326</v>
      </c>
      <c r="D1313" s="103">
        <v>17768.400000000001</v>
      </c>
      <c r="F1313" s="107">
        <v>93103977</v>
      </c>
      <c r="G1313" s="108">
        <v>2675</v>
      </c>
    </row>
    <row r="1314" spans="1:7" x14ac:dyDescent="0.2">
      <c r="A1314">
        <v>805</v>
      </c>
      <c r="B1314" t="s">
        <v>104</v>
      </c>
      <c r="C1314">
        <v>113102327</v>
      </c>
      <c r="D1314" s="103">
        <v>10062</v>
      </c>
      <c r="F1314" s="107">
        <v>93103983</v>
      </c>
      <c r="G1314" s="108">
        <v>2220</v>
      </c>
    </row>
    <row r="1315" spans="1:7" x14ac:dyDescent="0.2">
      <c r="A1315">
        <v>805</v>
      </c>
      <c r="B1315" t="s">
        <v>104</v>
      </c>
      <c r="C1315">
        <v>113102603</v>
      </c>
      <c r="D1315" s="103">
        <v>148535.4</v>
      </c>
      <c r="F1315" s="107">
        <v>93103984</v>
      </c>
      <c r="G1315" s="108">
        <v>0</v>
      </c>
    </row>
    <row r="1316" spans="1:7" x14ac:dyDescent="0.2">
      <c r="A1316">
        <v>805</v>
      </c>
      <c r="B1316" t="s">
        <v>104</v>
      </c>
      <c r="C1316">
        <v>113102604</v>
      </c>
      <c r="D1316" s="103">
        <v>53391</v>
      </c>
      <c r="F1316" s="107">
        <v>93103986</v>
      </c>
      <c r="G1316" s="108">
        <v>0</v>
      </c>
    </row>
    <row r="1317" spans="1:7" x14ac:dyDescent="0.2">
      <c r="A1317">
        <v>805</v>
      </c>
      <c r="B1317" t="s">
        <v>104</v>
      </c>
      <c r="C1317">
        <v>113102939</v>
      </c>
      <c r="D1317" s="103">
        <v>98943</v>
      </c>
      <c r="F1317" s="107">
        <v>93103987</v>
      </c>
      <c r="G1317" s="108">
        <v>0</v>
      </c>
    </row>
    <row r="1318" spans="1:7" x14ac:dyDescent="0.2">
      <c r="A1318">
        <v>805</v>
      </c>
      <c r="B1318" t="s">
        <v>104</v>
      </c>
      <c r="C1318">
        <v>113103062</v>
      </c>
      <c r="D1318" s="103">
        <v>3820</v>
      </c>
      <c r="F1318" s="107">
        <v>93103995</v>
      </c>
      <c r="G1318" s="108">
        <v>14587</v>
      </c>
    </row>
    <row r="1319" spans="1:7" x14ac:dyDescent="0.2">
      <c r="A1319">
        <v>805</v>
      </c>
      <c r="B1319" t="s">
        <v>104</v>
      </c>
      <c r="C1319">
        <v>113103063</v>
      </c>
      <c r="D1319">
        <v>0</v>
      </c>
      <c r="F1319" s="107">
        <v>93104002</v>
      </c>
      <c r="G1319" s="108">
        <v>0</v>
      </c>
    </row>
    <row r="1320" spans="1:7" x14ac:dyDescent="0.2">
      <c r="A1320">
        <v>805</v>
      </c>
      <c r="B1320" t="s">
        <v>104</v>
      </c>
      <c r="C1320">
        <v>113103064</v>
      </c>
      <c r="D1320">
        <v>0</v>
      </c>
      <c r="F1320" s="107">
        <v>93104003</v>
      </c>
      <c r="G1320" s="108">
        <v>12384</v>
      </c>
    </row>
    <row r="1321" spans="1:7" x14ac:dyDescent="0.2">
      <c r="A1321">
        <v>805</v>
      </c>
      <c r="B1321" t="s">
        <v>104</v>
      </c>
      <c r="C1321">
        <v>113103065</v>
      </c>
      <c r="D1321">
        <v>0</v>
      </c>
      <c r="F1321" s="107">
        <v>93104004</v>
      </c>
      <c r="G1321" s="108">
        <v>6166</v>
      </c>
    </row>
    <row r="1322" spans="1:7" x14ac:dyDescent="0.2">
      <c r="A1322">
        <v>805</v>
      </c>
      <c r="B1322" t="s">
        <v>104</v>
      </c>
      <c r="C1322">
        <v>113103067</v>
      </c>
      <c r="D1322" s="103">
        <v>26894</v>
      </c>
      <c r="F1322" s="107">
        <v>93104005</v>
      </c>
      <c r="G1322" s="108">
        <v>8611.26</v>
      </c>
    </row>
    <row r="1323" spans="1:7" x14ac:dyDescent="0.2">
      <c r="A1323">
        <v>805</v>
      </c>
      <c r="B1323" t="s">
        <v>104</v>
      </c>
      <c r="C1323">
        <v>113103200</v>
      </c>
      <c r="D1323" s="103">
        <v>8385</v>
      </c>
      <c r="F1323" s="107">
        <v>93104006</v>
      </c>
      <c r="G1323" s="108">
        <v>12944</v>
      </c>
    </row>
    <row r="1324" spans="1:7" x14ac:dyDescent="0.2">
      <c r="A1324">
        <v>805</v>
      </c>
      <c r="B1324" t="s">
        <v>104</v>
      </c>
      <c r="C1324">
        <v>113103267</v>
      </c>
      <c r="D1324" s="103">
        <v>46582</v>
      </c>
      <c r="F1324" s="107">
        <v>93104007</v>
      </c>
      <c r="G1324" s="108">
        <v>7713</v>
      </c>
    </row>
    <row r="1325" spans="1:7" x14ac:dyDescent="0.2">
      <c r="A1325">
        <v>805</v>
      </c>
      <c r="B1325" t="s">
        <v>104</v>
      </c>
      <c r="C1325">
        <v>113103432</v>
      </c>
      <c r="D1325" s="103">
        <v>49007.4</v>
      </c>
      <c r="F1325" s="107">
        <v>93104014</v>
      </c>
      <c r="G1325" s="108">
        <v>0</v>
      </c>
    </row>
    <row r="1326" spans="1:7" x14ac:dyDescent="0.2">
      <c r="A1326">
        <v>805</v>
      </c>
      <c r="B1326" t="s">
        <v>104</v>
      </c>
      <c r="C1326">
        <v>113103436</v>
      </c>
      <c r="D1326" s="103">
        <v>59935.199999999997</v>
      </c>
      <c r="F1326" s="107">
        <v>93104016</v>
      </c>
      <c r="G1326" s="108">
        <v>16600</v>
      </c>
    </row>
    <row r="1327" spans="1:7" x14ac:dyDescent="0.2">
      <c r="A1327">
        <v>805</v>
      </c>
      <c r="B1327" t="s">
        <v>104</v>
      </c>
      <c r="C1327">
        <v>113103437</v>
      </c>
      <c r="D1327" s="103">
        <v>48718.8</v>
      </c>
      <c r="F1327" s="107">
        <v>93104028</v>
      </c>
      <c r="G1327" s="108">
        <v>3742</v>
      </c>
    </row>
    <row r="1328" spans="1:7" x14ac:dyDescent="0.2">
      <c r="A1328">
        <v>805</v>
      </c>
      <c r="B1328" t="s">
        <v>104</v>
      </c>
      <c r="C1328">
        <v>113103554</v>
      </c>
      <c r="D1328" s="103">
        <v>3276</v>
      </c>
      <c r="F1328" s="107">
        <v>93104029</v>
      </c>
      <c r="G1328" s="108">
        <v>0</v>
      </c>
    </row>
    <row r="1329" spans="1:7" x14ac:dyDescent="0.2">
      <c r="A1329">
        <v>805</v>
      </c>
      <c r="B1329" t="s">
        <v>104</v>
      </c>
      <c r="C1329">
        <v>113103555</v>
      </c>
      <c r="D1329" s="103">
        <v>53281.8</v>
      </c>
      <c r="F1329" s="107">
        <v>93104031</v>
      </c>
      <c r="G1329" s="108">
        <v>0</v>
      </c>
    </row>
    <row r="1330" spans="1:7" x14ac:dyDescent="0.2">
      <c r="A1330">
        <v>805</v>
      </c>
      <c r="B1330" t="s">
        <v>104</v>
      </c>
      <c r="C1330">
        <v>113103740</v>
      </c>
      <c r="D1330">
        <v>0</v>
      </c>
      <c r="F1330" s="107">
        <v>93104032</v>
      </c>
      <c r="G1330" s="108">
        <v>3175</v>
      </c>
    </row>
    <row r="1331" spans="1:7" x14ac:dyDescent="0.2">
      <c r="A1331">
        <v>805</v>
      </c>
      <c r="B1331" t="s">
        <v>104</v>
      </c>
      <c r="C1331">
        <v>113103777</v>
      </c>
      <c r="D1331" s="103">
        <v>9360</v>
      </c>
      <c r="F1331" s="107">
        <v>93104035</v>
      </c>
      <c r="G1331" s="108">
        <v>1479</v>
      </c>
    </row>
    <row r="1332" spans="1:7" x14ac:dyDescent="0.2">
      <c r="A1332">
        <v>805</v>
      </c>
      <c r="B1332" t="s">
        <v>104</v>
      </c>
      <c r="C1332">
        <v>113103845</v>
      </c>
      <c r="D1332" s="103">
        <v>12757.23</v>
      </c>
      <c r="F1332" s="107">
        <v>93104046</v>
      </c>
      <c r="G1332" s="108">
        <v>0</v>
      </c>
    </row>
    <row r="1333" spans="1:7" x14ac:dyDescent="0.2">
      <c r="A1333">
        <v>805</v>
      </c>
      <c r="B1333" t="s">
        <v>104</v>
      </c>
      <c r="C1333">
        <v>113103863</v>
      </c>
      <c r="D1333" s="103">
        <v>35616.28</v>
      </c>
      <c r="F1333" s="107">
        <v>93104049</v>
      </c>
      <c r="G1333" s="108">
        <v>50022</v>
      </c>
    </row>
    <row r="1334" spans="1:7" x14ac:dyDescent="0.2">
      <c r="A1334">
        <v>805</v>
      </c>
      <c r="B1334" t="s">
        <v>104</v>
      </c>
      <c r="C1334">
        <v>113103864</v>
      </c>
      <c r="D1334" s="103">
        <v>67277.88</v>
      </c>
      <c r="F1334" s="107">
        <v>93104052</v>
      </c>
      <c r="G1334" s="108">
        <v>59800</v>
      </c>
    </row>
    <row r="1335" spans="1:7" x14ac:dyDescent="0.2">
      <c r="A1335">
        <v>805</v>
      </c>
      <c r="B1335" t="s">
        <v>104</v>
      </c>
      <c r="C1335">
        <v>113103865</v>
      </c>
      <c r="D1335" s="103">
        <v>82574.84</v>
      </c>
      <c r="F1335" s="107">
        <v>93104056</v>
      </c>
      <c r="G1335" s="108">
        <v>10876</v>
      </c>
    </row>
    <row r="1336" spans="1:7" x14ac:dyDescent="0.2">
      <c r="A1336">
        <v>805</v>
      </c>
      <c r="B1336" t="s">
        <v>104</v>
      </c>
      <c r="C1336">
        <v>113103866</v>
      </c>
      <c r="D1336" s="103">
        <v>66556.28</v>
      </c>
      <c r="F1336" s="107">
        <v>93104057</v>
      </c>
      <c r="G1336" s="108">
        <v>11590</v>
      </c>
    </row>
    <row r="1337" spans="1:7" x14ac:dyDescent="0.2">
      <c r="A1337">
        <v>805</v>
      </c>
      <c r="B1337" t="s">
        <v>104</v>
      </c>
      <c r="C1337">
        <v>113103867</v>
      </c>
      <c r="D1337" s="103">
        <v>25413.85</v>
      </c>
      <c r="F1337" s="107">
        <v>93104061</v>
      </c>
      <c r="G1337" s="108">
        <v>0</v>
      </c>
    </row>
    <row r="1338" spans="1:7" x14ac:dyDescent="0.2">
      <c r="A1338">
        <v>805</v>
      </c>
      <c r="B1338" t="s">
        <v>104</v>
      </c>
      <c r="C1338">
        <v>113103945</v>
      </c>
      <c r="D1338" s="103">
        <v>29183.68</v>
      </c>
      <c r="F1338" s="107">
        <v>93104062</v>
      </c>
      <c r="G1338" s="108">
        <v>0</v>
      </c>
    </row>
    <row r="1339" spans="1:7" x14ac:dyDescent="0.2">
      <c r="A1339">
        <v>805</v>
      </c>
      <c r="B1339" t="s">
        <v>104</v>
      </c>
      <c r="C1339">
        <v>113103946</v>
      </c>
      <c r="D1339" s="103">
        <v>42897.84</v>
      </c>
      <c r="F1339" s="107">
        <v>93104067</v>
      </c>
      <c r="G1339" s="108">
        <v>5700</v>
      </c>
    </row>
    <row r="1340" spans="1:7" x14ac:dyDescent="0.2">
      <c r="A1340">
        <v>805</v>
      </c>
      <c r="B1340" t="s">
        <v>104</v>
      </c>
      <c r="C1340">
        <v>113103947</v>
      </c>
      <c r="D1340" s="103">
        <v>75602.91</v>
      </c>
      <c r="F1340" s="107">
        <v>93104069</v>
      </c>
      <c r="G1340" s="108">
        <v>0</v>
      </c>
    </row>
    <row r="1341" spans="1:7" x14ac:dyDescent="0.2">
      <c r="A1341">
        <v>805</v>
      </c>
      <c r="B1341" t="s">
        <v>104</v>
      </c>
      <c r="C1341">
        <v>113103948</v>
      </c>
      <c r="D1341" s="103">
        <v>53361.01</v>
      </c>
      <c r="F1341" s="107">
        <v>93104071</v>
      </c>
      <c r="G1341" s="108">
        <v>30797</v>
      </c>
    </row>
    <row r="1342" spans="1:7" x14ac:dyDescent="0.2">
      <c r="A1342">
        <v>805</v>
      </c>
      <c r="B1342" t="s">
        <v>104</v>
      </c>
      <c r="C1342">
        <v>113104170</v>
      </c>
      <c r="D1342" s="103">
        <v>39224</v>
      </c>
      <c r="F1342" s="107">
        <v>93104079</v>
      </c>
      <c r="G1342" s="108">
        <v>0</v>
      </c>
    </row>
    <row r="1343" spans="1:7" x14ac:dyDescent="0.2">
      <c r="A1343">
        <v>805</v>
      </c>
      <c r="B1343" t="s">
        <v>104</v>
      </c>
      <c r="C1343">
        <v>113104415</v>
      </c>
      <c r="D1343">
        <v>0</v>
      </c>
      <c r="F1343" s="107">
        <v>93104080</v>
      </c>
      <c r="G1343" s="108">
        <v>4662</v>
      </c>
    </row>
    <row r="1344" spans="1:7" x14ac:dyDescent="0.2">
      <c r="A1344">
        <v>805</v>
      </c>
      <c r="B1344" t="s">
        <v>104</v>
      </c>
      <c r="C1344">
        <v>113104635</v>
      </c>
      <c r="D1344" s="103">
        <v>12875</v>
      </c>
      <c r="F1344" s="107">
        <v>93104084</v>
      </c>
      <c r="G1344" s="108">
        <v>0</v>
      </c>
    </row>
    <row r="1345" spans="1:7" x14ac:dyDescent="0.2">
      <c r="A1345">
        <v>805</v>
      </c>
      <c r="B1345" t="s">
        <v>104</v>
      </c>
      <c r="C1345">
        <v>113104636</v>
      </c>
      <c r="D1345">
        <v>0</v>
      </c>
      <c r="F1345" s="107">
        <v>93104099</v>
      </c>
      <c r="G1345" s="108">
        <v>7713</v>
      </c>
    </row>
    <row r="1346" spans="1:7" x14ac:dyDescent="0.2">
      <c r="A1346">
        <v>805</v>
      </c>
      <c r="B1346" t="s">
        <v>104</v>
      </c>
      <c r="C1346">
        <v>113104664</v>
      </c>
      <c r="D1346" s="103">
        <v>34347</v>
      </c>
      <c r="F1346" s="107">
        <v>93104105</v>
      </c>
      <c r="G1346" s="108">
        <v>1092</v>
      </c>
    </row>
    <row r="1347" spans="1:7" x14ac:dyDescent="0.2">
      <c r="A1347">
        <v>805</v>
      </c>
      <c r="B1347" t="s">
        <v>104</v>
      </c>
      <c r="C1347">
        <v>113104665</v>
      </c>
      <c r="D1347" s="103">
        <v>121506</v>
      </c>
      <c r="F1347" s="107">
        <v>93104107</v>
      </c>
      <c r="G1347" s="108">
        <v>1715.2</v>
      </c>
    </row>
    <row r="1348" spans="1:7" x14ac:dyDescent="0.2">
      <c r="A1348">
        <v>805</v>
      </c>
      <c r="B1348" t="s">
        <v>104</v>
      </c>
      <c r="C1348">
        <v>113104666</v>
      </c>
      <c r="D1348">
        <v>0</v>
      </c>
      <c r="F1348" s="107">
        <v>93104108</v>
      </c>
      <c r="G1348" s="108">
        <v>1769</v>
      </c>
    </row>
    <row r="1349" spans="1:7" x14ac:dyDescent="0.2">
      <c r="A1349">
        <v>805</v>
      </c>
      <c r="B1349" t="s">
        <v>104</v>
      </c>
      <c r="C1349">
        <v>113104667</v>
      </c>
      <c r="D1349" s="103">
        <v>107478</v>
      </c>
      <c r="F1349" s="107">
        <v>93104114</v>
      </c>
      <c r="G1349" s="108">
        <v>20900</v>
      </c>
    </row>
    <row r="1350" spans="1:7" x14ac:dyDescent="0.2">
      <c r="A1350">
        <v>805</v>
      </c>
      <c r="B1350" t="s">
        <v>104</v>
      </c>
      <c r="C1350">
        <v>113104668</v>
      </c>
      <c r="D1350" s="103">
        <v>63084</v>
      </c>
      <c r="F1350" s="107">
        <v>93104119</v>
      </c>
      <c r="G1350" s="108">
        <v>32420</v>
      </c>
    </row>
    <row r="1351" spans="1:7" x14ac:dyDescent="0.2">
      <c r="A1351">
        <v>805</v>
      </c>
      <c r="B1351" t="s">
        <v>104</v>
      </c>
      <c r="C1351">
        <v>113104669</v>
      </c>
      <c r="D1351">
        <v>0</v>
      </c>
      <c r="F1351" s="107">
        <v>93104134</v>
      </c>
      <c r="G1351" s="108">
        <v>0</v>
      </c>
    </row>
    <row r="1352" spans="1:7" x14ac:dyDescent="0.2">
      <c r="A1352">
        <v>805</v>
      </c>
      <c r="B1352" t="s">
        <v>104</v>
      </c>
      <c r="C1352">
        <v>113104670</v>
      </c>
      <c r="D1352">
        <v>0</v>
      </c>
      <c r="F1352" s="107">
        <v>93104135</v>
      </c>
      <c r="G1352" s="108">
        <v>0</v>
      </c>
    </row>
    <row r="1353" spans="1:7" x14ac:dyDescent="0.2">
      <c r="A1353">
        <v>805</v>
      </c>
      <c r="B1353" t="s">
        <v>104</v>
      </c>
      <c r="C1353">
        <v>113104671</v>
      </c>
      <c r="D1353" s="103">
        <v>46421.5</v>
      </c>
      <c r="F1353" s="107">
        <v>93104139</v>
      </c>
      <c r="G1353" s="108">
        <v>0</v>
      </c>
    </row>
    <row r="1354" spans="1:7" x14ac:dyDescent="0.2">
      <c r="A1354">
        <v>805</v>
      </c>
      <c r="B1354" t="s">
        <v>104</v>
      </c>
      <c r="C1354">
        <v>113104672</v>
      </c>
      <c r="D1354" s="103">
        <v>45562</v>
      </c>
      <c r="F1354" s="107">
        <v>93104146</v>
      </c>
      <c r="G1354" s="108">
        <v>2335.5</v>
      </c>
    </row>
    <row r="1355" spans="1:7" x14ac:dyDescent="0.2">
      <c r="A1355">
        <v>805</v>
      </c>
      <c r="B1355" t="s">
        <v>104</v>
      </c>
      <c r="C1355">
        <v>113104673</v>
      </c>
      <c r="D1355" s="103">
        <v>63084</v>
      </c>
      <c r="F1355" s="107">
        <v>93104159</v>
      </c>
      <c r="G1355" s="108">
        <v>2600</v>
      </c>
    </row>
    <row r="1356" spans="1:7" x14ac:dyDescent="0.2">
      <c r="A1356">
        <v>805</v>
      </c>
      <c r="B1356" t="s">
        <v>104</v>
      </c>
      <c r="C1356">
        <v>113104696</v>
      </c>
      <c r="D1356" s="103">
        <v>13248.36</v>
      </c>
      <c r="F1356" s="107">
        <v>93104165</v>
      </c>
      <c r="G1356" s="108">
        <v>0</v>
      </c>
    </row>
    <row r="1357" spans="1:7" x14ac:dyDescent="0.2">
      <c r="A1357">
        <v>805</v>
      </c>
      <c r="B1357" t="s">
        <v>104</v>
      </c>
      <c r="C1357">
        <v>113104727</v>
      </c>
      <c r="D1357" s="103">
        <v>12836</v>
      </c>
      <c r="F1357" s="107">
        <v>93104166</v>
      </c>
      <c r="G1357" s="108">
        <v>3872</v>
      </c>
    </row>
    <row r="1358" spans="1:7" x14ac:dyDescent="0.2">
      <c r="A1358">
        <v>805</v>
      </c>
      <c r="B1358" t="s">
        <v>104</v>
      </c>
      <c r="C1358">
        <v>113104765</v>
      </c>
      <c r="D1358" s="103">
        <v>14346</v>
      </c>
      <c r="F1358" s="107">
        <v>93104167</v>
      </c>
      <c r="G1358" s="108">
        <v>0</v>
      </c>
    </row>
    <row r="1359" spans="1:7" x14ac:dyDescent="0.2">
      <c r="A1359">
        <v>805</v>
      </c>
      <c r="B1359" t="s">
        <v>104</v>
      </c>
      <c r="C1359">
        <v>113104766</v>
      </c>
      <c r="D1359" s="103">
        <v>17618</v>
      </c>
      <c r="F1359" s="107">
        <v>93104168</v>
      </c>
      <c r="G1359" s="108">
        <v>0</v>
      </c>
    </row>
    <row r="1360" spans="1:7" x14ac:dyDescent="0.2">
      <c r="A1360">
        <v>805</v>
      </c>
      <c r="B1360" t="s">
        <v>104</v>
      </c>
      <c r="C1360">
        <v>113104767</v>
      </c>
      <c r="D1360" s="103">
        <v>8442</v>
      </c>
      <c r="F1360" s="107">
        <v>93104171</v>
      </c>
      <c r="G1360" s="108">
        <v>1917</v>
      </c>
    </row>
    <row r="1361" spans="1:7" x14ac:dyDescent="0.2">
      <c r="A1361">
        <v>805</v>
      </c>
      <c r="B1361" t="s">
        <v>104</v>
      </c>
      <c r="C1361">
        <v>113104768</v>
      </c>
      <c r="D1361" s="103">
        <v>8442</v>
      </c>
      <c r="F1361" s="107">
        <v>93104182</v>
      </c>
      <c r="G1361" s="108">
        <v>3595</v>
      </c>
    </row>
    <row r="1362" spans="1:7" x14ac:dyDescent="0.2">
      <c r="A1362">
        <v>805</v>
      </c>
      <c r="B1362" t="s">
        <v>104</v>
      </c>
      <c r="C1362">
        <v>113104772</v>
      </c>
      <c r="D1362" s="103">
        <v>30912</v>
      </c>
      <c r="F1362" s="107">
        <v>93104183</v>
      </c>
      <c r="G1362" s="108">
        <v>1936.25</v>
      </c>
    </row>
    <row r="1363" spans="1:7" x14ac:dyDescent="0.2">
      <c r="A1363">
        <v>805</v>
      </c>
      <c r="B1363" t="s">
        <v>104</v>
      </c>
      <c r="C1363">
        <v>113105112</v>
      </c>
      <c r="D1363" s="103">
        <v>12464</v>
      </c>
      <c r="F1363" s="107">
        <v>93104187</v>
      </c>
      <c r="G1363" s="108">
        <v>0</v>
      </c>
    </row>
    <row r="1364" spans="1:7" x14ac:dyDescent="0.2">
      <c r="A1364">
        <v>805</v>
      </c>
      <c r="B1364" t="s">
        <v>104</v>
      </c>
      <c r="C1364">
        <v>93105952</v>
      </c>
      <c r="D1364">
        <v>0</v>
      </c>
      <c r="F1364" s="107">
        <v>93104188</v>
      </c>
      <c r="G1364" s="108">
        <v>0</v>
      </c>
    </row>
    <row r="1365" spans="1:7" x14ac:dyDescent="0.2">
      <c r="A1365">
        <v>805</v>
      </c>
      <c r="B1365" t="s">
        <v>104</v>
      </c>
      <c r="C1365">
        <v>93106586</v>
      </c>
      <c r="D1365">
        <v>0</v>
      </c>
      <c r="F1365" s="107">
        <v>93104189</v>
      </c>
      <c r="G1365" s="108">
        <v>2835</v>
      </c>
    </row>
    <row r="1366" spans="1:7" x14ac:dyDescent="0.2">
      <c r="A1366">
        <v>805</v>
      </c>
      <c r="B1366" t="s">
        <v>104</v>
      </c>
      <c r="C1366">
        <v>93106652</v>
      </c>
      <c r="D1366">
        <v>0</v>
      </c>
      <c r="F1366" s="107">
        <v>93104190</v>
      </c>
      <c r="G1366" s="108">
        <v>2835</v>
      </c>
    </row>
    <row r="1367" spans="1:7" x14ac:dyDescent="0.2">
      <c r="A1367">
        <v>805</v>
      </c>
      <c r="B1367" t="s">
        <v>104</v>
      </c>
      <c r="C1367">
        <v>93108290</v>
      </c>
      <c r="D1367">
        <v>0</v>
      </c>
      <c r="F1367" s="107">
        <v>93104191</v>
      </c>
      <c r="G1367" s="108">
        <v>2295</v>
      </c>
    </row>
    <row r="1368" spans="1:7" x14ac:dyDescent="0.2">
      <c r="A1368">
        <v>805</v>
      </c>
      <c r="B1368" t="s">
        <v>104</v>
      </c>
      <c r="C1368">
        <v>93108291</v>
      </c>
      <c r="D1368">
        <v>0</v>
      </c>
      <c r="F1368" s="107">
        <v>93104192</v>
      </c>
      <c r="G1368" s="108">
        <v>2908</v>
      </c>
    </row>
    <row r="1369" spans="1:7" x14ac:dyDescent="0.2">
      <c r="A1369">
        <v>805</v>
      </c>
      <c r="B1369" t="s">
        <v>104</v>
      </c>
      <c r="C1369">
        <v>93108292</v>
      </c>
      <c r="D1369">
        <v>0</v>
      </c>
      <c r="F1369" s="107">
        <v>93104194</v>
      </c>
      <c r="G1369" s="108">
        <v>16744</v>
      </c>
    </row>
    <row r="1370" spans="1:7" x14ac:dyDescent="0.2">
      <c r="A1370">
        <v>805</v>
      </c>
      <c r="B1370" t="s">
        <v>104</v>
      </c>
      <c r="C1370">
        <v>93108502</v>
      </c>
      <c r="D1370" s="103">
        <v>1930</v>
      </c>
      <c r="F1370" s="107">
        <v>93104197</v>
      </c>
      <c r="G1370" s="108">
        <v>31888</v>
      </c>
    </row>
    <row r="1371" spans="1:7" x14ac:dyDescent="0.2">
      <c r="A1371">
        <v>805</v>
      </c>
      <c r="B1371" t="s">
        <v>104</v>
      </c>
      <c r="C1371">
        <v>93108516</v>
      </c>
      <c r="D1371">
        <v>0</v>
      </c>
      <c r="F1371" s="107">
        <v>93104198</v>
      </c>
      <c r="G1371" s="108">
        <v>17296</v>
      </c>
    </row>
    <row r="1372" spans="1:7" x14ac:dyDescent="0.2">
      <c r="A1372">
        <v>805</v>
      </c>
      <c r="B1372" t="s">
        <v>104</v>
      </c>
      <c r="C1372">
        <v>93108676</v>
      </c>
      <c r="D1372" s="103">
        <v>4480</v>
      </c>
      <c r="F1372" s="107">
        <v>93104199</v>
      </c>
      <c r="G1372" s="108">
        <v>21648</v>
      </c>
    </row>
    <row r="1373" spans="1:7" x14ac:dyDescent="0.2">
      <c r="A1373">
        <v>805</v>
      </c>
      <c r="B1373" t="s">
        <v>104</v>
      </c>
      <c r="C1373">
        <v>93108679</v>
      </c>
      <c r="D1373">
        <v>720</v>
      </c>
      <c r="F1373" s="107">
        <v>93104200</v>
      </c>
      <c r="G1373" s="108">
        <v>16000</v>
      </c>
    </row>
    <row r="1374" spans="1:7" x14ac:dyDescent="0.2">
      <c r="A1374">
        <v>805</v>
      </c>
      <c r="B1374" t="s">
        <v>104</v>
      </c>
      <c r="C1374">
        <v>93108691</v>
      </c>
      <c r="D1374">
        <v>650</v>
      </c>
      <c r="F1374" s="107">
        <v>93104201</v>
      </c>
      <c r="G1374" s="108">
        <v>20820</v>
      </c>
    </row>
    <row r="1375" spans="1:7" x14ac:dyDescent="0.2">
      <c r="A1375">
        <v>805</v>
      </c>
      <c r="B1375" t="s">
        <v>104</v>
      </c>
      <c r="C1375">
        <v>93108712</v>
      </c>
      <c r="D1375">
        <v>998</v>
      </c>
      <c r="F1375" s="107">
        <v>93104202</v>
      </c>
      <c r="G1375" s="108">
        <v>16560</v>
      </c>
    </row>
    <row r="1376" spans="1:7" x14ac:dyDescent="0.2">
      <c r="A1376">
        <v>805</v>
      </c>
      <c r="B1376" t="s">
        <v>104</v>
      </c>
      <c r="C1376">
        <v>93108778</v>
      </c>
      <c r="D1376">
        <v>590</v>
      </c>
      <c r="F1376" s="107">
        <v>93104203</v>
      </c>
      <c r="G1376" s="108">
        <v>21150</v>
      </c>
    </row>
    <row r="1377" spans="1:7" x14ac:dyDescent="0.2">
      <c r="A1377">
        <v>805</v>
      </c>
      <c r="B1377" t="s">
        <v>104</v>
      </c>
      <c r="C1377">
        <v>93108810</v>
      </c>
      <c r="D1377" s="103">
        <v>2769.6</v>
      </c>
      <c r="F1377" s="107">
        <v>93104204</v>
      </c>
      <c r="G1377" s="108">
        <v>13550</v>
      </c>
    </row>
    <row r="1378" spans="1:7" x14ac:dyDescent="0.2">
      <c r="A1378">
        <v>805</v>
      </c>
      <c r="B1378" t="s">
        <v>104</v>
      </c>
      <c r="C1378">
        <v>93108883</v>
      </c>
      <c r="D1378" s="103">
        <v>5086.21</v>
      </c>
      <c r="F1378" s="107">
        <v>93104207</v>
      </c>
      <c r="G1378" s="108">
        <v>35112</v>
      </c>
    </row>
    <row r="1379" spans="1:7" x14ac:dyDescent="0.2">
      <c r="A1379">
        <v>805</v>
      </c>
      <c r="B1379" t="s">
        <v>104</v>
      </c>
      <c r="C1379">
        <v>93108963</v>
      </c>
      <c r="D1379">
        <v>0</v>
      </c>
      <c r="F1379" s="107">
        <v>93104220</v>
      </c>
      <c r="G1379" s="108">
        <v>0</v>
      </c>
    </row>
    <row r="1380" spans="1:7" x14ac:dyDescent="0.2">
      <c r="A1380">
        <v>805</v>
      </c>
      <c r="B1380" t="s">
        <v>104</v>
      </c>
      <c r="C1380">
        <v>93109015</v>
      </c>
      <c r="D1380">
        <v>536.9</v>
      </c>
      <c r="F1380" s="107">
        <v>93104223</v>
      </c>
      <c r="G1380" s="108">
        <v>4086</v>
      </c>
    </row>
    <row r="1381" spans="1:7" x14ac:dyDescent="0.2">
      <c r="A1381">
        <v>805</v>
      </c>
      <c r="B1381" t="s">
        <v>104</v>
      </c>
      <c r="C1381">
        <v>93109083</v>
      </c>
      <c r="D1381">
        <v>609</v>
      </c>
      <c r="F1381" s="107">
        <v>93104224</v>
      </c>
      <c r="G1381" s="108">
        <v>30735</v>
      </c>
    </row>
    <row r="1382" spans="1:7" x14ac:dyDescent="0.2">
      <c r="A1382">
        <v>805</v>
      </c>
      <c r="B1382" t="s">
        <v>104</v>
      </c>
      <c r="C1382">
        <v>93109140</v>
      </c>
      <c r="D1382">
        <v>364.77</v>
      </c>
      <c r="F1382" s="107">
        <v>93104225</v>
      </c>
      <c r="G1382" s="108">
        <v>0</v>
      </c>
    </row>
    <row r="1383" spans="1:7" x14ac:dyDescent="0.2">
      <c r="A1383">
        <v>805</v>
      </c>
      <c r="B1383" t="s">
        <v>104</v>
      </c>
      <c r="C1383">
        <v>93109173</v>
      </c>
      <c r="D1383">
        <v>0</v>
      </c>
      <c r="F1383" s="107">
        <v>93104238</v>
      </c>
      <c r="G1383" s="108">
        <v>1000</v>
      </c>
    </row>
    <row r="1384" spans="1:7" x14ac:dyDescent="0.2">
      <c r="A1384">
        <v>805</v>
      </c>
      <c r="B1384" t="s">
        <v>104</v>
      </c>
      <c r="C1384">
        <v>93109232</v>
      </c>
      <c r="D1384">
        <v>546</v>
      </c>
      <c r="F1384" s="107">
        <v>93104242</v>
      </c>
      <c r="G1384" s="108">
        <v>3820</v>
      </c>
    </row>
    <row r="1385" spans="1:7" x14ac:dyDescent="0.2">
      <c r="A1385">
        <v>805</v>
      </c>
      <c r="B1385" t="s">
        <v>104</v>
      </c>
      <c r="C1385">
        <v>93109537</v>
      </c>
      <c r="D1385">
        <v>825</v>
      </c>
      <c r="F1385" s="107">
        <v>93104249</v>
      </c>
      <c r="G1385" s="108">
        <v>1005</v>
      </c>
    </row>
    <row r="1386" spans="1:7" x14ac:dyDescent="0.2">
      <c r="A1386">
        <v>805</v>
      </c>
      <c r="B1386" t="s">
        <v>104</v>
      </c>
      <c r="C1386">
        <v>93109659</v>
      </c>
      <c r="D1386">
        <v>273</v>
      </c>
      <c r="F1386" s="107">
        <v>93104251</v>
      </c>
      <c r="G1386" s="108">
        <v>7860</v>
      </c>
    </row>
    <row r="1387" spans="1:7" x14ac:dyDescent="0.2">
      <c r="A1387">
        <v>805</v>
      </c>
      <c r="B1387" t="s">
        <v>104</v>
      </c>
      <c r="C1387">
        <v>93109676</v>
      </c>
      <c r="D1387">
        <v>310.2</v>
      </c>
      <c r="F1387" s="107">
        <v>93104262</v>
      </c>
      <c r="G1387" s="108">
        <v>0</v>
      </c>
    </row>
    <row r="1388" spans="1:7" x14ac:dyDescent="0.2">
      <c r="A1388">
        <v>805</v>
      </c>
      <c r="B1388" t="s">
        <v>104</v>
      </c>
      <c r="C1388">
        <v>93109792</v>
      </c>
      <c r="D1388" s="103">
        <v>1603</v>
      </c>
      <c r="F1388" s="107">
        <v>93104271</v>
      </c>
      <c r="G1388" s="108">
        <v>0</v>
      </c>
    </row>
    <row r="1389" spans="1:7" x14ac:dyDescent="0.2">
      <c r="A1389">
        <v>805</v>
      </c>
      <c r="B1389" t="s">
        <v>104</v>
      </c>
      <c r="C1389">
        <v>93109913</v>
      </c>
      <c r="D1389">
        <v>545.20000000000005</v>
      </c>
      <c r="F1389" s="107">
        <v>93104272</v>
      </c>
      <c r="G1389" s="108">
        <v>2750</v>
      </c>
    </row>
    <row r="1390" spans="1:7" x14ac:dyDescent="0.2">
      <c r="A1390">
        <v>805</v>
      </c>
      <c r="B1390" t="s">
        <v>104</v>
      </c>
      <c r="C1390">
        <v>93109932</v>
      </c>
      <c r="D1390">
        <v>782</v>
      </c>
      <c r="F1390" s="107">
        <v>93104273</v>
      </c>
      <c r="G1390" s="108">
        <v>1566</v>
      </c>
    </row>
    <row r="1391" spans="1:7" x14ac:dyDescent="0.2">
      <c r="A1391">
        <v>805</v>
      </c>
      <c r="B1391" t="s">
        <v>104</v>
      </c>
      <c r="C1391">
        <v>93109946</v>
      </c>
      <c r="D1391">
        <v>665</v>
      </c>
      <c r="F1391" s="107">
        <v>93104278</v>
      </c>
      <c r="G1391" s="108">
        <v>9051</v>
      </c>
    </row>
    <row r="1392" spans="1:7" x14ac:dyDescent="0.2">
      <c r="A1392">
        <v>805</v>
      </c>
      <c r="B1392" t="s">
        <v>104</v>
      </c>
      <c r="C1392">
        <v>93109951</v>
      </c>
      <c r="D1392">
        <v>924</v>
      </c>
      <c r="F1392" s="107">
        <v>93104285</v>
      </c>
      <c r="G1392" s="108">
        <v>0</v>
      </c>
    </row>
    <row r="1393" spans="1:7" x14ac:dyDescent="0.2">
      <c r="A1393">
        <v>805</v>
      </c>
      <c r="B1393" t="s">
        <v>104</v>
      </c>
      <c r="C1393">
        <v>93109959</v>
      </c>
      <c r="D1393">
        <v>437</v>
      </c>
      <c r="F1393" s="107">
        <v>93104286</v>
      </c>
      <c r="G1393" s="108">
        <v>0</v>
      </c>
    </row>
    <row r="1394" spans="1:7" x14ac:dyDescent="0.2">
      <c r="A1394">
        <v>805</v>
      </c>
      <c r="B1394" t="s">
        <v>104</v>
      </c>
      <c r="C1394">
        <v>93110050</v>
      </c>
      <c r="D1394">
        <v>0</v>
      </c>
      <c r="F1394" s="107">
        <v>93104287</v>
      </c>
      <c r="G1394" s="108">
        <v>1097</v>
      </c>
    </row>
    <row r="1395" spans="1:7" x14ac:dyDescent="0.2">
      <c r="A1395">
        <v>805</v>
      </c>
      <c r="B1395" t="s">
        <v>104</v>
      </c>
      <c r="C1395">
        <v>93110076</v>
      </c>
      <c r="D1395">
        <v>250</v>
      </c>
      <c r="F1395" s="107">
        <v>93104292</v>
      </c>
      <c r="G1395" s="108">
        <v>5025</v>
      </c>
    </row>
    <row r="1396" spans="1:7" x14ac:dyDescent="0.2">
      <c r="A1396">
        <v>805</v>
      </c>
      <c r="B1396" t="s">
        <v>104</v>
      </c>
      <c r="C1396">
        <v>93110077</v>
      </c>
      <c r="D1396">
        <v>928</v>
      </c>
      <c r="F1396" s="107">
        <v>93104294</v>
      </c>
      <c r="G1396" s="108">
        <v>6027</v>
      </c>
    </row>
    <row r="1397" spans="1:7" x14ac:dyDescent="0.2">
      <c r="A1397">
        <v>805</v>
      </c>
      <c r="B1397" t="s">
        <v>104</v>
      </c>
      <c r="C1397">
        <v>93110082</v>
      </c>
      <c r="D1397">
        <v>243</v>
      </c>
      <c r="F1397" s="107">
        <v>93104310</v>
      </c>
      <c r="G1397" s="108">
        <v>0</v>
      </c>
    </row>
    <row r="1398" spans="1:7" x14ac:dyDescent="0.2">
      <c r="A1398">
        <v>805</v>
      </c>
      <c r="B1398" t="s">
        <v>104</v>
      </c>
      <c r="C1398">
        <v>93110100</v>
      </c>
      <c r="D1398">
        <v>221.13</v>
      </c>
      <c r="F1398" s="107">
        <v>93104316</v>
      </c>
      <c r="G1398" s="108">
        <v>0</v>
      </c>
    </row>
    <row r="1399" spans="1:7" x14ac:dyDescent="0.2">
      <c r="A1399">
        <v>805</v>
      </c>
      <c r="B1399" t="s">
        <v>104</v>
      </c>
      <c r="C1399">
        <v>93110101</v>
      </c>
      <c r="D1399" s="103">
        <v>1473.5</v>
      </c>
      <c r="F1399" s="107">
        <v>93104324</v>
      </c>
      <c r="G1399" s="108">
        <v>0</v>
      </c>
    </row>
    <row r="1400" spans="1:7" x14ac:dyDescent="0.2">
      <c r="A1400">
        <v>805</v>
      </c>
      <c r="B1400" t="s">
        <v>104</v>
      </c>
      <c r="C1400">
        <v>93110141</v>
      </c>
      <c r="D1400" s="103">
        <v>1605.12</v>
      </c>
      <c r="F1400" s="107">
        <v>93104325</v>
      </c>
      <c r="G1400" s="108">
        <v>2750</v>
      </c>
    </row>
    <row r="1401" spans="1:7" x14ac:dyDescent="0.2">
      <c r="A1401">
        <v>805</v>
      </c>
      <c r="B1401" t="s">
        <v>104</v>
      </c>
      <c r="C1401">
        <v>93110270</v>
      </c>
      <c r="D1401" s="103">
        <v>1040</v>
      </c>
      <c r="F1401" s="107">
        <v>93104326</v>
      </c>
      <c r="G1401" s="108">
        <v>0</v>
      </c>
    </row>
    <row r="1402" spans="1:7" x14ac:dyDescent="0.2">
      <c r="A1402">
        <v>805</v>
      </c>
      <c r="B1402" t="s">
        <v>104</v>
      </c>
      <c r="C1402">
        <v>93110271</v>
      </c>
      <c r="D1402" s="103">
        <v>1125</v>
      </c>
      <c r="F1402" s="107">
        <v>93104330</v>
      </c>
      <c r="G1402" s="108">
        <v>2521</v>
      </c>
    </row>
    <row r="1403" spans="1:7" x14ac:dyDescent="0.2">
      <c r="A1403">
        <v>805</v>
      </c>
      <c r="B1403" t="s">
        <v>104</v>
      </c>
      <c r="C1403">
        <v>93110436</v>
      </c>
      <c r="D1403">
        <v>693</v>
      </c>
      <c r="F1403" s="107">
        <v>93104331</v>
      </c>
      <c r="G1403" s="108">
        <v>0</v>
      </c>
    </row>
    <row r="1404" spans="1:7" x14ac:dyDescent="0.2">
      <c r="A1404">
        <v>805</v>
      </c>
      <c r="B1404" t="s">
        <v>104</v>
      </c>
      <c r="C1404">
        <v>93110640</v>
      </c>
      <c r="D1404">
        <v>525</v>
      </c>
      <c r="F1404" s="107">
        <v>93104332</v>
      </c>
      <c r="G1404" s="108">
        <v>0</v>
      </c>
    </row>
    <row r="1405" spans="1:7" x14ac:dyDescent="0.2">
      <c r="A1405">
        <v>805</v>
      </c>
      <c r="B1405" t="s">
        <v>104</v>
      </c>
      <c r="C1405">
        <v>93110737</v>
      </c>
      <c r="D1405">
        <v>0</v>
      </c>
      <c r="F1405" s="107">
        <v>93104333</v>
      </c>
      <c r="G1405" s="108">
        <v>6497</v>
      </c>
    </row>
    <row r="1406" spans="1:7" x14ac:dyDescent="0.2">
      <c r="A1406">
        <v>805</v>
      </c>
      <c r="B1406" t="s">
        <v>104</v>
      </c>
      <c r="C1406">
        <v>93110752</v>
      </c>
      <c r="D1406">
        <v>0</v>
      </c>
      <c r="F1406" s="107">
        <v>93104336</v>
      </c>
      <c r="G1406" s="108">
        <v>2420</v>
      </c>
    </row>
    <row r="1407" spans="1:7" x14ac:dyDescent="0.2">
      <c r="A1407">
        <v>805</v>
      </c>
      <c r="B1407" t="s">
        <v>104</v>
      </c>
      <c r="C1407">
        <v>93110754</v>
      </c>
      <c r="D1407">
        <v>400</v>
      </c>
      <c r="F1407" s="107">
        <v>93104337</v>
      </c>
      <c r="G1407" s="108">
        <v>0</v>
      </c>
    </row>
    <row r="1408" spans="1:7" x14ac:dyDescent="0.2">
      <c r="A1408">
        <v>805</v>
      </c>
      <c r="B1408" t="s">
        <v>104</v>
      </c>
      <c r="C1408">
        <v>93110908</v>
      </c>
      <c r="D1408" s="103">
        <v>1049</v>
      </c>
      <c r="F1408" s="107">
        <v>93104347</v>
      </c>
      <c r="G1408" s="108">
        <v>0</v>
      </c>
    </row>
    <row r="1409" spans="1:7" x14ac:dyDescent="0.2">
      <c r="A1409">
        <v>805</v>
      </c>
      <c r="B1409" t="s">
        <v>104</v>
      </c>
      <c r="C1409">
        <v>93111024</v>
      </c>
      <c r="D1409" s="103">
        <v>1026.5999999999999</v>
      </c>
      <c r="F1409" s="107">
        <v>93104351</v>
      </c>
      <c r="G1409" s="108">
        <v>0</v>
      </c>
    </row>
    <row r="1410" spans="1:7" x14ac:dyDescent="0.2">
      <c r="A1410">
        <v>805</v>
      </c>
      <c r="B1410" t="s">
        <v>104</v>
      </c>
      <c r="C1410">
        <v>93111038</v>
      </c>
      <c r="D1410" s="103">
        <v>1287</v>
      </c>
      <c r="F1410" s="107">
        <v>93104355</v>
      </c>
      <c r="G1410" s="108">
        <v>0</v>
      </c>
    </row>
    <row r="1411" spans="1:7" x14ac:dyDescent="0.2">
      <c r="A1411">
        <v>805</v>
      </c>
      <c r="B1411" t="s">
        <v>104</v>
      </c>
      <c r="C1411">
        <v>93111070</v>
      </c>
      <c r="D1411">
        <v>0</v>
      </c>
      <c r="F1411" s="107">
        <v>93104356</v>
      </c>
      <c r="G1411" s="108">
        <v>0</v>
      </c>
    </row>
    <row r="1412" spans="1:7" x14ac:dyDescent="0.2">
      <c r="A1412">
        <v>805</v>
      </c>
      <c r="B1412" t="s">
        <v>104</v>
      </c>
      <c r="C1412">
        <v>93111160</v>
      </c>
      <c r="D1412">
        <v>0</v>
      </c>
      <c r="F1412" s="107">
        <v>93104357</v>
      </c>
      <c r="G1412" s="108">
        <v>0</v>
      </c>
    </row>
    <row r="1413" spans="1:7" x14ac:dyDescent="0.2">
      <c r="A1413">
        <v>805</v>
      </c>
      <c r="B1413" t="s">
        <v>104</v>
      </c>
      <c r="C1413">
        <v>93111227</v>
      </c>
      <c r="D1413">
        <v>0</v>
      </c>
      <c r="F1413" s="107">
        <v>93104358</v>
      </c>
      <c r="G1413" s="108">
        <v>0</v>
      </c>
    </row>
    <row r="1414" spans="1:7" x14ac:dyDescent="0.2">
      <c r="A1414">
        <v>805</v>
      </c>
      <c r="B1414" t="s">
        <v>104</v>
      </c>
      <c r="C1414">
        <v>93111354</v>
      </c>
      <c r="D1414">
        <v>0</v>
      </c>
      <c r="F1414" s="107">
        <v>93104359</v>
      </c>
      <c r="G1414" s="108">
        <v>0</v>
      </c>
    </row>
    <row r="1415" spans="1:7" x14ac:dyDescent="0.2">
      <c r="A1415">
        <v>805</v>
      </c>
      <c r="B1415" t="s">
        <v>104</v>
      </c>
      <c r="C1415">
        <v>93111430</v>
      </c>
      <c r="D1415">
        <v>0</v>
      </c>
      <c r="F1415" s="107">
        <v>93104361</v>
      </c>
      <c r="G1415" s="108">
        <v>0</v>
      </c>
    </row>
    <row r="1416" spans="1:7" x14ac:dyDescent="0.2">
      <c r="A1416">
        <v>805</v>
      </c>
      <c r="B1416" t="s">
        <v>104</v>
      </c>
      <c r="C1416">
        <v>93111454</v>
      </c>
      <c r="D1416">
        <v>0</v>
      </c>
      <c r="F1416" s="107">
        <v>93104362</v>
      </c>
      <c r="G1416" s="108">
        <v>0</v>
      </c>
    </row>
    <row r="1417" spans="1:7" x14ac:dyDescent="0.2">
      <c r="A1417">
        <v>805</v>
      </c>
      <c r="B1417" t="s">
        <v>104</v>
      </c>
      <c r="C1417">
        <v>93111565</v>
      </c>
      <c r="D1417">
        <v>0</v>
      </c>
      <c r="F1417" s="107">
        <v>93104364</v>
      </c>
      <c r="G1417" s="108">
        <v>367</v>
      </c>
    </row>
    <row r="1418" spans="1:7" x14ac:dyDescent="0.2">
      <c r="A1418">
        <v>805</v>
      </c>
      <c r="B1418" t="s">
        <v>104</v>
      </c>
      <c r="C1418">
        <v>93111696</v>
      </c>
      <c r="D1418" s="103">
        <v>4680</v>
      </c>
      <c r="F1418" s="107">
        <v>93104365</v>
      </c>
      <c r="G1418" s="108">
        <v>367</v>
      </c>
    </row>
    <row r="1419" spans="1:7" x14ac:dyDescent="0.2">
      <c r="A1419">
        <v>805</v>
      </c>
      <c r="B1419" t="s">
        <v>104</v>
      </c>
      <c r="C1419">
        <v>93111697</v>
      </c>
      <c r="D1419" s="103">
        <v>6500</v>
      </c>
      <c r="F1419" s="107">
        <v>93104366</v>
      </c>
      <c r="G1419" s="108">
        <v>367</v>
      </c>
    </row>
    <row r="1420" spans="1:7" x14ac:dyDescent="0.2">
      <c r="A1420">
        <v>805</v>
      </c>
      <c r="B1420" t="s">
        <v>104</v>
      </c>
      <c r="C1420">
        <v>93111698</v>
      </c>
      <c r="D1420" s="103">
        <v>5200</v>
      </c>
      <c r="F1420" s="107">
        <v>93104367</v>
      </c>
      <c r="G1420" s="108">
        <v>1135.1400000000001</v>
      </c>
    </row>
    <row r="1421" spans="1:7" x14ac:dyDescent="0.2">
      <c r="A1421">
        <v>805</v>
      </c>
      <c r="B1421" t="s">
        <v>104</v>
      </c>
      <c r="C1421">
        <v>93111739</v>
      </c>
      <c r="D1421" s="103">
        <v>1270</v>
      </c>
      <c r="F1421" s="107">
        <v>93104368</v>
      </c>
      <c r="G1421" s="108">
        <v>0</v>
      </c>
    </row>
    <row r="1422" spans="1:7" x14ac:dyDescent="0.2">
      <c r="A1422">
        <v>805</v>
      </c>
      <c r="B1422" t="s">
        <v>104</v>
      </c>
      <c r="C1422">
        <v>93111746</v>
      </c>
      <c r="D1422">
        <v>0</v>
      </c>
      <c r="F1422" s="107">
        <v>93104369</v>
      </c>
      <c r="G1422" s="108">
        <v>6760</v>
      </c>
    </row>
    <row r="1423" spans="1:7" x14ac:dyDescent="0.2">
      <c r="A1423">
        <v>805</v>
      </c>
      <c r="B1423" t="s">
        <v>104</v>
      </c>
      <c r="C1423">
        <v>93111814</v>
      </c>
      <c r="D1423">
        <v>120</v>
      </c>
      <c r="F1423" s="107">
        <v>93104372</v>
      </c>
      <c r="G1423" s="108">
        <v>0</v>
      </c>
    </row>
    <row r="1424" spans="1:7" x14ac:dyDescent="0.2">
      <c r="A1424">
        <v>805</v>
      </c>
      <c r="B1424" t="s">
        <v>297</v>
      </c>
      <c r="C1424">
        <v>145101490</v>
      </c>
      <c r="D1424">
        <v>0</v>
      </c>
      <c r="F1424" s="107">
        <v>93104375</v>
      </c>
      <c r="G1424" s="108">
        <v>0</v>
      </c>
    </row>
    <row r="1425" spans="1:7" x14ac:dyDescent="0.2">
      <c r="A1425">
        <v>805</v>
      </c>
      <c r="B1425" t="s">
        <v>297</v>
      </c>
      <c r="C1425">
        <v>93105751</v>
      </c>
      <c r="D1425">
        <v>175.1</v>
      </c>
      <c r="F1425" s="107">
        <v>93104378</v>
      </c>
      <c r="G1425" s="108">
        <v>0</v>
      </c>
    </row>
    <row r="1426" spans="1:7" x14ac:dyDescent="0.2">
      <c r="A1426">
        <v>805</v>
      </c>
      <c r="B1426" t="s">
        <v>297</v>
      </c>
      <c r="C1426">
        <v>93107243</v>
      </c>
      <c r="D1426">
        <v>0</v>
      </c>
      <c r="F1426" s="107">
        <v>93104382</v>
      </c>
      <c r="G1426" s="108">
        <v>1064</v>
      </c>
    </row>
    <row r="1427" spans="1:7" x14ac:dyDescent="0.2">
      <c r="A1427">
        <v>805</v>
      </c>
      <c r="B1427" t="s">
        <v>269</v>
      </c>
      <c r="C1427">
        <v>93105635</v>
      </c>
      <c r="D1427" s="103">
        <v>2000</v>
      </c>
      <c r="F1427" s="107">
        <v>93104383</v>
      </c>
      <c r="G1427" s="108">
        <v>1164</v>
      </c>
    </row>
    <row r="1428" spans="1:7" x14ac:dyDescent="0.2">
      <c r="A1428">
        <v>805</v>
      </c>
      <c r="B1428" t="s">
        <v>269</v>
      </c>
      <c r="C1428">
        <v>93105636</v>
      </c>
      <c r="D1428">
        <v>0</v>
      </c>
      <c r="F1428" s="107">
        <v>93104384</v>
      </c>
      <c r="G1428" s="108">
        <v>0</v>
      </c>
    </row>
    <row r="1429" spans="1:7" x14ac:dyDescent="0.2">
      <c r="A1429">
        <v>805</v>
      </c>
      <c r="B1429" t="s">
        <v>366</v>
      </c>
      <c r="C1429">
        <v>93102297</v>
      </c>
      <c r="D1429" s="103">
        <v>2150</v>
      </c>
      <c r="F1429" s="107">
        <v>93104387</v>
      </c>
      <c r="G1429" s="108">
        <v>0</v>
      </c>
    </row>
    <row r="1430" spans="1:7" x14ac:dyDescent="0.2">
      <c r="A1430">
        <v>805</v>
      </c>
      <c r="B1430" t="s">
        <v>367</v>
      </c>
      <c r="C1430">
        <v>93106252</v>
      </c>
      <c r="D1430">
        <v>0</v>
      </c>
      <c r="F1430" s="107">
        <v>93104388</v>
      </c>
      <c r="G1430" s="108">
        <v>0</v>
      </c>
    </row>
    <row r="1431" spans="1:7" x14ac:dyDescent="0.2">
      <c r="A1431">
        <v>805</v>
      </c>
      <c r="B1431" t="s">
        <v>170</v>
      </c>
      <c r="C1431">
        <v>121100057</v>
      </c>
      <c r="D1431" s="103">
        <v>7134.09</v>
      </c>
      <c r="F1431" s="107">
        <v>93104396</v>
      </c>
      <c r="G1431" s="108">
        <v>51976</v>
      </c>
    </row>
    <row r="1432" spans="1:7" x14ac:dyDescent="0.2">
      <c r="A1432">
        <v>805</v>
      </c>
      <c r="B1432" t="s">
        <v>170</v>
      </c>
      <c r="C1432">
        <v>121100058</v>
      </c>
      <c r="D1432">
        <v>774</v>
      </c>
      <c r="F1432" s="107">
        <v>93104419</v>
      </c>
      <c r="G1432" s="108">
        <v>2000</v>
      </c>
    </row>
    <row r="1433" spans="1:7" x14ac:dyDescent="0.2">
      <c r="A1433">
        <v>805</v>
      </c>
      <c r="B1433" t="s">
        <v>170</v>
      </c>
      <c r="C1433">
        <v>121100116</v>
      </c>
      <c r="D1433" s="103">
        <v>6325.57</v>
      </c>
      <c r="F1433" s="107">
        <v>93104424</v>
      </c>
      <c r="G1433" s="108">
        <v>750</v>
      </c>
    </row>
    <row r="1434" spans="1:7" x14ac:dyDescent="0.2">
      <c r="A1434">
        <v>805</v>
      </c>
      <c r="B1434" t="s">
        <v>170</v>
      </c>
      <c r="C1434">
        <v>121100117</v>
      </c>
      <c r="D1434" s="103">
        <v>1215.9000000000001</v>
      </c>
      <c r="F1434" s="107">
        <v>93104441</v>
      </c>
      <c r="G1434" s="108">
        <v>3300</v>
      </c>
    </row>
    <row r="1435" spans="1:7" x14ac:dyDescent="0.2">
      <c r="A1435">
        <v>805</v>
      </c>
      <c r="B1435" t="s">
        <v>170</v>
      </c>
      <c r="C1435">
        <v>121100195</v>
      </c>
      <c r="D1435" s="103">
        <v>7461.24</v>
      </c>
      <c r="F1435" s="107">
        <v>93104451</v>
      </c>
      <c r="G1435" s="108">
        <v>8879</v>
      </c>
    </row>
    <row r="1436" spans="1:7" x14ac:dyDescent="0.2">
      <c r="A1436">
        <v>805</v>
      </c>
      <c r="B1436" t="s">
        <v>170</v>
      </c>
      <c r="C1436">
        <v>121100196</v>
      </c>
      <c r="D1436">
        <v>607.95000000000005</v>
      </c>
      <c r="F1436" s="107">
        <v>93104454</v>
      </c>
      <c r="G1436" s="108">
        <v>425</v>
      </c>
    </row>
    <row r="1437" spans="1:7" x14ac:dyDescent="0.2">
      <c r="A1437">
        <v>805</v>
      </c>
      <c r="B1437" t="s">
        <v>170</v>
      </c>
      <c r="C1437">
        <v>121100236</v>
      </c>
      <c r="D1437" s="103">
        <v>7463.55</v>
      </c>
      <c r="F1437" s="107">
        <v>93104455</v>
      </c>
      <c r="G1437" s="108">
        <v>540</v>
      </c>
    </row>
    <row r="1438" spans="1:7" x14ac:dyDescent="0.2">
      <c r="A1438">
        <v>805</v>
      </c>
      <c r="B1438" t="s">
        <v>170</v>
      </c>
      <c r="C1438">
        <v>121100237</v>
      </c>
      <c r="D1438" s="103">
        <v>1158</v>
      </c>
      <c r="F1438" s="107">
        <v>93104456</v>
      </c>
      <c r="G1438" s="108">
        <v>1170</v>
      </c>
    </row>
    <row r="1439" spans="1:7" x14ac:dyDescent="0.2">
      <c r="A1439">
        <v>805</v>
      </c>
      <c r="B1439" t="s">
        <v>198</v>
      </c>
      <c r="C1439">
        <v>121100164</v>
      </c>
      <c r="D1439" s="103">
        <v>8158.6</v>
      </c>
      <c r="F1439" s="107">
        <v>93104459</v>
      </c>
      <c r="G1439" s="108">
        <v>0</v>
      </c>
    </row>
    <row r="1440" spans="1:7" x14ac:dyDescent="0.2">
      <c r="A1440">
        <v>805</v>
      </c>
      <c r="B1440" t="s">
        <v>368</v>
      </c>
      <c r="C1440">
        <v>113102913</v>
      </c>
      <c r="D1440">
        <v>0</v>
      </c>
      <c r="F1440" s="107">
        <v>93104461</v>
      </c>
      <c r="G1440" s="108">
        <v>0</v>
      </c>
    </row>
    <row r="1441" spans="1:7" x14ac:dyDescent="0.2">
      <c r="A1441">
        <v>805</v>
      </c>
      <c r="B1441" t="s">
        <v>235</v>
      </c>
      <c r="C1441">
        <v>145100522</v>
      </c>
      <c r="D1441">
        <v>0</v>
      </c>
      <c r="F1441" s="107">
        <v>93104462</v>
      </c>
      <c r="G1441" s="108">
        <v>1518</v>
      </c>
    </row>
    <row r="1442" spans="1:7" x14ac:dyDescent="0.2">
      <c r="A1442">
        <v>805</v>
      </c>
      <c r="B1442" t="s">
        <v>183</v>
      </c>
      <c r="C1442">
        <v>93108003</v>
      </c>
      <c r="D1442">
        <v>0</v>
      </c>
      <c r="F1442" s="107">
        <v>93104463</v>
      </c>
      <c r="G1442" s="108">
        <v>1450</v>
      </c>
    </row>
    <row r="1443" spans="1:7" x14ac:dyDescent="0.2">
      <c r="A1443">
        <v>805</v>
      </c>
      <c r="B1443" t="s">
        <v>183</v>
      </c>
      <c r="C1443">
        <v>93109240</v>
      </c>
      <c r="D1443">
        <v>0</v>
      </c>
      <c r="F1443" s="107">
        <v>93104464</v>
      </c>
      <c r="G1443" s="108">
        <v>610</v>
      </c>
    </row>
    <row r="1444" spans="1:7" x14ac:dyDescent="0.2">
      <c r="A1444">
        <v>805</v>
      </c>
      <c r="B1444" t="s">
        <v>183</v>
      </c>
      <c r="C1444">
        <v>93109285</v>
      </c>
      <c r="D1444">
        <v>0</v>
      </c>
      <c r="F1444" s="107">
        <v>93104465</v>
      </c>
      <c r="G1444" s="108">
        <v>920</v>
      </c>
    </row>
    <row r="1445" spans="1:7" x14ac:dyDescent="0.2">
      <c r="A1445">
        <v>805</v>
      </c>
      <c r="B1445" t="s">
        <v>183</v>
      </c>
      <c r="C1445">
        <v>93109288</v>
      </c>
      <c r="D1445" s="103">
        <v>2269.66</v>
      </c>
      <c r="F1445" s="107">
        <v>93104472</v>
      </c>
      <c r="G1445" s="108">
        <v>1205</v>
      </c>
    </row>
    <row r="1446" spans="1:7" x14ac:dyDescent="0.2">
      <c r="A1446">
        <v>805</v>
      </c>
      <c r="B1446" t="s">
        <v>183</v>
      </c>
      <c r="C1446">
        <v>93109489</v>
      </c>
      <c r="D1446">
        <v>0</v>
      </c>
      <c r="F1446" s="107">
        <v>93104474</v>
      </c>
      <c r="G1446" s="108">
        <v>7066</v>
      </c>
    </row>
    <row r="1447" spans="1:7" x14ac:dyDescent="0.2">
      <c r="A1447">
        <v>805</v>
      </c>
      <c r="B1447" t="s">
        <v>183</v>
      </c>
      <c r="C1447">
        <v>93109606</v>
      </c>
      <c r="D1447">
        <v>0</v>
      </c>
      <c r="F1447" s="107">
        <v>93104499</v>
      </c>
      <c r="G1447" s="108">
        <v>2104</v>
      </c>
    </row>
    <row r="1448" spans="1:7" x14ac:dyDescent="0.2">
      <c r="A1448">
        <v>805</v>
      </c>
      <c r="B1448" t="s">
        <v>139</v>
      </c>
      <c r="C1448">
        <v>113101241</v>
      </c>
      <c r="D1448" s="103">
        <v>8209.5</v>
      </c>
      <c r="F1448" s="107">
        <v>93104503</v>
      </c>
      <c r="G1448" s="108">
        <v>1775.92</v>
      </c>
    </row>
    <row r="1449" spans="1:7" x14ac:dyDescent="0.2">
      <c r="A1449">
        <v>805</v>
      </c>
      <c r="B1449" t="s">
        <v>139</v>
      </c>
      <c r="C1449">
        <v>113101857</v>
      </c>
      <c r="D1449">
        <v>0</v>
      </c>
      <c r="F1449" s="107">
        <v>93104519</v>
      </c>
      <c r="G1449" s="108">
        <v>14000</v>
      </c>
    </row>
    <row r="1450" spans="1:7" x14ac:dyDescent="0.2">
      <c r="A1450">
        <v>805</v>
      </c>
      <c r="B1450" t="s">
        <v>139</v>
      </c>
      <c r="C1450">
        <v>113101858</v>
      </c>
      <c r="D1450">
        <v>0</v>
      </c>
      <c r="F1450" s="107">
        <v>93104520</v>
      </c>
      <c r="G1450" s="108">
        <v>1100</v>
      </c>
    </row>
    <row r="1451" spans="1:7" x14ac:dyDescent="0.2">
      <c r="A1451">
        <v>805</v>
      </c>
      <c r="B1451" t="s">
        <v>139</v>
      </c>
      <c r="C1451">
        <v>113101859</v>
      </c>
      <c r="D1451">
        <v>0</v>
      </c>
      <c r="F1451" s="107">
        <v>93104530</v>
      </c>
      <c r="G1451" s="108">
        <v>11963</v>
      </c>
    </row>
    <row r="1452" spans="1:7" x14ac:dyDescent="0.2">
      <c r="A1452">
        <v>805</v>
      </c>
      <c r="B1452" t="s">
        <v>139</v>
      </c>
      <c r="C1452">
        <v>113101860</v>
      </c>
      <c r="D1452">
        <v>0</v>
      </c>
      <c r="F1452" s="107">
        <v>93104531</v>
      </c>
      <c r="G1452" s="108">
        <v>1830</v>
      </c>
    </row>
    <row r="1453" spans="1:7" x14ac:dyDescent="0.2">
      <c r="A1453">
        <v>805</v>
      </c>
      <c r="B1453" t="s">
        <v>139</v>
      </c>
      <c r="C1453">
        <v>113101861</v>
      </c>
      <c r="D1453">
        <v>0</v>
      </c>
      <c r="F1453" s="107">
        <v>93104532</v>
      </c>
      <c r="G1453" s="108">
        <v>2670</v>
      </c>
    </row>
    <row r="1454" spans="1:7" x14ac:dyDescent="0.2">
      <c r="A1454">
        <v>805</v>
      </c>
      <c r="B1454" t="s">
        <v>139</v>
      </c>
      <c r="C1454">
        <v>113101862</v>
      </c>
      <c r="D1454">
        <v>0</v>
      </c>
      <c r="F1454" s="107">
        <v>93104533</v>
      </c>
      <c r="G1454" s="108">
        <v>3880</v>
      </c>
    </row>
    <row r="1455" spans="1:7" x14ac:dyDescent="0.2">
      <c r="A1455">
        <v>805</v>
      </c>
      <c r="B1455" t="s">
        <v>139</v>
      </c>
      <c r="C1455">
        <v>113101863</v>
      </c>
      <c r="D1455">
        <v>0</v>
      </c>
      <c r="F1455" s="107">
        <v>93104534</v>
      </c>
      <c r="G1455" s="108">
        <v>2300</v>
      </c>
    </row>
    <row r="1456" spans="1:7" x14ac:dyDescent="0.2">
      <c r="A1456">
        <v>805</v>
      </c>
      <c r="B1456" t="s">
        <v>139</v>
      </c>
      <c r="C1456">
        <v>113101864</v>
      </c>
      <c r="D1456">
        <v>0</v>
      </c>
      <c r="F1456" s="107">
        <v>93104542</v>
      </c>
      <c r="G1456" s="108">
        <v>25444</v>
      </c>
    </row>
    <row r="1457" spans="1:7" x14ac:dyDescent="0.2">
      <c r="A1457">
        <v>805</v>
      </c>
      <c r="B1457" t="s">
        <v>139</v>
      </c>
      <c r="C1457">
        <v>113101866</v>
      </c>
      <c r="D1457">
        <v>0</v>
      </c>
      <c r="F1457" s="107">
        <v>93104543</v>
      </c>
      <c r="G1457" s="108">
        <v>19532</v>
      </c>
    </row>
    <row r="1458" spans="1:7" x14ac:dyDescent="0.2">
      <c r="A1458">
        <v>805</v>
      </c>
      <c r="B1458" t="s">
        <v>139</v>
      </c>
      <c r="C1458">
        <v>113101868</v>
      </c>
      <c r="D1458" s="103">
        <v>12714</v>
      </c>
      <c r="F1458" s="107">
        <v>93104546</v>
      </c>
      <c r="G1458" s="108">
        <v>1400</v>
      </c>
    </row>
    <row r="1459" spans="1:7" x14ac:dyDescent="0.2">
      <c r="A1459">
        <v>805</v>
      </c>
      <c r="B1459" t="s">
        <v>139</v>
      </c>
      <c r="C1459">
        <v>113103733</v>
      </c>
      <c r="D1459">
        <v>0</v>
      </c>
      <c r="F1459" s="107">
        <v>93104551</v>
      </c>
      <c r="G1459" s="108">
        <v>1000</v>
      </c>
    </row>
    <row r="1460" spans="1:7" x14ac:dyDescent="0.2">
      <c r="A1460">
        <v>805</v>
      </c>
      <c r="B1460" t="s">
        <v>139</v>
      </c>
      <c r="C1460">
        <v>113103754</v>
      </c>
      <c r="D1460">
        <v>0</v>
      </c>
      <c r="F1460" s="107">
        <v>93104557</v>
      </c>
      <c r="G1460" s="108">
        <v>3850</v>
      </c>
    </row>
    <row r="1461" spans="1:7" x14ac:dyDescent="0.2">
      <c r="A1461">
        <v>805</v>
      </c>
      <c r="B1461" t="s">
        <v>139</v>
      </c>
      <c r="C1461">
        <v>113103774</v>
      </c>
      <c r="D1461">
        <v>0</v>
      </c>
      <c r="F1461" s="107">
        <v>93104582</v>
      </c>
      <c r="G1461" s="108">
        <v>4500</v>
      </c>
    </row>
    <row r="1462" spans="1:7" x14ac:dyDescent="0.2">
      <c r="A1462">
        <v>805</v>
      </c>
      <c r="B1462" t="s">
        <v>139</v>
      </c>
      <c r="C1462">
        <v>113103842</v>
      </c>
      <c r="D1462">
        <v>0</v>
      </c>
      <c r="F1462" s="107">
        <v>93104583</v>
      </c>
      <c r="G1462" s="108">
        <v>9000</v>
      </c>
    </row>
    <row r="1463" spans="1:7" x14ac:dyDescent="0.2">
      <c r="A1463">
        <v>805</v>
      </c>
      <c r="B1463" t="s">
        <v>139</v>
      </c>
      <c r="C1463">
        <v>113103862</v>
      </c>
      <c r="D1463">
        <v>0</v>
      </c>
      <c r="F1463" s="107">
        <v>93104584</v>
      </c>
      <c r="G1463" s="108">
        <v>2650</v>
      </c>
    </row>
    <row r="1464" spans="1:7" x14ac:dyDescent="0.2">
      <c r="A1464">
        <v>805</v>
      </c>
      <c r="B1464" t="s">
        <v>139</v>
      </c>
      <c r="C1464">
        <v>93106317</v>
      </c>
      <c r="D1464">
        <v>0</v>
      </c>
      <c r="F1464" s="107">
        <v>93104585</v>
      </c>
      <c r="G1464" s="108">
        <v>5000</v>
      </c>
    </row>
    <row r="1465" spans="1:7" x14ac:dyDescent="0.2">
      <c r="A1465">
        <v>805</v>
      </c>
      <c r="B1465" t="s">
        <v>139</v>
      </c>
      <c r="C1465">
        <v>93106318</v>
      </c>
      <c r="D1465">
        <v>0</v>
      </c>
      <c r="F1465" s="107">
        <v>93104586</v>
      </c>
      <c r="G1465" s="108">
        <v>4000</v>
      </c>
    </row>
    <row r="1466" spans="1:7" x14ac:dyDescent="0.2">
      <c r="A1466">
        <v>805</v>
      </c>
      <c r="B1466" t="s">
        <v>139</v>
      </c>
      <c r="C1466">
        <v>93106501</v>
      </c>
      <c r="D1466">
        <v>0</v>
      </c>
      <c r="F1466" s="107">
        <v>93104587</v>
      </c>
      <c r="G1466" s="108">
        <v>3000</v>
      </c>
    </row>
    <row r="1467" spans="1:7" x14ac:dyDescent="0.2">
      <c r="A1467">
        <v>805</v>
      </c>
      <c r="B1467" t="s">
        <v>139</v>
      </c>
      <c r="C1467">
        <v>93106502</v>
      </c>
      <c r="D1467">
        <v>0</v>
      </c>
      <c r="F1467" s="107">
        <v>93104588</v>
      </c>
      <c r="G1467" s="108">
        <v>5600</v>
      </c>
    </row>
    <row r="1468" spans="1:7" x14ac:dyDescent="0.2">
      <c r="A1468">
        <v>805</v>
      </c>
      <c r="B1468" t="s">
        <v>139</v>
      </c>
      <c r="C1468">
        <v>93106508</v>
      </c>
      <c r="D1468">
        <v>0</v>
      </c>
      <c r="F1468" s="107">
        <v>93104589</v>
      </c>
      <c r="G1468" s="108">
        <v>2100</v>
      </c>
    </row>
    <row r="1469" spans="1:7" x14ac:dyDescent="0.2">
      <c r="A1469">
        <v>805</v>
      </c>
      <c r="B1469" t="s">
        <v>139</v>
      </c>
      <c r="C1469">
        <v>93106509</v>
      </c>
      <c r="D1469">
        <v>0</v>
      </c>
      <c r="F1469" s="107">
        <v>93104590</v>
      </c>
      <c r="G1469" s="108">
        <v>3100</v>
      </c>
    </row>
    <row r="1470" spans="1:7" x14ac:dyDescent="0.2">
      <c r="A1470">
        <v>805</v>
      </c>
      <c r="B1470" t="s">
        <v>139</v>
      </c>
      <c r="C1470">
        <v>93106510</v>
      </c>
      <c r="D1470">
        <v>0</v>
      </c>
      <c r="F1470" s="107">
        <v>93104591</v>
      </c>
      <c r="G1470" s="108">
        <v>3100</v>
      </c>
    </row>
    <row r="1471" spans="1:7" x14ac:dyDescent="0.2">
      <c r="A1471">
        <v>805</v>
      </c>
      <c r="B1471" t="s">
        <v>139</v>
      </c>
      <c r="C1471">
        <v>93106511</v>
      </c>
      <c r="D1471">
        <v>0</v>
      </c>
      <c r="F1471" s="107">
        <v>93104593</v>
      </c>
      <c r="G1471" s="108">
        <v>0</v>
      </c>
    </row>
    <row r="1472" spans="1:7" x14ac:dyDescent="0.2">
      <c r="A1472">
        <v>805</v>
      </c>
      <c r="B1472" t="s">
        <v>139</v>
      </c>
      <c r="C1472">
        <v>93106589</v>
      </c>
      <c r="D1472">
        <v>0</v>
      </c>
      <c r="F1472" s="107">
        <v>93104594</v>
      </c>
      <c r="G1472" s="108">
        <v>2750</v>
      </c>
    </row>
    <row r="1473" spans="1:7" x14ac:dyDescent="0.2">
      <c r="A1473">
        <v>805</v>
      </c>
      <c r="B1473" t="s">
        <v>139</v>
      </c>
      <c r="C1473">
        <v>93106592</v>
      </c>
      <c r="D1473">
        <v>0</v>
      </c>
      <c r="F1473" s="107">
        <v>93104596</v>
      </c>
      <c r="G1473" s="108">
        <v>4937</v>
      </c>
    </row>
    <row r="1474" spans="1:7" x14ac:dyDescent="0.2">
      <c r="A1474">
        <v>805</v>
      </c>
      <c r="B1474" t="s">
        <v>139</v>
      </c>
      <c r="C1474">
        <v>93106835</v>
      </c>
      <c r="D1474">
        <v>0</v>
      </c>
      <c r="F1474" s="107">
        <v>93104597</v>
      </c>
      <c r="G1474" s="108">
        <v>4700</v>
      </c>
    </row>
    <row r="1475" spans="1:7" x14ac:dyDescent="0.2">
      <c r="A1475">
        <v>805</v>
      </c>
      <c r="B1475" t="s">
        <v>139</v>
      </c>
      <c r="C1475">
        <v>93106836</v>
      </c>
      <c r="D1475">
        <v>0</v>
      </c>
      <c r="F1475" s="107">
        <v>93104606</v>
      </c>
      <c r="G1475" s="108">
        <v>12100</v>
      </c>
    </row>
    <row r="1476" spans="1:7" x14ac:dyDescent="0.2">
      <c r="A1476">
        <v>805</v>
      </c>
      <c r="B1476" t="s">
        <v>139</v>
      </c>
      <c r="C1476">
        <v>93106837</v>
      </c>
      <c r="D1476">
        <v>0</v>
      </c>
      <c r="F1476" s="107">
        <v>93104607</v>
      </c>
      <c r="G1476" s="108">
        <v>7756</v>
      </c>
    </row>
    <row r="1477" spans="1:7" x14ac:dyDescent="0.2">
      <c r="A1477">
        <v>805</v>
      </c>
      <c r="B1477" t="s">
        <v>139</v>
      </c>
      <c r="C1477">
        <v>93106838</v>
      </c>
      <c r="D1477">
        <v>0</v>
      </c>
      <c r="F1477" s="107">
        <v>93104609</v>
      </c>
      <c r="G1477" s="108">
        <v>5679.9</v>
      </c>
    </row>
    <row r="1478" spans="1:7" x14ac:dyDescent="0.2">
      <c r="A1478">
        <v>805</v>
      </c>
      <c r="B1478" t="s">
        <v>139</v>
      </c>
      <c r="C1478">
        <v>93106840</v>
      </c>
      <c r="D1478">
        <v>448.8</v>
      </c>
      <c r="F1478" s="107">
        <v>93104612</v>
      </c>
      <c r="G1478" s="108">
        <v>1275</v>
      </c>
    </row>
    <row r="1479" spans="1:7" x14ac:dyDescent="0.2">
      <c r="A1479">
        <v>805</v>
      </c>
      <c r="B1479" t="s">
        <v>139</v>
      </c>
      <c r="C1479">
        <v>93106842</v>
      </c>
      <c r="D1479">
        <v>0</v>
      </c>
      <c r="F1479" s="107">
        <v>93104613</v>
      </c>
      <c r="G1479" s="108">
        <v>11068</v>
      </c>
    </row>
    <row r="1480" spans="1:7" x14ac:dyDescent="0.2">
      <c r="A1480">
        <v>805</v>
      </c>
      <c r="B1480" t="s">
        <v>139</v>
      </c>
      <c r="C1480">
        <v>93106844</v>
      </c>
      <c r="D1480">
        <v>0</v>
      </c>
      <c r="F1480" s="107">
        <v>93104614</v>
      </c>
      <c r="G1480" s="108">
        <v>3116</v>
      </c>
    </row>
    <row r="1481" spans="1:7" x14ac:dyDescent="0.2">
      <c r="A1481">
        <v>805</v>
      </c>
      <c r="B1481" t="s">
        <v>139</v>
      </c>
      <c r="C1481">
        <v>93106846</v>
      </c>
      <c r="D1481">
        <v>0</v>
      </c>
      <c r="F1481" s="107">
        <v>93104619</v>
      </c>
      <c r="G1481" s="108">
        <v>0</v>
      </c>
    </row>
    <row r="1482" spans="1:7" x14ac:dyDescent="0.2">
      <c r="A1482">
        <v>805</v>
      </c>
      <c r="B1482" t="s">
        <v>139</v>
      </c>
      <c r="C1482">
        <v>93107249</v>
      </c>
      <c r="D1482">
        <v>0</v>
      </c>
      <c r="F1482" s="107">
        <v>93104620</v>
      </c>
      <c r="G1482" s="108">
        <v>0</v>
      </c>
    </row>
    <row r="1483" spans="1:7" x14ac:dyDescent="0.2">
      <c r="A1483">
        <v>805</v>
      </c>
      <c r="B1483" t="s">
        <v>139</v>
      </c>
      <c r="C1483">
        <v>93107845</v>
      </c>
      <c r="D1483">
        <v>0</v>
      </c>
      <c r="F1483" s="107">
        <v>93104621</v>
      </c>
      <c r="G1483" s="108">
        <v>0</v>
      </c>
    </row>
    <row r="1484" spans="1:7" x14ac:dyDescent="0.2">
      <c r="A1484">
        <v>805</v>
      </c>
      <c r="B1484" t="s">
        <v>139</v>
      </c>
      <c r="C1484">
        <v>93108113</v>
      </c>
      <c r="D1484">
        <v>0</v>
      </c>
      <c r="F1484" s="107">
        <v>93104622</v>
      </c>
      <c r="G1484" s="108">
        <v>0</v>
      </c>
    </row>
    <row r="1485" spans="1:7" x14ac:dyDescent="0.2">
      <c r="A1485">
        <v>805</v>
      </c>
      <c r="B1485" t="s">
        <v>139</v>
      </c>
      <c r="C1485">
        <v>93108903</v>
      </c>
      <c r="D1485">
        <v>0</v>
      </c>
      <c r="F1485" s="107">
        <v>93104623</v>
      </c>
      <c r="G1485" s="108">
        <v>0</v>
      </c>
    </row>
    <row r="1486" spans="1:7" x14ac:dyDescent="0.2">
      <c r="A1486">
        <v>805</v>
      </c>
      <c r="B1486" t="s">
        <v>139</v>
      </c>
      <c r="C1486">
        <v>93108909</v>
      </c>
      <c r="D1486">
        <v>0</v>
      </c>
      <c r="F1486" s="107">
        <v>93104625</v>
      </c>
      <c r="G1486" s="108">
        <v>0</v>
      </c>
    </row>
    <row r="1487" spans="1:7" x14ac:dyDescent="0.2">
      <c r="A1487">
        <v>805</v>
      </c>
      <c r="B1487" t="s">
        <v>139</v>
      </c>
      <c r="C1487">
        <v>93108911</v>
      </c>
      <c r="D1487">
        <v>0</v>
      </c>
      <c r="F1487" s="107">
        <v>93104626</v>
      </c>
      <c r="G1487" s="108">
        <v>0</v>
      </c>
    </row>
    <row r="1488" spans="1:7" x14ac:dyDescent="0.2">
      <c r="A1488">
        <v>805</v>
      </c>
      <c r="B1488" t="s">
        <v>139</v>
      </c>
      <c r="C1488">
        <v>93108941</v>
      </c>
      <c r="D1488">
        <v>0</v>
      </c>
      <c r="F1488" s="107">
        <v>93104627</v>
      </c>
      <c r="G1488" s="108">
        <v>0</v>
      </c>
    </row>
    <row r="1489" spans="1:7" x14ac:dyDescent="0.2">
      <c r="A1489">
        <v>805</v>
      </c>
      <c r="B1489" t="s">
        <v>139</v>
      </c>
      <c r="C1489">
        <v>93108948</v>
      </c>
      <c r="D1489">
        <v>0</v>
      </c>
      <c r="F1489" s="107">
        <v>93104628</v>
      </c>
      <c r="G1489" s="108">
        <v>0</v>
      </c>
    </row>
    <row r="1490" spans="1:7" x14ac:dyDescent="0.2">
      <c r="A1490">
        <v>805</v>
      </c>
      <c r="B1490" t="s">
        <v>139</v>
      </c>
      <c r="C1490">
        <v>93109121</v>
      </c>
      <c r="D1490">
        <v>0</v>
      </c>
      <c r="F1490" s="107">
        <v>93104629</v>
      </c>
      <c r="G1490" s="108">
        <v>0</v>
      </c>
    </row>
    <row r="1491" spans="1:7" x14ac:dyDescent="0.2">
      <c r="A1491">
        <v>805</v>
      </c>
      <c r="B1491" t="s">
        <v>139</v>
      </c>
      <c r="C1491">
        <v>93109127</v>
      </c>
      <c r="D1491">
        <v>0</v>
      </c>
      <c r="F1491" s="107">
        <v>93104634</v>
      </c>
      <c r="G1491" s="108">
        <v>64785</v>
      </c>
    </row>
    <row r="1492" spans="1:7" x14ac:dyDescent="0.2">
      <c r="A1492">
        <v>805</v>
      </c>
      <c r="B1492" t="s">
        <v>139</v>
      </c>
      <c r="C1492">
        <v>93109128</v>
      </c>
      <c r="D1492">
        <v>0</v>
      </c>
      <c r="F1492" s="107">
        <v>93104639</v>
      </c>
      <c r="G1492" s="108">
        <v>3598</v>
      </c>
    </row>
    <row r="1493" spans="1:7" x14ac:dyDescent="0.2">
      <c r="A1493">
        <v>805</v>
      </c>
      <c r="B1493" t="s">
        <v>139</v>
      </c>
      <c r="C1493">
        <v>93109129</v>
      </c>
      <c r="D1493">
        <v>0</v>
      </c>
      <c r="F1493" s="107">
        <v>93104676</v>
      </c>
      <c r="G1493" s="108">
        <v>4705</v>
      </c>
    </row>
    <row r="1494" spans="1:7" x14ac:dyDescent="0.2">
      <c r="A1494">
        <v>805</v>
      </c>
      <c r="B1494" t="s">
        <v>139</v>
      </c>
      <c r="C1494">
        <v>93109130</v>
      </c>
      <c r="D1494">
        <v>0</v>
      </c>
      <c r="F1494" s="107">
        <v>93104677</v>
      </c>
      <c r="G1494" s="108">
        <v>3795</v>
      </c>
    </row>
    <row r="1495" spans="1:7" x14ac:dyDescent="0.2">
      <c r="A1495">
        <v>805</v>
      </c>
      <c r="B1495" t="s">
        <v>139</v>
      </c>
      <c r="C1495">
        <v>93109322</v>
      </c>
      <c r="D1495">
        <v>0</v>
      </c>
      <c r="F1495" s="107">
        <v>93104685</v>
      </c>
      <c r="G1495" s="108">
        <v>4600</v>
      </c>
    </row>
    <row r="1496" spans="1:7" x14ac:dyDescent="0.2">
      <c r="A1496">
        <v>805</v>
      </c>
      <c r="B1496" t="s">
        <v>139</v>
      </c>
      <c r="C1496">
        <v>93109326</v>
      </c>
      <c r="D1496" s="103">
        <v>2800</v>
      </c>
      <c r="F1496" s="107">
        <v>93104696</v>
      </c>
      <c r="G1496" s="108">
        <v>0</v>
      </c>
    </row>
    <row r="1497" spans="1:7" x14ac:dyDescent="0.2">
      <c r="A1497">
        <v>805</v>
      </c>
      <c r="B1497" t="s">
        <v>139</v>
      </c>
      <c r="C1497">
        <v>93109332</v>
      </c>
      <c r="D1497" s="103">
        <v>3500</v>
      </c>
      <c r="F1497" s="107">
        <v>93104706</v>
      </c>
      <c r="G1497" s="108">
        <v>459</v>
      </c>
    </row>
    <row r="1498" spans="1:7" x14ac:dyDescent="0.2">
      <c r="A1498">
        <v>805</v>
      </c>
      <c r="B1498" t="s">
        <v>139</v>
      </c>
      <c r="C1498">
        <v>93109333</v>
      </c>
      <c r="D1498" s="103">
        <v>2000</v>
      </c>
      <c r="F1498" s="107">
        <v>93104707</v>
      </c>
      <c r="G1498" s="108">
        <v>12070</v>
      </c>
    </row>
    <row r="1499" spans="1:7" x14ac:dyDescent="0.2">
      <c r="A1499">
        <v>805</v>
      </c>
      <c r="B1499" t="s">
        <v>139</v>
      </c>
      <c r="C1499">
        <v>93109334</v>
      </c>
      <c r="D1499" s="103">
        <v>2800</v>
      </c>
      <c r="F1499" s="107">
        <v>93104719</v>
      </c>
      <c r="G1499" s="108">
        <v>6945</v>
      </c>
    </row>
    <row r="1500" spans="1:7" x14ac:dyDescent="0.2">
      <c r="A1500">
        <v>805</v>
      </c>
      <c r="B1500" t="s">
        <v>139</v>
      </c>
      <c r="C1500">
        <v>93109335</v>
      </c>
      <c r="D1500" s="103">
        <v>2400</v>
      </c>
      <c r="F1500" s="107">
        <v>93104724</v>
      </c>
      <c r="G1500" s="108">
        <v>2204</v>
      </c>
    </row>
    <row r="1501" spans="1:7" x14ac:dyDescent="0.2">
      <c r="A1501">
        <v>805</v>
      </c>
      <c r="B1501" t="s">
        <v>369</v>
      </c>
      <c r="C1501">
        <v>113101169</v>
      </c>
      <c r="D1501" s="103">
        <v>3830</v>
      </c>
      <c r="F1501" s="107">
        <v>93104725</v>
      </c>
      <c r="G1501" s="108">
        <v>2004</v>
      </c>
    </row>
    <row r="1502" spans="1:7" x14ac:dyDescent="0.2">
      <c r="A1502">
        <v>805</v>
      </c>
      <c r="B1502" t="s">
        <v>369</v>
      </c>
      <c r="C1502">
        <v>113101735</v>
      </c>
      <c r="D1502">
        <v>0</v>
      </c>
      <c r="F1502" s="107">
        <v>93104726</v>
      </c>
      <c r="G1502" s="108">
        <v>2004</v>
      </c>
    </row>
    <row r="1503" spans="1:7" x14ac:dyDescent="0.2">
      <c r="A1503">
        <v>805</v>
      </c>
      <c r="B1503" t="s">
        <v>370</v>
      </c>
      <c r="C1503">
        <v>93103324</v>
      </c>
      <c r="D1503">
        <v>0</v>
      </c>
      <c r="F1503" s="107">
        <v>93104727</v>
      </c>
      <c r="G1503" s="108">
        <v>2004</v>
      </c>
    </row>
    <row r="1504" spans="1:7" x14ac:dyDescent="0.2">
      <c r="A1504">
        <v>805</v>
      </c>
      <c r="B1504" t="s">
        <v>370</v>
      </c>
      <c r="C1504">
        <v>93103861</v>
      </c>
      <c r="D1504" s="103">
        <v>3540</v>
      </c>
      <c r="F1504" s="107">
        <v>93104728</v>
      </c>
      <c r="G1504" s="108">
        <v>1275</v>
      </c>
    </row>
    <row r="1505" spans="1:7" x14ac:dyDescent="0.2">
      <c r="A1505">
        <v>805</v>
      </c>
      <c r="B1505" t="s">
        <v>370</v>
      </c>
      <c r="C1505">
        <v>93104387</v>
      </c>
      <c r="D1505">
        <v>0</v>
      </c>
      <c r="F1505" s="107">
        <v>93104733</v>
      </c>
      <c r="G1505" s="108">
        <v>6515</v>
      </c>
    </row>
    <row r="1506" spans="1:7" x14ac:dyDescent="0.2">
      <c r="A1506">
        <v>805</v>
      </c>
      <c r="B1506" t="s">
        <v>370</v>
      </c>
      <c r="C1506">
        <v>93104388</v>
      </c>
      <c r="D1506">
        <v>0</v>
      </c>
      <c r="F1506" s="107">
        <v>93104735</v>
      </c>
      <c r="G1506" s="108">
        <v>1600</v>
      </c>
    </row>
    <row r="1507" spans="1:7" x14ac:dyDescent="0.2">
      <c r="A1507">
        <v>805</v>
      </c>
      <c r="B1507" t="s">
        <v>194</v>
      </c>
      <c r="C1507">
        <v>113103559</v>
      </c>
      <c r="D1507">
        <v>0</v>
      </c>
      <c r="F1507" s="107">
        <v>93104738</v>
      </c>
      <c r="G1507" s="108">
        <v>14600</v>
      </c>
    </row>
    <row r="1508" spans="1:7" x14ac:dyDescent="0.2">
      <c r="A1508">
        <v>805</v>
      </c>
      <c r="B1508" t="s">
        <v>194</v>
      </c>
      <c r="C1508">
        <v>113103702</v>
      </c>
      <c r="D1508">
        <v>0</v>
      </c>
      <c r="F1508" s="107">
        <v>93104741</v>
      </c>
      <c r="G1508" s="108">
        <v>0</v>
      </c>
    </row>
    <row r="1509" spans="1:7" x14ac:dyDescent="0.2">
      <c r="A1509">
        <v>805</v>
      </c>
      <c r="B1509" t="s">
        <v>371</v>
      </c>
      <c r="C1509">
        <v>93103489</v>
      </c>
      <c r="D1509" s="103">
        <v>1606.77</v>
      </c>
      <c r="F1509" s="107">
        <v>93104742</v>
      </c>
      <c r="G1509" s="108">
        <v>0</v>
      </c>
    </row>
    <row r="1510" spans="1:7" x14ac:dyDescent="0.2">
      <c r="A1510">
        <v>805</v>
      </c>
      <c r="B1510" t="s">
        <v>371</v>
      </c>
      <c r="C1510">
        <v>93103772</v>
      </c>
      <c r="D1510" s="103">
        <v>1512</v>
      </c>
      <c r="F1510" s="107">
        <v>93104745</v>
      </c>
      <c r="G1510" s="108">
        <v>1</v>
      </c>
    </row>
    <row r="1511" spans="1:7" x14ac:dyDescent="0.2">
      <c r="A1511">
        <v>805</v>
      </c>
      <c r="B1511" t="s">
        <v>371</v>
      </c>
      <c r="C1511">
        <v>93104372</v>
      </c>
      <c r="D1511">
        <v>0</v>
      </c>
      <c r="F1511" s="107">
        <v>93104771</v>
      </c>
      <c r="G1511" s="108">
        <v>800</v>
      </c>
    </row>
    <row r="1512" spans="1:7" x14ac:dyDescent="0.2">
      <c r="A1512">
        <v>805</v>
      </c>
      <c r="B1512" t="s">
        <v>105</v>
      </c>
      <c r="C1512">
        <v>113101233</v>
      </c>
      <c r="D1512">
        <v>0</v>
      </c>
      <c r="F1512" s="107">
        <v>93104774</v>
      </c>
      <c r="G1512" s="108">
        <v>2366</v>
      </c>
    </row>
    <row r="1513" spans="1:7" x14ac:dyDescent="0.2">
      <c r="A1513">
        <v>805</v>
      </c>
      <c r="B1513" t="s">
        <v>105</v>
      </c>
      <c r="C1513">
        <v>113102219</v>
      </c>
      <c r="D1513" s="103">
        <v>3504</v>
      </c>
      <c r="F1513" s="107">
        <v>93104777</v>
      </c>
      <c r="G1513" s="108">
        <v>2000</v>
      </c>
    </row>
    <row r="1514" spans="1:7" x14ac:dyDescent="0.2">
      <c r="A1514">
        <v>805</v>
      </c>
      <c r="B1514" t="s">
        <v>105</v>
      </c>
      <c r="C1514">
        <v>113102705</v>
      </c>
      <c r="D1514" s="103">
        <v>53523.6</v>
      </c>
      <c r="F1514" s="107">
        <v>93104779</v>
      </c>
      <c r="G1514" s="108">
        <v>4150</v>
      </c>
    </row>
    <row r="1515" spans="1:7" x14ac:dyDescent="0.2">
      <c r="A1515">
        <v>805</v>
      </c>
      <c r="B1515" t="s">
        <v>105</v>
      </c>
      <c r="C1515">
        <v>113102788</v>
      </c>
      <c r="D1515" s="103">
        <v>3504</v>
      </c>
      <c r="F1515" s="107">
        <v>93104780</v>
      </c>
      <c r="G1515" s="108">
        <v>0</v>
      </c>
    </row>
    <row r="1516" spans="1:7" x14ac:dyDescent="0.2">
      <c r="A1516">
        <v>805</v>
      </c>
      <c r="B1516" t="s">
        <v>105</v>
      </c>
      <c r="C1516">
        <v>113103258</v>
      </c>
      <c r="D1516" s="103">
        <v>33230</v>
      </c>
      <c r="F1516" s="107">
        <v>93104781</v>
      </c>
      <c r="G1516" s="108">
        <v>5625</v>
      </c>
    </row>
    <row r="1517" spans="1:7" x14ac:dyDescent="0.2">
      <c r="A1517">
        <v>805</v>
      </c>
      <c r="B1517" t="s">
        <v>372</v>
      </c>
      <c r="C1517">
        <v>93102464</v>
      </c>
      <c r="D1517" s="103">
        <v>54288</v>
      </c>
      <c r="F1517" s="107">
        <v>93104782</v>
      </c>
      <c r="G1517" s="108">
        <v>6500</v>
      </c>
    </row>
    <row r="1518" spans="1:7" x14ac:dyDescent="0.2">
      <c r="A1518">
        <v>805</v>
      </c>
      <c r="B1518" t="s">
        <v>372</v>
      </c>
      <c r="C1518">
        <v>93103615</v>
      </c>
      <c r="D1518">
        <v>830</v>
      </c>
      <c r="F1518" s="107">
        <v>93104783</v>
      </c>
      <c r="G1518" s="108">
        <v>6500</v>
      </c>
    </row>
    <row r="1519" spans="1:7" x14ac:dyDescent="0.2">
      <c r="A1519">
        <v>805</v>
      </c>
      <c r="B1519" t="s">
        <v>373</v>
      </c>
      <c r="C1519">
        <v>93104606</v>
      </c>
      <c r="D1519" s="103">
        <v>12100</v>
      </c>
      <c r="F1519" s="107">
        <v>93104784</v>
      </c>
      <c r="G1519" s="108">
        <v>8800</v>
      </c>
    </row>
    <row r="1520" spans="1:7" x14ac:dyDescent="0.2">
      <c r="A1520">
        <v>805</v>
      </c>
      <c r="B1520" t="s">
        <v>373</v>
      </c>
      <c r="C1520">
        <v>93105268</v>
      </c>
      <c r="D1520" s="103">
        <v>1000</v>
      </c>
      <c r="F1520" s="107">
        <v>93104785</v>
      </c>
      <c r="G1520" s="108">
        <v>7350</v>
      </c>
    </row>
    <row r="1521" spans="1:7" x14ac:dyDescent="0.2">
      <c r="A1521">
        <v>805</v>
      </c>
      <c r="B1521" t="s">
        <v>374</v>
      </c>
      <c r="C1521">
        <v>113101087</v>
      </c>
      <c r="D1521">
        <v>476</v>
      </c>
      <c r="F1521" s="107">
        <v>93104786</v>
      </c>
      <c r="G1521" s="108">
        <v>9750</v>
      </c>
    </row>
    <row r="1522" spans="1:7" x14ac:dyDescent="0.2">
      <c r="A1522">
        <v>805</v>
      </c>
      <c r="B1522" t="s">
        <v>374</v>
      </c>
      <c r="C1522">
        <v>113101118</v>
      </c>
      <c r="D1522" s="103">
        <v>10835</v>
      </c>
      <c r="F1522" s="107">
        <v>93104788</v>
      </c>
      <c r="G1522" s="108">
        <v>2985</v>
      </c>
    </row>
    <row r="1523" spans="1:7" x14ac:dyDescent="0.2">
      <c r="A1523">
        <v>805</v>
      </c>
      <c r="B1523" t="s">
        <v>374</v>
      </c>
      <c r="C1523">
        <v>113102874</v>
      </c>
      <c r="D1523" s="103">
        <v>21840</v>
      </c>
      <c r="F1523" s="107">
        <v>93104791</v>
      </c>
      <c r="G1523" s="108">
        <v>1500</v>
      </c>
    </row>
    <row r="1524" spans="1:7" x14ac:dyDescent="0.2">
      <c r="A1524">
        <v>805</v>
      </c>
      <c r="B1524" t="s">
        <v>286</v>
      </c>
      <c r="C1524">
        <v>93110787</v>
      </c>
      <c r="D1524" s="103">
        <v>5900</v>
      </c>
      <c r="F1524" s="107">
        <v>93104794</v>
      </c>
      <c r="G1524" s="108">
        <v>1395</v>
      </c>
    </row>
    <row r="1525" spans="1:7" x14ac:dyDescent="0.2">
      <c r="A1525">
        <v>805</v>
      </c>
      <c r="B1525" t="s">
        <v>119</v>
      </c>
      <c r="C1525">
        <v>121100055</v>
      </c>
      <c r="D1525" s="103">
        <v>12321.39</v>
      </c>
      <c r="F1525" s="107">
        <v>93104802</v>
      </c>
      <c r="G1525" s="108">
        <v>1120</v>
      </c>
    </row>
    <row r="1526" spans="1:7" x14ac:dyDescent="0.2">
      <c r="A1526">
        <v>805</v>
      </c>
      <c r="B1526" t="s">
        <v>119</v>
      </c>
      <c r="C1526">
        <v>121100125</v>
      </c>
      <c r="D1526" s="103">
        <v>3380.16</v>
      </c>
      <c r="F1526" s="107">
        <v>93104803</v>
      </c>
      <c r="G1526" s="108">
        <v>2500</v>
      </c>
    </row>
    <row r="1527" spans="1:7" x14ac:dyDescent="0.2">
      <c r="A1527">
        <v>805</v>
      </c>
      <c r="B1527" t="s">
        <v>119</v>
      </c>
      <c r="C1527">
        <v>121100177</v>
      </c>
      <c r="D1527" s="103">
        <v>3249</v>
      </c>
      <c r="F1527" s="107">
        <v>93104804</v>
      </c>
      <c r="G1527" s="108">
        <v>7125</v>
      </c>
    </row>
    <row r="1528" spans="1:7" x14ac:dyDescent="0.2">
      <c r="A1528">
        <v>805</v>
      </c>
      <c r="B1528" t="s">
        <v>119</v>
      </c>
      <c r="C1528">
        <v>121100214</v>
      </c>
      <c r="D1528" s="103">
        <v>6020.91</v>
      </c>
      <c r="F1528" s="107">
        <v>93104806</v>
      </c>
      <c r="G1528" s="108">
        <v>4732</v>
      </c>
    </row>
    <row r="1529" spans="1:7" x14ac:dyDescent="0.2">
      <c r="A1529">
        <v>805</v>
      </c>
      <c r="B1529" t="s">
        <v>119</v>
      </c>
      <c r="C1529">
        <v>121100272</v>
      </c>
      <c r="D1529" s="103">
        <v>6051.09</v>
      </c>
      <c r="F1529" s="107">
        <v>93104807</v>
      </c>
      <c r="G1529" s="108">
        <v>0</v>
      </c>
    </row>
    <row r="1530" spans="1:7" x14ac:dyDescent="0.2">
      <c r="A1530">
        <v>805</v>
      </c>
      <c r="B1530" t="s">
        <v>119</v>
      </c>
      <c r="C1530">
        <v>121100331</v>
      </c>
      <c r="D1530" s="103">
        <v>9899.0400000000009</v>
      </c>
      <c r="F1530" s="107">
        <v>93104813</v>
      </c>
      <c r="G1530" s="108">
        <v>13616.78</v>
      </c>
    </row>
    <row r="1531" spans="1:7" x14ac:dyDescent="0.2">
      <c r="A1531">
        <v>805</v>
      </c>
      <c r="B1531" t="s">
        <v>119</v>
      </c>
      <c r="C1531">
        <v>121100375</v>
      </c>
      <c r="D1531" s="103">
        <v>1509</v>
      </c>
      <c r="F1531" s="107">
        <v>93104814</v>
      </c>
      <c r="G1531" s="108">
        <v>865</v>
      </c>
    </row>
    <row r="1532" spans="1:7" x14ac:dyDescent="0.2">
      <c r="A1532">
        <v>805</v>
      </c>
      <c r="B1532" t="s">
        <v>119</v>
      </c>
      <c r="C1532">
        <v>121100463</v>
      </c>
      <c r="D1532">
        <v>0</v>
      </c>
      <c r="F1532" s="107">
        <v>93104826</v>
      </c>
      <c r="G1532" s="108">
        <v>18428</v>
      </c>
    </row>
    <row r="1533" spans="1:7" x14ac:dyDescent="0.2">
      <c r="A1533">
        <v>805</v>
      </c>
      <c r="B1533" t="s">
        <v>119</v>
      </c>
      <c r="C1533">
        <v>121100501</v>
      </c>
      <c r="D1533" s="103">
        <v>5660.48</v>
      </c>
      <c r="F1533" s="107">
        <v>93104831</v>
      </c>
      <c r="G1533" s="108">
        <v>6836</v>
      </c>
    </row>
    <row r="1534" spans="1:7" x14ac:dyDescent="0.2">
      <c r="A1534">
        <v>805</v>
      </c>
      <c r="B1534" t="s">
        <v>119</v>
      </c>
      <c r="C1534">
        <v>121100550</v>
      </c>
      <c r="D1534" s="103">
        <v>8327.1</v>
      </c>
      <c r="F1534" s="107">
        <v>93104836</v>
      </c>
      <c r="G1534" s="108">
        <v>7948</v>
      </c>
    </row>
    <row r="1535" spans="1:7" x14ac:dyDescent="0.2">
      <c r="A1535">
        <v>805</v>
      </c>
      <c r="B1535" t="s">
        <v>119</v>
      </c>
      <c r="C1535">
        <v>121100575</v>
      </c>
      <c r="D1535" s="103">
        <v>2543.91</v>
      </c>
      <c r="F1535" s="107">
        <v>93104837</v>
      </c>
      <c r="G1535" s="108">
        <v>5572.27</v>
      </c>
    </row>
    <row r="1536" spans="1:7" x14ac:dyDescent="0.2">
      <c r="A1536">
        <v>805</v>
      </c>
      <c r="B1536" t="s">
        <v>119</v>
      </c>
      <c r="C1536">
        <v>121100608</v>
      </c>
      <c r="D1536" s="103">
        <v>2263.5</v>
      </c>
      <c r="F1536" s="107">
        <v>93104841</v>
      </c>
      <c r="G1536" s="108">
        <v>117095</v>
      </c>
    </row>
    <row r="1537" spans="1:7" x14ac:dyDescent="0.2">
      <c r="A1537">
        <v>805</v>
      </c>
      <c r="B1537" t="s">
        <v>119</v>
      </c>
      <c r="C1537">
        <v>121100653</v>
      </c>
      <c r="D1537" s="103">
        <v>15415.5</v>
      </c>
      <c r="F1537" s="107">
        <v>93104848</v>
      </c>
      <c r="G1537" s="108">
        <v>3070</v>
      </c>
    </row>
    <row r="1538" spans="1:7" x14ac:dyDescent="0.2">
      <c r="A1538">
        <v>805</v>
      </c>
      <c r="B1538" t="s">
        <v>119</v>
      </c>
      <c r="C1538">
        <v>121100693</v>
      </c>
      <c r="D1538" s="103">
        <v>55519.199999999997</v>
      </c>
      <c r="F1538" s="107">
        <v>93104852</v>
      </c>
      <c r="G1538" s="108">
        <v>42525</v>
      </c>
    </row>
    <row r="1539" spans="1:7" x14ac:dyDescent="0.2">
      <c r="A1539">
        <v>805</v>
      </c>
      <c r="B1539" t="s">
        <v>119</v>
      </c>
      <c r="C1539">
        <v>93106287</v>
      </c>
      <c r="D1539">
        <v>0</v>
      </c>
      <c r="F1539" s="107">
        <v>93104856</v>
      </c>
      <c r="G1539" s="108">
        <v>3388</v>
      </c>
    </row>
    <row r="1540" spans="1:7" x14ac:dyDescent="0.2">
      <c r="A1540">
        <v>805</v>
      </c>
      <c r="B1540" t="s">
        <v>375</v>
      </c>
      <c r="C1540">
        <v>93100482</v>
      </c>
      <c r="D1540">
        <v>0</v>
      </c>
      <c r="F1540" s="107">
        <v>93104858</v>
      </c>
      <c r="G1540" s="108">
        <v>3851.5</v>
      </c>
    </row>
    <row r="1541" spans="1:7" x14ac:dyDescent="0.2">
      <c r="A1541">
        <v>805</v>
      </c>
      <c r="B1541" t="s">
        <v>375</v>
      </c>
      <c r="C1541">
        <v>93101070</v>
      </c>
      <c r="D1541">
        <v>0</v>
      </c>
      <c r="F1541" s="107">
        <v>93104861</v>
      </c>
      <c r="G1541" s="108">
        <v>1729</v>
      </c>
    </row>
    <row r="1542" spans="1:7" x14ac:dyDescent="0.2">
      <c r="A1542">
        <v>805</v>
      </c>
      <c r="B1542" t="s">
        <v>376</v>
      </c>
      <c r="C1542">
        <v>93100055</v>
      </c>
      <c r="D1542" s="103">
        <v>4800</v>
      </c>
      <c r="F1542" s="107">
        <v>93104865</v>
      </c>
      <c r="G1542" s="108">
        <v>8050</v>
      </c>
    </row>
    <row r="1543" spans="1:7" x14ac:dyDescent="0.2">
      <c r="A1543">
        <v>805</v>
      </c>
      <c r="B1543" t="s">
        <v>376</v>
      </c>
      <c r="C1543">
        <v>93100056</v>
      </c>
      <c r="D1543" s="103">
        <v>7500</v>
      </c>
      <c r="F1543" s="107">
        <v>93104866</v>
      </c>
      <c r="G1543" s="108">
        <v>12750</v>
      </c>
    </row>
    <row r="1544" spans="1:7" x14ac:dyDescent="0.2">
      <c r="A1544">
        <v>805</v>
      </c>
      <c r="B1544" t="s">
        <v>376</v>
      </c>
      <c r="C1544">
        <v>93100098</v>
      </c>
      <c r="D1544" s="103">
        <v>6460</v>
      </c>
      <c r="F1544" s="107">
        <v>93104873</v>
      </c>
      <c r="G1544" s="108">
        <v>3913</v>
      </c>
    </row>
    <row r="1545" spans="1:7" x14ac:dyDescent="0.2">
      <c r="A1545">
        <v>805</v>
      </c>
      <c r="B1545" t="s">
        <v>376</v>
      </c>
      <c r="C1545">
        <v>93100453</v>
      </c>
      <c r="D1545">
        <v>0</v>
      </c>
      <c r="F1545" s="107">
        <v>93104877</v>
      </c>
      <c r="G1545" s="108">
        <v>0</v>
      </c>
    </row>
    <row r="1546" spans="1:7" x14ac:dyDescent="0.2">
      <c r="A1546">
        <v>805</v>
      </c>
      <c r="B1546" t="s">
        <v>376</v>
      </c>
      <c r="C1546">
        <v>93100677</v>
      </c>
      <c r="D1546">
        <v>0</v>
      </c>
      <c r="F1546" s="107">
        <v>93104880</v>
      </c>
      <c r="G1546" s="108">
        <v>3508</v>
      </c>
    </row>
    <row r="1547" spans="1:7" x14ac:dyDescent="0.2">
      <c r="A1547">
        <v>805</v>
      </c>
      <c r="B1547" t="s">
        <v>376</v>
      </c>
      <c r="C1547">
        <v>93100683</v>
      </c>
      <c r="D1547" s="103">
        <v>22912.85</v>
      </c>
      <c r="F1547" s="107">
        <v>93104890</v>
      </c>
      <c r="G1547" s="108">
        <v>1301</v>
      </c>
    </row>
    <row r="1548" spans="1:7" x14ac:dyDescent="0.2">
      <c r="A1548">
        <v>805</v>
      </c>
      <c r="B1548" t="s">
        <v>376</v>
      </c>
      <c r="C1548">
        <v>93100686</v>
      </c>
      <c r="D1548">
        <v>0</v>
      </c>
      <c r="F1548" s="107">
        <v>93104897</v>
      </c>
      <c r="G1548" s="108">
        <v>17935</v>
      </c>
    </row>
    <row r="1549" spans="1:7" x14ac:dyDescent="0.2">
      <c r="A1549">
        <v>805</v>
      </c>
      <c r="B1549" t="s">
        <v>376</v>
      </c>
      <c r="C1549">
        <v>93100687</v>
      </c>
      <c r="D1549">
        <v>0</v>
      </c>
      <c r="F1549" s="107">
        <v>93104900</v>
      </c>
      <c r="G1549" s="108">
        <v>0</v>
      </c>
    </row>
    <row r="1550" spans="1:7" x14ac:dyDescent="0.2">
      <c r="A1550">
        <v>805</v>
      </c>
      <c r="B1550" t="s">
        <v>376</v>
      </c>
      <c r="C1550">
        <v>93100702</v>
      </c>
      <c r="D1550">
        <v>0</v>
      </c>
      <c r="F1550" s="107">
        <v>93104904</v>
      </c>
      <c r="G1550" s="108">
        <v>2992</v>
      </c>
    </row>
    <row r="1551" spans="1:7" x14ac:dyDescent="0.2">
      <c r="A1551">
        <v>805</v>
      </c>
      <c r="B1551" t="s">
        <v>376</v>
      </c>
      <c r="C1551">
        <v>93100721</v>
      </c>
      <c r="D1551">
        <v>0</v>
      </c>
      <c r="F1551" s="107">
        <v>93104905</v>
      </c>
      <c r="G1551" s="108">
        <v>2103</v>
      </c>
    </row>
    <row r="1552" spans="1:7" x14ac:dyDescent="0.2">
      <c r="A1552">
        <v>805</v>
      </c>
      <c r="B1552" t="s">
        <v>376</v>
      </c>
      <c r="C1552">
        <v>93100737</v>
      </c>
      <c r="D1552">
        <v>0</v>
      </c>
      <c r="F1552" s="107">
        <v>93104906</v>
      </c>
      <c r="G1552" s="108">
        <v>4438.6000000000004</v>
      </c>
    </row>
    <row r="1553" spans="1:7" x14ac:dyDescent="0.2">
      <c r="A1553">
        <v>805</v>
      </c>
      <c r="B1553" t="s">
        <v>376</v>
      </c>
      <c r="C1553">
        <v>93100931</v>
      </c>
      <c r="D1553">
        <v>0</v>
      </c>
      <c r="F1553" s="107">
        <v>93104907</v>
      </c>
      <c r="G1553" s="108">
        <v>2878</v>
      </c>
    </row>
    <row r="1554" spans="1:7" x14ac:dyDescent="0.2">
      <c r="A1554">
        <v>805</v>
      </c>
      <c r="B1554" t="s">
        <v>376</v>
      </c>
      <c r="C1554">
        <v>93100977</v>
      </c>
      <c r="D1554">
        <v>0</v>
      </c>
      <c r="F1554" s="107">
        <v>93104908</v>
      </c>
      <c r="G1554" s="108">
        <v>3550</v>
      </c>
    </row>
    <row r="1555" spans="1:7" x14ac:dyDescent="0.2">
      <c r="A1555">
        <v>805</v>
      </c>
      <c r="B1555" t="s">
        <v>376</v>
      </c>
      <c r="C1555">
        <v>93101008</v>
      </c>
      <c r="D1555" s="103">
        <v>5661.08</v>
      </c>
      <c r="F1555" s="107">
        <v>93104909</v>
      </c>
      <c r="G1555" s="108">
        <v>530</v>
      </c>
    </row>
    <row r="1556" spans="1:7" x14ac:dyDescent="0.2">
      <c r="A1556">
        <v>805</v>
      </c>
      <c r="B1556" t="s">
        <v>376</v>
      </c>
      <c r="C1556">
        <v>93101037</v>
      </c>
      <c r="D1556" s="103">
        <v>2490.75</v>
      </c>
      <c r="F1556" s="107">
        <v>93104918</v>
      </c>
      <c r="G1556" s="108">
        <v>8140</v>
      </c>
    </row>
    <row r="1557" spans="1:7" x14ac:dyDescent="0.2">
      <c r="A1557">
        <v>805</v>
      </c>
      <c r="B1557" t="s">
        <v>376</v>
      </c>
      <c r="C1557">
        <v>93101446</v>
      </c>
      <c r="D1557" s="103">
        <v>6462.63</v>
      </c>
      <c r="F1557" s="107">
        <v>93104924</v>
      </c>
      <c r="G1557" s="108">
        <v>3550</v>
      </c>
    </row>
    <row r="1558" spans="1:7" x14ac:dyDescent="0.2">
      <c r="A1558">
        <v>805</v>
      </c>
      <c r="B1558" t="s">
        <v>376</v>
      </c>
      <c r="C1558">
        <v>93101451</v>
      </c>
      <c r="D1558" s="103">
        <v>1600</v>
      </c>
      <c r="F1558" s="107">
        <v>93104929</v>
      </c>
      <c r="G1558" s="108">
        <v>3140</v>
      </c>
    </row>
    <row r="1559" spans="1:7" x14ac:dyDescent="0.2">
      <c r="A1559">
        <v>805</v>
      </c>
      <c r="B1559" t="s">
        <v>376</v>
      </c>
      <c r="C1559">
        <v>93101463</v>
      </c>
      <c r="D1559" s="103">
        <v>1467.8</v>
      </c>
      <c r="F1559" s="107">
        <v>93104938</v>
      </c>
      <c r="G1559" s="108">
        <v>1194</v>
      </c>
    </row>
    <row r="1560" spans="1:7" x14ac:dyDescent="0.2">
      <c r="A1560">
        <v>805</v>
      </c>
      <c r="B1560" t="s">
        <v>376</v>
      </c>
      <c r="C1560">
        <v>93101676</v>
      </c>
      <c r="D1560" s="103">
        <v>3120</v>
      </c>
      <c r="F1560" s="107">
        <v>93104940</v>
      </c>
      <c r="G1560" s="108">
        <v>9758.7999999999993</v>
      </c>
    </row>
    <row r="1561" spans="1:7" x14ac:dyDescent="0.2">
      <c r="A1561">
        <v>805</v>
      </c>
      <c r="B1561" t="s">
        <v>376</v>
      </c>
      <c r="C1561">
        <v>93101723</v>
      </c>
      <c r="D1561">
        <v>0</v>
      </c>
      <c r="F1561" s="107">
        <v>93104941</v>
      </c>
      <c r="G1561" s="108">
        <v>2700</v>
      </c>
    </row>
    <row r="1562" spans="1:7" x14ac:dyDescent="0.2">
      <c r="A1562">
        <v>805</v>
      </c>
      <c r="B1562" t="s">
        <v>376</v>
      </c>
      <c r="C1562">
        <v>93101808</v>
      </c>
      <c r="D1562">
        <v>0</v>
      </c>
      <c r="F1562" s="107">
        <v>93104947</v>
      </c>
      <c r="G1562" s="108">
        <v>1000</v>
      </c>
    </row>
    <row r="1563" spans="1:7" x14ac:dyDescent="0.2">
      <c r="A1563">
        <v>805</v>
      </c>
      <c r="B1563" t="s">
        <v>376</v>
      </c>
      <c r="C1563">
        <v>93101957</v>
      </c>
      <c r="D1563">
        <v>635</v>
      </c>
      <c r="F1563" s="107">
        <v>93104948</v>
      </c>
      <c r="G1563" s="108">
        <v>2460</v>
      </c>
    </row>
    <row r="1564" spans="1:7" x14ac:dyDescent="0.2">
      <c r="A1564">
        <v>805</v>
      </c>
      <c r="B1564" t="s">
        <v>376</v>
      </c>
      <c r="C1564">
        <v>93101963</v>
      </c>
      <c r="D1564" s="103">
        <v>2175</v>
      </c>
      <c r="F1564" s="107">
        <v>93104950</v>
      </c>
      <c r="G1564" s="108">
        <v>250</v>
      </c>
    </row>
    <row r="1565" spans="1:7" x14ac:dyDescent="0.2">
      <c r="A1565">
        <v>805</v>
      </c>
      <c r="B1565" t="s">
        <v>376</v>
      </c>
      <c r="C1565">
        <v>93101965</v>
      </c>
      <c r="D1565" s="103">
        <v>1393</v>
      </c>
      <c r="F1565" s="107">
        <v>93104953</v>
      </c>
      <c r="G1565" s="108">
        <v>1</v>
      </c>
    </row>
    <row r="1566" spans="1:7" x14ac:dyDescent="0.2">
      <c r="A1566">
        <v>805</v>
      </c>
      <c r="B1566" t="s">
        <v>376</v>
      </c>
      <c r="C1566">
        <v>93102200</v>
      </c>
      <c r="D1566" s="103">
        <v>4374</v>
      </c>
      <c r="F1566" s="107">
        <v>93104963</v>
      </c>
      <c r="G1566" s="108">
        <v>11500</v>
      </c>
    </row>
    <row r="1567" spans="1:7" x14ac:dyDescent="0.2">
      <c r="A1567">
        <v>805</v>
      </c>
      <c r="B1567" t="s">
        <v>376</v>
      </c>
      <c r="C1567">
        <v>93102201</v>
      </c>
      <c r="D1567">
        <v>0</v>
      </c>
      <c r="F1567" s="107">
        <v>93104966</v>
      </c>
      <c r="G1567" s="108">
        <v>10313</v>
      </c>
    </row>
    <row r="1568" spans="1:7" x14ac:dyDescent="0.2">
      <c r="A1568">
        <v>805</v>
      </c>
      <c r="B1568" t="s">
        <v>376</v>
      </c>
      <c r="C1568">
        <v>93103087</v>
      </c>
      <c r="D1568" s="103">
        <v>2158</v>
      </c>
      <c r="F1568" s="107">
        <v>93104968</v>
      </c>
      <c r="G1568" s="108">
        <v>39255</v>
      </c>
    </row>
    <row r="1569" spans="1:7" x14ac:dyDescent="0.2">
      <c r="A1569">
        <v>805</v>
      </c>
      <c r="B1569" t="s">
        <v>376</v>
      </c>
      <c r="C1569">
        <v>93103201</v>
      </c>
      <c r="D1569">
        <v>0</v>
      </c>
      <c r="F1569" s="107">
        <v>93104976</v>
      </c>
      <c r="G1569" s="108">
        <v>6000</v>
      </c>
    </row>
    <row r="1570" spans="1:7" x14ac:dyDescent="0.2">
      <c r="A1570">
        <v>805</v>
      </c>
      <c r="B1570" t="s">
        <v>376</v>
      </c>
      <c r="C1570">
        <v>93103202</v>
      </c>
      <c r="D1570">
        <v>0</v>
      </c>
      <c r="F1570" s="107">
        <v>93104980</v>
      </c>
      <c r="G1570" s="108">
        <v>16715</v>
      </c>
    </row>
    <row r="1571" spans="1:7" x14ac:dyDescent="0.2">
      <c r="A1571">
        <v>805</v>
      </c>
      <c r="B1571" t="s">
        <v>376</v>
      </c>
      <c r="C1571">
        <v>93103223</v>
      </c>
      <c r="D1571" s="103">
        <v>1254.06</v>
      </c>
      <c r="F1571" s="107">
        <v>93104981</v>
      </c>
      <c r="G1571" s="108">
        <v>34464</v>
      </c>
    </row>
    <row r="1572" spans="1:7" x14ac:dyDescent="0.2">
      <c r="A1572">
        <v>805</v>
      </c>
      <c r="B1572" t="s">
        <v>376</v>
      </c>
      <c r="C1572">
        <v>93103281</v>
      </c>
      <c r="D1572">
        <v>0</v>
      </c>
      <c r="F1572" s="107">
        <v>93104990</v>
      </c>
      <c r="G1572" s="108">
        <v>3540</v>
      </c>
    </row>
    <row r="1573" spans="1:7" x14ac:dyDescent="0.2">
      <c r="A1573">
        <v>805</v>
      </c>
      <c r="B1573" t="s">
        <v>376</v>
      </c>
      <c r="C1573">
        <v>93103415</v>
      </c>
      <c r="D1573" s="103">
        <v>1200</v>
      </c>
      <c r="F1573" s="107">
        <v>93104994</v>
      </c>
      <c r="G1573" s="108">
        <v>2683</v>
      </c>
    </row>
    <row r="1574" spans="1:7" x14ac:dyDescent="0.2">
      <c r="A1574">
        <v>805</v>
      </c>
      <c r="B1574" t="s">
        <v>376</v>
      </c>
      <c r="C1574">
        <v>93103433</v>
      </c>
      <c r="D1574" s="103">
        <v>4407.5</v>
      </c>
      <c r="F1574" s="107">
        <v>93104996</v>
      </c>
      <c r="G1574" s="108">
        <v>1045</v>
      </c>
    </row>
    <row r="1575" spans="1:7" x14ac:dyDescent="0.2">
      <c r="A1575">
        <v>805</v>
      </c>
      <c r="B1575" t="s">
        <v>376</v>
      </c>
      <c r="C1575">
        <v>93103434</v>
      </c>
      <c r="D1575">
        <v>0</v>
      </c>
      <c r="F1575" s="107">
        <v>93104998</v>
      </c>
      <c r="G1575" s="108">
        <v>59800</v>
      </c>
    </row>
    <row r="1576" spans="1:7" x14ac:dyDescent="0.2">
      <c r="A1576">
        <v>805</v>
      </c>
      <c r="B1576" t="s">
        <v>376</v>
      </c>
      <c r="C1576">
        <v>93103435</v>
      </c>
      <c r="D1576" s="103">
        <v>9850</v>
      </c>
      <c r="F1576" s="107">
        <v>93105009</v>
      </c>
      <c r="G1576" s="108">
        <v>4671</v>
      </c>
    </row>
    <row r="1577" spans="1:7" x14ac:dyDescent="0.2">
      <c r="A1577">
        <v>805</v>
      </c>
      <c r="B1577" t="s">
        <v>376</v>
      </c>
      <c r="C1577">
        <v>93103437</v>
      </c>
      <c r="D1577" s="103">
        <v>6418</v>
      </c>
      <c r="F1577" s="107">
        <v>93105012</v>
      </c>
      <c r="G1577" s="108">
        <v>2007</v>
      </c>
    </row>
    <row r="1578" spans="1:7" x14ac:dyDescent="0.2">
      <c r="A1578">
        <v>805</v>
      </c>
      <c r="B1578" t="s">
        <v>376</v>
      </c>
      <c r="C1578">
        <v>93103444</v>
      </c>
      <c r="D1578" s="103">
        <v>1050</v>
      </c>
      <c r="F1578" s="107">
        <v>93105013</v>
      </c>
      <c r="G1578" s="108">
        <v>1936</v>
      </c>
    </row>
    <row r="1579" spans="1:7" x14ac:dyDescent="0.2">
      <c r="A1579">
        <v>805</v>
      </c>
      <c r="B1579" t="s">
        <v>376</v>
      </c>
      <c r="C1579">
        <v>93103546</v>
      </c>
      <c r="D1579" s="103">
        <v>2160</v>
      </c>
      <c r="F1579" s="107">
        <v>93105014</v>
      </c>
      <c r="G1579" s="108">
        <v>1143</v>
      </c>
    </row>
    <row r="1580" spans="1:7" x14ac:dyDescent="0.2">
      <c r="A1580">
        <v>805</v>
      </c>
      <c r="B1580" t="s">
        <v>376</v>
      </c>
      <c r="C1580">
        <v>93103646</v>
      </c>
      <c r="D1580">
        <v>431</v>
      </c>
      <c r="F1580" s="107">
        <v>93105015</v>
      </c>
      <c r="G1580" s="108">
        <v>1359</v>
      </c>
    </row>
    <row r="1581" spans="1:7" x14ac:dyDescent="0.2">
      <c r="A1581">
        <v>805</v>
      </c>
      <c r="B1581" t="s">
        <v>376</v>
      </c>
      <c r="C1581">
        <v>93103676</v>
      </c>
      <c r="D1581">
        <v>482</v>
      </c>
      <c r="F1581" s="107">
        <v>93105016</v>
      </c>
      <c r="G1581" s="108">
        <v>1930</v>
      </c>
    </row>
    <row r="1582" spans="1:7" x14ac:dyDescent="0.2">
      <c r="A1582">
        <v>805</v>
      </c>
      <c r="B1582" t="s">
        <v>376</v>
      </c>
      <c r="C1582">
        <v>93103685</v>
      </c>
      <c r="D1582" s="103">
        <v>2376</v>
      </c>
      <c r="F1582" s="107">
        <v>93105017</v>
      </c>
      <c r="G1582" s="108">
        <v>2305</v>
      </c>
    </row>
    <row r="1583" spans="1:7" x14ac:dyDescent="0.2">
      <c r="A1583">
        <v>805</v>
      </c>
      <c r="B1583" t="s">
        <v>376</v>
      </c>
      <c r="C1583">
        <v>93103686</v>
      </c>
      <c r="D1583">
        <v>0</v>
      </c>
      <c r="F1583" s="107">
        <v>93105018</v>
      </c>
      <c r="G1583" s="108">
        <v>680</v>
      </c>
    </row>
    <row r="1584" spans="1:7" x14ac:dyDescent="0.2">
      <c r="A1584">
        <v>805</v>
      </c>
      <c r="B1584" t="s">
        <v>376</v>
      </c>
      <c r="C1584">
        <v>93103688</v>
      </c>
      <c r="D1584">
        <v>0</v>
      </c>
      <c r="F1584" s="107">
        <v>93105022</v>
      </c>
      <c r="G1584" s="108">
        <v>0</v>
      </c>
    </row>
    <row r="1585" spans="1:7" x14ac:dyDescent="0.2">
      <c r="A1585">
        <v>805</v>
      </c>
      <c r="B1585" t="s">
        <v>376</v>
      </c>
      <c r="C1585">
        <v>93103715</v>
      </c>
      <c r="D1585">
        <v>555</v>
      </c>
      <c r="F1585" s="107">
        <v>93105028</v>
      </c>
      <c r="G1585" s="108">
        <v>11502</v>
      </c>
    </row>
    <row r="1586" spans="1:7" x14ac:dyDescent="0.2">
      <c r="A1586">
        <v>805</v>
      </c>
      <c r="B1586" t="s">
        <v>376</v>
      </c>
      <c r="C1586">
        <v>93103884</v>
      </c>
      <c r="D1586">
        <v>450</v>
      </c>
      <c r="F1586" s="107">
        <v>93105030</v>
      </c>
      <c r="G1586" s="108">
        <v>2735</v>
      </c>
    </row>
    <row r="1587" spans="1:7" x14ac:dyDescent="0.2">
      <c r="A1587">
        <v>805</v>
      </c>
      <c r="B1587" t="s">
        <v>376</v>
      </c>
      <c r="C1587">
        <v>93103907</v>
      </c>
      <c r="D1587" s="103">
        <v>1553</v>
      </c>
      <c r="F1587" s="107">
        <v>93105040</v>
      </c>
      <c r="G1587" s="108">
        <v>3003</v>
      </c>
    </row>
    <row r="1588" spans="1:7" x14ac:dyDescent="0.2">
      <c r="A1588">
        <v>805</v>
      </c>
      <c r="B1588" t="s">
        <v>376</v>
      </c>
      <c r="C1588">
        <v>93104332</v>
      </c>
      <c r="D1588">
        <v>0</v>
      </c>
      <c r="F1588" s="107">
        <v>93105046</v>
      </c>
      <c r="G1588" s="108">
        <v>1934</v>
      </c>
    </row>
    <row r="1589" spans="1:7" x14ac:dyDescent="0.2">
      <c r="A1589">
        <v>805</v>
      </c>
      <c r="B1589" t="s">
        <v>376</v>
      </c>
      <c r="C1589">
        <v>93104384</v>
      </c>
      <c r="D1589">
        <v>0</v>
      </c>
      <c r="F1589" s="107">
        <v>93105052</v>
      </c>
      <c r="G1589" s="108">
        <v>18031</v>
      </c>
    </row>
    <row r="1590" spans="1:7" x14ac:dyDescent="0.2">
      <c r="A1590">
        <v>805</v>
      </c>
      <c r="B1590" t="s">
        <v>377</v>
      </c>
      <c r="C1590">
        <v>93100050</v>
      </c>
      <c r="D1590" s="103">
        <v>18500</v>
      </c>
      <c r="F1590" s="107">
        <v>93105055</v>
      </c>
      <c r="G1590" s="108">
        <v>0</v>
      </c>
    </row>
    <row r="1591" spans="1:7" x14ac:dyDescent="0.2">
      <c r="A1591">
        <v>805</v>
      </c>
      <c r="B1591" t="s">
        <v>378</v>
      </c>
      <c r="C1591">
        <v>93100356</v>
      </c>
      <c r="D1591">
        <v>0</v>
      </c>
      <c r="F1591" s="107">
        <v>93105056</v>
      </c>
      <c r="G1591" s="108">
        <v>27106</v>
      </c>
    </row>
    <row r="1592" spans="1:7" x14ac:dyDescent="0.2">
      <c r="A1592">
        <v>805</v>
      </c>
      <c r="B1592" t="s">
        <v>378</v>
      </c>
      <c r="C1592">
        <v>93100566</v>
      </c>
      <c r="D1592" s="103">
        <v>12000</v>
      </c>
      <c r="F1592" s="107">
        <v>93105069</v>
      </c>
      <c r="G1592" s="108">
        <v>0</v>
      </c>
    </row>
    <row r="1593" spans="1:7" x14ac:dyDescent="0.2">
      <c r="A1593">
        <v>805</v>
      </c>
      <c r="B1593" t="s">
        <v>378</v>
      </c>
      <c r="C1593">
        <v>93100945</v>
      </c>
      <c r="D1593" s="103">
        <v>4018</v>
      </c>
      <c r="F1593" s="107">
        <v>93105076</v>
      </c>
      <c r="G1593" s="108">
        <v>30570</v>
      </c>
    </row>
    <row r="1594" spans="1:7" x14ac:dyDescent="0.2">
      <c r="A1594">
        <v>805</v>
      </c>
      <c r="B1594" t="s">
        <v>378</v>
      </c>
      <c r="C1594">
        <v>93101332</v>
      </c>
      <c r="D1594">
        <v>0</v>
      </c>
      <c r="F1594" s="107">
        <v>93105078</v>
      </c>
      <c r="G1594" s="108">
        <v>15132.36</v>
      </c>
    </row>
    <row r="1595" spans="1:7" x14ac:dyDescent="0.2">
      <c r="A1595">
        <v>805</v>
      </c>
      <c r="B1595" t="s">
        <v>378</v>
      </c>
      <c r="C1595">
        <v>93102741</v>
      </c>
      <c r="D1595" s="103">
        <v>4800</v>
      </c>
      <c r="F1595" s="107">
        <v>93105080</v>
      </c>
      <c r="G1595" s="108">
        <v>1404</v>
      </c>
    </row>
    <row r="1596" spans="1:7" x14ac:dyDescent="0.2">
      <c r="A1596">
        <v>805</v>
      </c>
      <c r="B1596" t="s">
        <v>378</v>
      </c>
      <c r="C1596">
        <v>93102922</v>
      </c>
      <c r="D1596">
        <v>0</v>
      </c>
      <c r="F1596" s="107">
        <v>93105086</v>
      </c>
      <c r="G1596" s="108">
        <v>2517</v>
      </c>
    </row>
    <row r="1597" spans="1:7" x14ac:dyDescent="0.2">
      <c r="A1597">
        <v>805</v>
      </c>
      <c r="B1597" t="s">
        <v>378</v>
      </c>
      <c r="C1597">
        <v>93103146</v>
      </c>
      <c r="D1597" s="103">
        <v>3372</v>
      </c>
      <c r="F1597" s="107">
        <v>93105092</v>
      </c>
      <c r="G1597" s="108">
        <v>5290</v>
      </c>
    </row>
    <row r="1598" spans="1:7" x14ac:dyDescent="0.2">
      <c r="A1598">
        <v>805</v>
      </c>
      <c r="B1598" t="s">
        <v>378</v>
      </c>
      <c r="C1598">
        <v>93103305</v>
      </c>
      <c r="D1598">
        <v>0</v>
      </c>
      <c r="F1598" s="107">
        <v>93105093</v>
      </c>
      <c r="G1598" s="108">
        <v>2750</v>
      </c>
    </row>
    <row r="1599" spans="1:7" x14ac:dyDescent="0.2">
      <c r="A1599">
        <v>805</v>
      </c>
      <c r="B1599" t="s">
        <v>378</v>
      </c>
      <c r="C1599">
        <v>93103936</v>
      </c>
      <c r="D1599">
        <v>0</v>
      </c>
      <c r="F1599" s="107">
        <v>93105102</v>
      </c>
      <c r="G1599" s="108">
        <v>11739.66</v>
      </c>
    </row>
    <row r="1600" spans="1:7" x14ac:dyDescent="0.2">
      <c r="A1600">
        <v>805</v>
      </c>
      <c r="B1600" t="s">
        <v>378</v>
      </c>
      <c r="C1600">
        <v>93103986</v>
      </c>
      <c r="D1600">
        <v>0</v>
      </c>
      <c r="F1600" s="107">
        <v>93105104</v>
      </c>
      <c r="G1600" s="108">
        <v>0</v>
      </c>
    </row>
    <row r="1601" spans="1:7" x14ac:dyDescent="0.2">
      <c r="A1601">
        <v>805</v>
      </c>
      <c r="B1601" t="s">
        <v>378</v>
      </c>
      <c r="C1601">
        <v>93103987</v>
      </c>
      <c r="D1601">
        <v>0</v>
      </c>
      <c r="F1601" s="107">
        <v>93105105</v>
      </c>
      <c r="G1601" s="108">
        <v>21600</v>
      </c>
    </row>
    <row r="1602" spans="1:7" x14ac:dyDescent="0.2">
      <c r="A1602">
        <v>805</v>
      </c>
      <c r="B1602" t="s">
        <v>378</v>
      </c>
      <c r="C1602">
        <v>93104084</v>
      </c>
      <c r="D1602">
        <v>0</v>
      </c>
      <c r="F1602" s="107">
        <v>93105107</v>
      </c>
      <c r="G1602" s="108">
        <v>29380</v>
      </c>
    </row>
    <row r="1603" spans="1:7" x14ac:dyDescent="0.2">
      <c r="A1603">
        <v>805</v>
      </c>
      <c r="B1603" t="s">
        <v>378</v>
      </c>
      <c r="C1603">
        <v>93104168</v>
      </c>
      <c r="D1603">
        <v>0</v>
      </c>
      <c r="F1603" s="107">
        <v>93105108</v>
      </c>
      <c r="G1603" s="108">
        <v>32224</v>
      </c>
    </row>
    <row r="1604" spans="1:7" x14ac:dyDescent="0.2">
      <c r="A1604">
        <v>805</v>
      </c>
      <c r="B1604" t="s">
        <v>378</v>
      </c>
      <c r="C1604">
        <v>93104368</v>
      </c>
      <c r="D1604">
        <v>0</v>
      </c>
      <c r="F1604" s="107">
        <v>93105122</v>
      </c>
      <c r="G1604" s="108">
        <v>3700</v>
      </c>
    </row>
    <row r="1605" spans="1:7" x14ac:dyDescent="0.2">
      <c r="A1605">
        <v>805</v>
      </c>
      <c r="B1605" t="s">
        <v>245</v>
      </c>
      <c r="C1605">
        <v>93109226</v>
      </c>
      <c r="D1605">
        <v>0</v>
      </c>
      <c r="F1605" s="107">
        <v>93105124</v>
      </c>
      <c r="G1605" s="108">
        <v>20900</v>
      </c>
    </row>
    <row r="1606" spans="1:7" x14ac:dyDescent="0.2">
      <c r="A1606">
        <v>805</v>
      </c>
      <c r="B1606" t="s">
        <v>132</v>
      </c>
      <c r="C1606">
        <v>93105654</v>
      </c>
      <c r="D1606">
        <v>0</v>
      </c>
      <c r="F1606" s="107">
        <v>93105126</v>
      </c>
      <c r="G1606" s="108">
        <v>13300</v>
      </c>
    </row>
    <row r="1607" spans="1:7" x14ac:dyDescent="0.2">
      <c r="A1607">
        <v>805</v>
      </c>
      <c r="B1607" t="s">
        <v>132</v>
      </c>
      <c r="C1607">
        <v>93105693</v>
      </c>
      <c r="D1607">
        <v>0</v>
      </c>
      <c r="F1607" s="107">
        <v>93105127</v>
      </c>
      <c r="G1607" s="108">
        <v>13900</v>
      </c>
    </row>
    <row r="1608" spans="1:7" x14ac:dyDescent="0.2">
      <c r="A1608">
        <v>805</v>
      </c>
      <c r="B1608" t="s">
        <v>132</v>
      </c>
      <c r="C1608">
        <v>93105694</v>
      </c>
      <c r="D1608">
        <v>0</v>
      </c>
      <c r="F1608" s="107">
        <v>93105128</v>
      </c>
      <c r="G1608" s="108">
        <v>20000</v>
      </c>
    </row>
    <row r="1609" spans="1:7" x14ac:dyDescent="0.2">
      <c r="A1609">
        <v>805</v>
      </c>
      <c r="B1609" t="s">
        <v>132</v>
      </c>
      <c r="C1609">
        <v>93105695</v>
      </c>
      <c r="D1609">
        <v>0</v>
      </c>
      <c r="F1609" s="107">
        <v>93105140</v>
      </c>
      <c r="G1609" s="108">
        <v>10071</v>
      </c>
    </row>
    <row r="1610" spans="1:7" x14ac:dyDescent="0.2">
      <c r="A1610">
        <v>805</v>
      </c>
      <c r="B1610" t="s">
        <v>132</v>
      </c>
      <c r="C1610">
        <v>93105698</v>
      </c>
      <c r="D1610" s="103">
        <v>1920</v>
      </c>
      <c r="F1610" s="107">
        <v>93105144</v>
      </c>
      <c r="G1610" s="108">
        <v>18900</v>
      </c>
    </row>
    <row r="1611" spans="1:7" x14ac:dyDescent="0.2">
      <c r="A1611">
        <v>805</v>
      </c>
      <c r="B1611" t="s">
        <v>132</v>
      </c>
      <c r="C1611">
        <v>93105699</v>
      </c>
      <c r="D1611" s="103">
        <v>1204</v>
      </c>
      <c r="F1611" s="107">
        <v>93105147</v>
      </c>
      <c r="G1611" s="108">
        <v>5300</v>
      </c>
    </row>
    <row r="1612" spans="1:7" x14ac:dyDescent="0.2">
      <c r="A1612">
        <v>805</v>
      </c>
      <c r="B1612" t="s">
        <v>132</v>
      </c>
      <c r="C1612">
        <v>93105725</v>
      </c>
      <c r="D1612">
        <v>0</v>
      </c>
      <c r="F1612" s="107">
        <v>93105148</v>
      </c>
      <c r="G1612" s="108">
        <v>19810</v>
      </c>
    </row>
    <row r="1613" spans="1:7" x14ac:dyDescent="0.2">
      <c r="A1613">
        <v>805</v>
      </c>
      <c r="B1613" t="s">
        <v>132</v>
      </c>
      <c r="C1613">
        <v>93105727</v>
      </c>
      <c r="D1613">
        <v>0</v>
      </c>
      <c r="F1613" s="107">
        <v>93105165</v>
      </c>
      <c r="G1613" s="108">
        <v>1727</v>
      </c>
    </row>
    <row r="1614" spans="1:7" x14ac:dyDescent="0.2">
      <c r="A1614">
        <v>805</v>
      </c>
      <c r="B1614" t="s">
        <v>132</v>
      </c>
      <c r="C1614">
        <v>93105901</v>
      </c>
      <c r="D1614">
        <v>0</v>
      </c>
      <c r="F1614" s="107">
        <v>93105166</v>
      </c>
      <c r="G1614" s="108">
        <v>9500</v>
      </c>
    </row>
    <row r="1615" spans="1:7" x14ac:dyDescent="0.2">
      <c r="A1615">
        <v>805</v>
      </c>
      <c r="B1615" t="s">
        <v>132</v>
      </c>
      <c r="C1615">
        <v>93105902</v>
      </c>
      <c r="D1615">
        <v>0</v>
      </c>
      <c r="F1615" s="107">
        <v>93105167</v>
      </c>
      <c r="G1615" s="108">
        <v>2700</v>
      </c>
    </row>
    <row r="1616" spans="1:7" x14ac:dyDescent="0.2">
      <c r="A1616">
        <v>805</v>
      </c>
      <c r="B1616" t="s">
        <v>132</v>
      </c>
      <c r="C1616">
        <v>93105905</v>
      </c>
      <c r="D1616">
        <v>0</v>
      </c>
      <c r="F1616" s="107">
        <v>93105168</v>
      </c>
      <c r="G1616" s="108">
        <v>1335</v>
      </c>
    </row>
    <row r="1617" spans="1:7" x14ac:dyDescent="0.2">
      <c r="A1617">
        <v>805</v>
      </c>
      <c r="B1617" t="s">
        <v>132</v>
      </c>
      <c r="C1617">
        <v>93105910</v>
      </c>
      <c r="D1617">
        <v>0</v>
      </c>
      <c r="F1617" s="107">
        <v>93105171</v>
      </c>
      <c r="G1617" s="108">
        <v>2270</v>
      </c>
    </row>
    <row r="1618" spans="1:7" x14ac:dyDescent="0.2">
      <c r="A1618">
        <v>805</v>
      </c>
      <c r="B1618" t="s">
        <v>132</v>
      </c>
      <c r="C1618">
        <v>93106104</v>
      </c>
      <c r="D1618">
        <v>0</v>
      </c>
      <c r="F1618" s="107">
        <v>93105172</v>
      </c>
      <c r="G1618" s="108">
        <v>8095</v>
      </c>
    </row>
    <row r="1619" spans="1:7" x14ac:dyDescent="0.2">
      <c r="A1619">
        <v>805</v>
      </c>
      <c r="B1619" t="s">
        <v>132</v>
      </c>
      <c r="C1619">
        <v>93106214</v>
      </c>
      <c r="D1619">
        <v>0</v>
      </c>
      <c r="F1619" s="107">
        <v>93105173</v>
      </c>
      <c r="G1619" s="108">
        <v>33700</v>
      </c>
    </row>
    <row r="1620" spans="1:7" x14ac:dyDescent="0.2">
      <c r="A1620">
        <v>805</v>
      </c>
      <c r="B1620" t="s">
        <v>132</v>
      </c>
      <c r="C1620">
        <v>93106215</v>
      </c>
      <c r="D1620">
        <v>680</v>
      </c>
      <c r="F1620" s="107">
        <v>93105174</v>
      </c>
      <c r="G1620" s="108">
        <v>26950</v>
      </c>
    </row>
    <row r="1621" spans="1:7" x14ac:dyDescent="0.2">
      <c r="A1621">
        <v>805</v>
      </c>
      <c r="B1621" t="s">
        <v>132</v>
      </c>
      <c r="C1621">
        <v>93106216</v>
      </c>
      <c r="D1621">
        <v>340</v>
      </c>
      <c r="F1621" s="107">
        <v>93105177</v>
      </c>
      <c r="G1621" s="108">
        <v>1400</v>
      </c>
    </row>
    <row r="1622" spans="1:7" x14ac:dyDescent="0.2">
      <c r="A1622">
        <v>805</v>
      </c>
      <c r="B1622" t="s">
        <v>132</v>
      </c>
      <c r="C1622">
        <v>93106217</v>
      </c>
      <c r="D1622" s="103">
        <v>1630</v>
      </c>
      <c r="F1622" s="107">
        <v>93105178</v>
      </c>
      <c r="G1622" s="108">
        <v>1532.5</v>
      </c>
    </row>
    <row r="1623" spans="1:7" x14ac:dyDescent="0.2">
      <c r="A1623">
        <v>805</v>
      </c>
      <c r="B1623" t="s">
        <v>132</v>
      </c>
      <c r="C1623">
        <v>93106218</v>
      </c>
      <c r="D1623">
        <v>594</v>
      </c>
      <c r="F1623" s="107">
        <v>93105179</v>
      </c>
      <c r="G1623" s="108">
        <v>1400</v>
      </c>
    </row>
    <row r="1624" spans="1:7" x14ac:dyDescent="0.2">
      <c r="A1624">
        <v>805</v>
      </c>
      <c r="B1624" t="s">
        <v>132</v>
      </c>
      <c r="C1624">
        <v>93106219</v>
      </c>
      <c r="D1624">
        <v>0</v>
      </c>
      <c r="F1624" s="107">
        <v>93105180</v>
      </c>
      <c r="G1624" s="108">
        <v>1500</v>
      </c>
    </row>
    <row r="1625" spans="1:7" x14ac:dyDescent="0.2">
      <c r="A1625">
        <v>805</v>
      </c>
      <c r="B1625" t="s">
        <v>132</v>
      </c>
      <c r="C1625">
        <v>93106221</v>
      </c>
      <c r="D1625" s="103">
        <v>1040</v>
      </c>
      <c r="F1625" s="107">
        <v>93105181</v>
      </c>
      <c r="G1625" s="108">
        <v>1400</v>
      </c>
    </row>
    <row r="1626" spans="1:7" x14ac:dyDescent="0.2">
      <c r="A1626">
        <v>805</v>
      </c>
      <c r="B1626" t="s">
        <v>132</v>
      </c>
      <c r="C1626">
        <v>93106223</v>
      </c>
      <c r="D1626">
        <v>500</v>
      </c>
      <c r="F1626" s="107">
        <v>93105182</v>
      </c>
      <c r="G1626" s="108">
        <v>1400</v>
      </c>
    </row>
    <row r="1627" spans="1:7" x14ac:dyDescent="0.2">
      <c r="A1627">
        <v>805</v>
      </c>
      <c r="B1627" t="s">
        <v>132</v>
      </c>
      <c r="C1627">
        <v>93107012</v>
      </c>
      <c r="D1627">
        <v>0</v>
      </c>
      <c r="F1627" s="107">
        <v>93105183</v>
      </c>
      <c r="G1627" s="108">
        <v>2620</v>
      </c>
    </row>
    <row r="1628" spans="1:7" x14ac:dyDescent="0.2">
      <c r="A1628">
        <v>805</v>
      </c>
      <c r="B1628" t="s">
        <v>132</v>
      </c>
      <c r="C1628">
        <v>93107013</v>
      </c>
      <c r="D1628">
        <v>0</v>
      </c>
      <c r="F1628" s="107">
        <v>93105187</v>
      </c>
      <c r="G1628" s="108">
        <v>1850</v>
      </c>
    </row>
    <row r="1629" spans="1:7" x14ac:dyDescent="0.2">
      <c r="A1629">
        <v>805</v>
      </c>
      <c r="B1629" t="s">
        <v>132</v>
      </c>
      <c r="C1629">
        <v>93107158</v>
      </c>
      <c r="D1629">
        <v>0</v>
      </c>
      <c r="F1629" s="107">
        <v>93105198</v>
      </c>
      <c r="G1629" s="108">
        <v>0</v>
      </c>
    </row>
    <row r="1630" spans="1:7" x14ac:dyDescent="0.2">
      <c r="A1630">
        <v>805</v>
      </c>
      <c r="B1630" t="s">
        <v>132</v>
      </c>
      <c r="C1630">
        <v>93107823</v>
      </c>
      <c r="D1630">
        <v>0</v>
      </c>
      <c r="F1630" s="107">
        <v>93105203</v>
      </c>
      <c r="G1630" s="108">
        <v>3449</v>
      </c>
    </row>
    <row r="1631" spans="1:7" x14ac:dyDescent="0.2">
      <c r="A1631">
        <v>805</v>
      </c>
      <c r="B1631" t="s">
        <v>132</v>
      </c>
      <c r="C1631">
        <v>93107928</v>
      </c>
      <c r="D1631">
        <v>0</v>
      </c>
      <c r="F1631" s="107">
        <v>93105205</v>
      </c>
      <c r="G1631" s="108">
        <v>1000</v>
      </c>
    </row>
    <row r="1632" spans="1:7" x14ac:dyDescent="0.2">
      <c r="A1632">
        <v>805</v>
      </c>
      <c r="B1632" t="s">
        <v>132</v>
      </c>
      <c r="C1632">
        <v>93107930</v>
      </c>
      <c r="D1632">
        <v>0</v>
      </c>
      <c r="F1632" s="107">
        <v>93105206</v>
      </c>
      <c r="G1632" s="108">
        <v>0</v>
      </c>
    </row>
    <row r="1633" spans="1:7" x14ac:dyDescent="0.2">
      <c r="A1633">
        <v>805</v>
      </c>
      <c r="B1633" t="s">
        <v>132</v>
      </c>
      <c r="C1633">
        <v>93107932</v>
      </c>
      <c r="D1633">
        <v>0</v>
      </c>
      <c r="F1633" s="107">
        <v>93105208</v>
      </c>
      <c r="G1633" s="108">
        <v>0</v>
      </c>
    </row>
    <row r="1634" spans="1:7" x14ac:dyDescent="0.2">
      <c r="A1634">
        <v>805</v>
      </c>
      <c r="B1634" t="s">
        <v>132</v>
      </c>
      <c r="C1634">
        <v>93108209</v>
      </c>
      <c r="D1634">
        <v>0</v>
      </c>
      <c r="F1634" s="107">
        <v>93105218</v>
      </c>
      <c r="G1634" s="108">
        <v>2335</v>
      </c>
    </row>
    <row r="1635" spans="1:7" x14ac:dyDescent="0.2">
      <c r="A1635">
        <v>805</v>
      </c>
      <c r="B1635" t="s">
        <v>132</v>
      </c>
      <c r="C1635">
        <v>93108210</v>
      </c>
      <c r="D1635">
        <v>0</v>
      </c>
      <c r="F1635" s="107">
        <v>93105219</v>
      </c>
      <c r="G1635" s="108">
        <v>0</v>
      </c>
    </row>
    <row r="1636" spans="1:7" x14ac:dyDescent="0.2">
      <c r="A1636">
        <v>805</v>
      </c>
      <c r="B1636" t="s">
        <v>132</v>
      </c>
      <c r="C1636">
        <v>93108211</v>
      </c>
      <c r="D1636">
        <v>0</v>
      </c>
      <c r="F1636" s="107">
        <v>93105224</v>
      </c>
      <c r="G1636" s="108">
        <v>2530</v>
      </c>
    </row>
    <row r="1637" spans="1:7" x14ac:dyDescent="0.2">
      <c r="A1637">
        <v>805</v>
      </c>
      <c r="B1637" t="s">
        <v>132</v>
      </c>
      <c r="C1637">
        <v>93108212</v>
      </c>
      <c r="D1637">
        <v>0</v>
      </c>
      <c r="F1637" s="107">
        <v>93105225</v>
      </c>
      <c r="G1637" s="108">
        <v>2976</v>
      </c>
    </row>
    <row r="1638" spans="1:7" x14ac:dyDescent="0.2">
      <c r="A1638">
        <v>805</v>
      </c>
      <c r="B1638" t="s">
        <v>132</v>
      </c>
      <c r="C1638">
        <v>93108215</v>
      </c>
      <c r="D1638">
        <v>0</v>
      </c>
      <c r="F1638" s="107">
        <v>93105226</v>
      </c>
      <c r="G1638" s="108">
        <v>0</v>
      </c>
    </row>
    <row r="1639" spans="1:7" x14ac:dyDescent="0.2">
      <c r="A1639">
        <v>805</v>
      </c>
      <c r="B1639" t="s">
        <v>132</v>
      </c>
      <c r="C1639">
        <v>93108320</v>
      </c>
      <c r="D1639">
        <v>0</v>
      </c>
      <c r="F1639" s="107">
        <v>93105237</v>
      </c>
      <c r="G1639" s="108">
        <v>3966</v>
      </c>
    </row>
    <row r="1640" spans="1:7" x14ac:dyDescent="0.2">
      <c r="A1640">
        <v>805</v>
      </c>
      <c r="B1640" t="s">
        <v>132</v>
      </c>
      <c r="C1640">
        <v>93108661</v>
      </c>
      <c r="D1640">
        <v>14</v>
      </c>
      <c r="F1640" s="107">
        <v>93105245</v>
      </c>
      <c r="G1640" s="108">
        <v>4610</v>
      </c>
    </row>
    <row r="1641" spans="1:7" x14ac:dyDescent="0.2">
      <c r="A1641">
        <v>805</v>
      </c>
      <c r="B1641" t="s">
        <v>132</v>
      </c>
      <c r="C1641">
        <v>93108663</v>
      </c>
      <c r="D1641">
        <v>83.16</v>
      </c>
      <c r="F1641" s="107">
        <v>93105246</v>
      </c>
      <c r="G1641" s="108">
        <v>22182</v>
      </c>
    </row>
    <row r="1642" spans="1:7" x14ac:dyDescent="0.2">
      <c r="A1642">
        <v>805</v>
      </c>
      <c r="B1642" t="s">
        <v>132</v>
      </c>
      <c r="C1642">
        <v>93108664</v>
      </c>
      <c r="D1642">
        <v>30</v>
      </c>
      <c r="F1642" s="107">
        <v>93105247</v>
      </c>
      <c r="G1642" s="108">
        <v>0</v>
      </c>
    </row>
    <row r="1643" spans="1:7" x14ac:dyDescent="0.2">
      <c r="A1643">
        <v>805</v>
      </c>
      <c r="B1643" t="s">
        <v>132</v>
      </c>
      <c r="C1643">
        <v>93108667</v>
      </c>
      <c r="D1643">
        <v>118</v>
      </c>
      <c r="F1643" s="107">
        <v>93105248</v>
      </c>
      <c r="G1643" s="108">
        <v>0</v>
      </c>
    </row>
    <row r="1644" spans="1:7" x14ac:dyDescent="0.2">
      <c r="A1644">
        <v>805</v>
      </c>
      <c r="B1644" t="s">
        <v>132</v>
      </c>
      <c r="C1644">
        <v>93108668</v>
      </c>
      <c r="D1644">
        <v>6</v>
      </c>
      <c r="F1644" s="107">
        <v>93105259</v>
      </c>
      <c r="G1644" s="108">
        <v>1700</v>
      </c>
    </row>
    <row r="1645" spans="1:7" x14ac:dyDescent="0.2">
      <c r="A1645">
        <v>805</v>
      </c>
      <c r="B1645" t="s">
        <v>132</v>
      </c>
      <c r="C1645">
        <v>93108850</v>
      </c>
      <c r="D1645">
        <v>550</v>
      </c>
      <c r="F1645" s="107">
        <v>93105268</v>
      </c>
      <c r="G1645" s="108">
        <v>1000</v>
      </c>
    </row>
    <row r="1646" spans="1:7" x14ac:dyDescent="0.2">
      <c r="A1646">
        <v>805</v>
      </c>
      <c r="B1646" t="s">
        <v>132</v>
      </c>
      <c r="C1646">
        <v>93108855</v>
      </c>
      <c r="D1646">
        <v>750</v>
      </c>
      <c r="F1646" s="107">
        <v>93105277</v>
      </c>
      <c r="G1646" s="108">
        <v>23853</v>
      </c>
    </row>
    <row r="1647" spans="1:7" x14ac:dyDescent="0.2">
      <c r="A1647">
        <v>805</v>
      </c>
      <c r="B1647" t="s">
        <v>132</v>
      </c>
      <c r="C1647">
        <v>93108857</v>
      </c>
      <c r="D1647" s="103">
        <v>3320</v>
      </c>
      <c r="F1647" s="107">
        <v>93105282</v>
      </c>
      <c r="G1647" s="108">
        <v>375</v>
      </c>
    </row>
    <row r="1648" spans="1:7" x14ac:dyDescent="0.2">
      <c r="A1648">
        <v>805</v>
      </c>
      <c r="B1648" t="s">
        <v>132</v>
      </c>
      <c r="C1648">
        <v>93108858</v>
      </c>
      <c r="D1648">
        <v>0</v>
      </c>
      <c r="F1648" s="107">
        <v>93105306</v>
      </c>
      <c r="G1648" s="108">
        <v>13100</v>
      </c>
    </row>
    <row r="1649" spans="1:7" x14ac:dyDescent="0.2">
      <c r="A1649">
        <v>805</v>
      </c>
      <c r="B1649" t="s">
        <v>132</v>
      </c>
      <c r="C1649">
        <v>93109039</v>
      </c>
      <c r="D1649">
        <v>0</v>
      </c>
      <c r="F1649" s="107">
        <v>93105314</v>
      </c>
      <c r="G1649" s="108">
        <v>2835</v>
      </c>
    </row>
    <row r="1650" spans="1:7" x14ac:dyDescent="0.2">
      <c r="A1650">
        <v>805</v>
      </c>
      <c r="B1650" t="s">
        <v>132</v>
      </c>
      <c r="C1650">
        <v>93109040</v>
      </c>
      <c r="D1650">
        <v>0</v>
      </c>
      <c r="F1650" s="107">
        <v>93105318</v>
      </c>
      <c r="G1650" s="108">
        <v>550</v>
      </c>
    </row>
    <row r="1651" spans="1:7" x14ac:dyDescent="0.2">
      <c r="A1651">
        <v>805</v>
      </c>
      <c r="B1651" t="s">
        <v>132</v>
      </c>
      <c r="C1651">
        <v>93109043</v>
      </c>
      <c r="D1651">
        <v>850</v>
      </c>
      <c r="F1651" s="107">
        <v>93105326</v>
      </c>
      <c r="G1651" s="108">
        <v>0</v>
      </c>
    </row>
    <row r="1652" spans="1:7" x14ac:dyDescent="0.2">
      <c r="A1652">
        <v>805</v>
      </c>
      <c r="B1652" t="s">
        <v>132</v>
      </c>
      <c r="C1652">
        <v>93109044</v>
      </c>
      <c r="D1652">
        <v>830</v>
      </c>
      <c r="F1652" s="107">
        <v>93105327</v>
      </c>
      <c r="G1652" s="108">
        <v>0</v>
      </c>
    </row>
    <row r="1653" spans="1:7" x14ac:dyDescent="0.2">
      <c r="A1653">
        <v>805</v>
      </c>
      <c r="B1653" t="s">
        <v>132</v>
      </c>
      <c r="C1653">
        <v>93109045</v>
      </c>
      <c r="D1653">
        <v>100</v>
      </c>
      <c r="F1653" s="107">
        <v>93105335</v>
      </c>
      <c r="G1653" s="108">
        <v>1200</v>
      </c>
    </row>
    <row r="1654" spans="1:7" x14ac:dyDescent="0.2">
      <c r="A1654">
        <v>805</v>
      </c>
      <c r="B1654" t="s">
        <v>132</v>
      </c>
      <c r="C1654">
        <v>93109047</v>
      </c>
      <c r="D1654">
        <v>400</v>
      </c>
      <c r="F1654" s="107">
        <v>93105339</v>
      </c>
      <c r="G1654" s="108">
        <v>1145</v>
      </c>
    </row>
    <row r="1655" spans="1:7" x14ac:dyDescent="0.2">
      <c r="A1655">
        <v>805</v>
      </c>
      <c r="B1655" t="s">
        <v>132</v>
      </c>
      <c r="C1655">
        <v>93109049</v>
      </c>
      <c r="D1655" s="103">
        <v>1644</v>
      </c>
      <c r="F1655" s="107">
        <v>93105343</v>
      </c>
      <c r="G1655" s="108">
        <v>2700</v>
      </c>
    </row>
    <row r="1656" spans="1:7" x14ac:dyDescent="0.2">
      <c r="A1656">
        <v>805</v>
      </c>
      <c r="B1656" t="s">
        <v>132</v>
      </c>
      <c r="C1656">
        <v>93109050</v>
      </c>
      <c r="D1656" s="103">
        <v>3460</v>
      </c>
      <c r="F1656" s="107">
        <v>93105344</v>
      </c>
      <c r="G1656" s="108">
        <v>3750</v>
      </c>
    </row>
    <row r="1657" spans="1:7" x14ac:dyDescent="0.2">
      <c r="A1657">
        <v>805</v>
      </c>
      <c r="B1657" t="s">
        <v>132</v>
      </c>
      <c r="C1657">
        <v>93109067</v>
      </c>
      <c r="D1657">
        <v>0</v>
      </c>
      <c r="F1657" s="107">
        <v>93105345</v>
      </c>
      <c r="G1657" s="108">
        <v>4158</v>
      </c>
    </row>
    <row r="1658" spans="1:7" x14ac:dyDescent="0.2">
      <c r="A1658">
        <v>805</v>
      </c>
      <c r="B1658" t="s">
        <v>132</v>
      </c>
      <c r="C1658">
        <v>93109227</v>
      </c>
      <c r="D1658">
        <v>0</v>
      </c>
      <c r="F1658" s="107">
        <v>93105346</v>
      </c>
      <c r="G1658" s="108">
        <v>2750</v>
      </c>
    </row>
    <row r="1659" spans="1:7" x14ac:dyDescent="0.2">
      <c r="A1659">
        <v>805</v>
      </c>
      <c r="B1659" t="s">
        <v>132</v>
      </c>
      <c r="C1659">
        <v>93109462</v>
      </c>
      <c r="D1659" s="103">
        <v>1900</v>
      </c>
      <c r="F1659" s="107">
        <v>93105354</v>
      </c>
      <c r="G1659" s="108">
        <v>11919.22</v>
      </c>
    </row>
    <row r="1660" spans="1:7" x14ac:dyDescent="0.2">
      <c r="A1660">
        <v>805</v>
      </c>
      <c r="B1660" t="s">
        <v>132</v>
      </c>
      <c r="C1660">
        <v>93109647</v>
      </c>
      <c r="D1660">
        <v>0</v>
      </c>
      <c r="F1660" s="107">
        <v>93105355</v>
      </c>
      <c r="G1660" s="108">
        <v>875</v>
      </c>
    </row>
    <row r="1661" spans="1:7" x14ac:dyDescent="0.2">
      <c r="A1661">
        <v>805</v>
      </c>
      <c r="B1661" t="s">
        <v>132</v>
      </c>
      <c r="C1661">
        <v>93109648</v>
      </c>
      <c r="D1661">
        <v>0</v>
      </c>
      <c r="F1661" s="107">
        <v>93105356</v>
      </c>
      <c r="G1661" s="108">
        <v>11385</v>
      </c>
    </row>
    <row r="1662" spans="1:7" x14ac:dyDescent="0.2">
      <c r="A1662">
        <v>805</v>
      </c>
      <c r="B1662" t="s">
        <v>132</v>
      </c>
      <c r="C1662">
        <v>93109649</v>
      </c>
      <c r="D1662">
        <v>0</v>
      </c>
      <c r="F1662" s="107">
        <v>93105357</v>
      </c>
      <c r="G1662" s="108">
        <v>11287.68</v>
      </c>
    </row>
    <row r="1663" spans="1:7" x14ac:dyDescent="0.2">
      <c r="A1663">
        <v>805</v>
      </c>
      <c r="B1663" t="s">
        <v>132</v>
      </c>
      <c r="C1663">
        <v>93109651</v>
      </c>
      <c r="D1663">
        <v>0</v>
      </c>
      <c r="F1663" s="107">
        <v>93105361</v>
      </c>
      <c r="G1663" s="108">
        <v>3980</v>
      </c>
    </row>
    <row r="1664" spans="1:7" x14ac:dyDescent="0.2">
      <c r="A1664">
        <v>805</v>
      </c>
      <c r="B1664" t="s">
        <v>132</v>
      </c>
      <c r="C1664">
        <v>93109652</v>
      </c>
      <c r="D1664">
        <v>0</v>
      </c>
      <c r="F1664" s="107">
        <v>93105370</v>
      </c>
      <c r="G1664" s="108">
        <v>6540</v>
      </c>
    </row>
    <row r="1665" spans="1:7" x14ac:dyDescent="0.2">
      <c r="A1665">
        <v>805</v>
      </c>
      <c r="B1665" t="s">
        <v>132</v>
      </c>
      <c r="C1665">
        <v>93109655</v>
      </c>
      <c r="D1665">
        <v>0</v>
      </c>
      <c r="F1665" s="107">
        <v>93105375</v>
      </c>
      <c r="G1665" s="108">
        <v>1150</v>
      </c>
    </row>
    <row r="1666" spans="1:7" x14ac:dyDescent="0.2">
      <c r="A1666">
        <v>805</v>
      </c>
      <c r="B1666" t="s">
        <v>132</v>
      </c>
      <c r="C1666">
        <v>93109697</v>
      </c>
      <c r="D1666" s="103">
        <v>1200</v>
      </c>
      <c r="F1666" s="107">
        <v>93105376</v>
      </c>
      <c r="G1666" s="108">
        <v>5587</v>
      </c>
    </row>
    <row r="1667" spans="1:7" x14ac:dyDescent="0.2">
      <c r="A1667">
        <v>805</v>
      </c>
      <c r="B1667" t="s">
        <v>132</v>
      </c>
      <c r="C1667">
        <v>93109699</v>
      </c>
      <c r="D1667">
        <v>240</v>
      </c>
      <c r="F1667" s="107">
        <v>93105377</v>
      </c>
      <c r="G1667" s="108">
        <v>2682</v>
      </c>
    </row>
    <row r="1668" spans="1:7" x14ac:dyDescent="0.2">
      <c r="A1668">
        <v>805</v>
      </c>
      <c r="B1668" t="s">
        <v>132</v>
      </c>
      <c r="C1668">
        <v>93109701</v>
      </c>
      <c r="D1668">
        <v>260</v>
      </c>
      <c r="F1668" s="107">
        <v>93105380</v>
      </c>
      <c r="G1668" s="108">
        <v>1260</v>
      </c>
    </row>
    <row r="1669" spans="1:7" x14ac:dyDescent="0.2">
      <c r="A1669">
        <v>805</v>
      </c>
      <c r="B1669" t="s">
        <v>132</v>
      </c>
      <c r="C1669">
        <v>93109704</v>
      </c>
      <c r="D1669">
        <v>888</v>
      </c>
      <c r="F1669" s="107">
        <v>93105382</v>
      </c>
      <c r="G1669" s="108">
        <v>1200</v>
      </c>
    </row>
    <row r="1670" spans="1:7" x14ac:dyDescent="0.2">
      <c r="A1670">
        <v>805</v>
      </c>
      <c r="B1670" t="s">
        <v>132</v>
      </c>
      <c r="C1670">
        <v>93109941</v>
      </c>
      <c r="D1670" s="103">
        <v>2584.1999999999998</v>
      </c>
      <c r="F1670" s="107">
        <v>93105395</v>
      </c>
      <c r="G1670" s="108">
        <v>1200</v>
      </c>
    </row>
    <row r="1671" spans="1:7" x14ac:dyDescent="0.2">
      <c r="A1671">
        <v>805</v>
      </c>
      <c r="B1671" t="s">
        <v>132</v>
      </c>
      <c r="C1671">
        <v>93109942</v>
      </c>
      <c r="D1671">
        <v>335.75</v>
      </c>
      <c r="F1671" s="107">
        <v>93105399</v>
      </c>
      <c r="G1671" s="108">
        <v>700</v>
      </c>
    </row>
    <row r="1672" spans="1:7" x14ac:dyDescent="0.2">
      <c r="A1672">
        <v>805</v>
      </c>
      <c r="B1672" t="s">
        <v>132</v>
      </c>
      <c r="C1672">
        <v>93109943</v>
      </c>
      <c r="D1672">
        <v>344.4</v>
      </c>
      <c r="F1672" s="107">
        <v>93105409</v>
      </c>
      <c r="G1672" s="108">
        <v>21250</v>
      </c>
    </row>
    <row r="1673" spans="1:7" x14ac:dyDescent="0.2">
      <c r="A1673">
        <v>805</v>
      </c>
      <c r="B1673" t="s">
        <v>132</v>
      </c>
      <c r="C1673">
        <v>93109944</v>
      </c>
      <c r="D1673" s="103">
        <v>1917</v>
      </c>
      <c r="F1673" s="107">
        <v>93105411</v>
      </c>
      <c r="G1673" s="108">
        <v>16725</v>
      </c>
    </row>
    <row r="1674" spans="1:7" x14ac:dyDescent="0.2">
      <c r="A1674">
        <v>805</v>
      </c>
      <c r="B1674" t="s">
        <v>132</v>
      </c>
      <c r="C1674">
        <v>93109945</v>
      </c>
      <c r="D1674">
        <v>744</v>
      </c>
      <c r="F1674" s="107">
        <v>93105419</v>
      </c>
      <c r="G1674" s="108">
        <v>4487</v>
      </c>
    </row>
    <row r="1675" spans="1:7" x14ac:dyDescent="0.2">
      <c r="A1675">
        <v>805</v>
      </c>
      <c r="B1675" t="s">
        <v>132</v>
      </c>
      <c r="C1675">
        <v>93110277</v>
      </c>
      <c r="D1675">
        <v>620</v>
      </c>
      <c r="F1675" s="107">
        <v>93105427</v>
      </c>
      <c r="G1675" s="108">
        <v>4890</v>
      </c>
    </row>
    <row r="1676" spans="1:7" x14ac:dyDescent="0.2">
      <c r="A1676">
        <v>805</v>
      </c>
      <c r="B1676" t="s">
        <v>132</v>
      </c>
      <c r="C1676">
        <v>93110278</v>
      </c>
      <c r="D1676">
        <v>644</v>
      </c>
      <c r="F1676" s="107">
        <v>93105433</v>
      </c>
      <c r="G1676" s="108">
        <v>2550</v>
      </c>
    </row>
    <row r="1677" spans="1:7" x14ac:dyDescent="0.2">
      <c r="A1677">
        <v>805</v>
      </c>
      <c r="B1677" t="s">
        <v>132</v>
      </c>
      <c r="C1677">
        <v>93110376</v>
      </c>
      <c r="D1677" s="103">
        <v>1726</v>
      </c>
      <c r="F1677" s="107">
        <v>93105442</v>
      </c>
      <c r="G1677" s="108">
        <v>6100</v>
      </c>
    </row>
    <row r="1678" spans="1:7" x14ac:dyDescent="0.2">
      <c r="A1678">
        <v>805</v>
      </c>
      <c r="B1678" t="s">
        <v>132</v>
      </c>
      <c r="C1678">
        <v>93110380</v>
      </c>
      <c r="D1678">
        <v>0</v>
      </c>
      <c r="F1678" s="107">
        <v>93105445</v>
      </c>
      <c r="G1678" s="108">
        <v>1800</v>
      </c>
    </row>
    <row r="1679" spans="1:7" x14ac:dyDescent="0.2">
      <c r="A1679">
        <v>805</v>
      </c>
      <c r="B1679" t="s">
        <v>132</v>
      </c>
      <c r="C1679">
        <v>93110381</v>
      </c>
      <c r="D1679" s="103">
        <v>1000</v>
      </c>
      <c r="F1679" s="107">
        <v>93105448</v>
      </c>
      <c r="G1679" s="108">
        <v>20000</v>
      </c>
    </row>
    <row r="1680" spans="1:7" x14ac:dyDescent="0.2">
      <c r="A1680">
        <v>805</v>
      </c>
      <c r="B1680" t="s">
        <v>132</v>
      </c>
      <c r="C1680">
        <v>93110424</v>
      </c>
      <c r="D1680">
        <v>0</v>
      </c>
      <c r="F1680" s="107">
        <v>93105449</v>
      </c>
      <c r="G1680" s="108">
        <v>16000</v>
      </c>
    </row>
    <row r="1681" spans="1:7" x14ac:dyDescent="0.2">
      <c r="A1681">
        <v>805</v>
      </c>
      <c r="B1681" t="s">
        <v>132</v>
      </c>
      <c r="C1681">
        <v>93110432</v>
      </c>
      <c r="D1681">
        <v>0</v>
      </c>
      <c r="F1681" s="107">
        <v>93105450</v>
      </c>
      <c r="G1681" s="108">
        <v>16000</v>
      </c>
    </row>
    <row r="1682" spans="1:7" x14ac:dyDescent="0.2">
      <c r="A1682">
        <v>805</v>
      </c>
      <c r="B1682" t="s">
        <v>132</v>
      </c>
      <c r="C1682">
        <v>93110509</v>
      </c>
      <c r="D1682" s="103">
        <v>2472.5</v>
      </c>
      <c r="F1682" s="107">
        <v>93105453</v>
      </c>
      <c r="G1682" s="108">
        <v>23923</v>
      </c>
    </row>
    <row r="1683" spans="1:7" x14ac:dyDescent="0.2">
      <c r="A1683">
        <v>805</v>
      </c>
      <c r="B1683" t="s">
        <v>132</v>
      </c>
      <c r="C1683">
        <v>93110580</v>
      </c>
      <c r="D1683">
        <v>104</v>
      </c>
      <c r="F1683" s="107">
        <v>93105462</v>
      </c>
      <c r="G1683" s="108">
        <v>3000</v>
      </c>
    </row>
    <row r="1684" spans="1:7" x14ac:dyDescent="0.2">
      <c r="A1684">
        <v>805</v>
      </c>
      <c r="B1684" t="s">
        <v>132</v>
      </c>
      <c r="C1684">
        <v>93110581</v>
      </c>
      <c r="D1684">
        <v>520</v>
      </c>
      <c r="F1684" s="107">
        <v>93105465</v>
      </c>
      <c r="G1684" s="108">
        <v>950</v>
      </c>
    </row>
    <row r="1685" spans="1:7" x14ac:dyDescent="0.2">
      <c r="A1685">
        <v>805</v>
      </c>
      <c r="B1685" t="s">
        <v>132</v>
      </c>
      <c r="C1685">
        <v>93110651</v>
      </c>
      <c r="D1685">
        <v>150</v>
      </c>
      <c r="F1685" s="107">
        <v>93105470</v>
      </c>
      <c r="G1685" s="108">
        <v>0</v>
      </c>
    </row>
    <row r="1686" spans="1:7" x14ac:dyDescent="0.2">
      <c r="A1686">
        <v>805</v>
      </c>
      <c r="B1686" t="s">
        <v>132</v>
      </c>
      <c r="C1686">
        <v>93110652</v>
      </c>
      <c r="D1686">
        <v>314.3</v>
      </c>
      <c r="F1686" s="107">
        <v>93105479</v>
      </c>
      <c r="G1686" s="108">
        <v>0</v>
      </c>
    </row>
    <row r="1687" spans="1:7" x14ac:dyDescent="0.2">
      <c r="A1687">
        <v>805</v>
      </c>
      <c r="B1687" t="s">
        <v>132</v>
      </c>
      <c r="C1687">
        <v>93110775</v>
      </c>
      <c r="D1687">
        <v>0</v>
      </c>
      <c r="F1687" s="107">
        <v>93105481</v>
      </c>
      <c r="G1687" s="108">
        <v>5444</v>
      </c>
    </row>
    <row r="1688" spans="1:7" x14ac:dyDescent="0.2">
      <c r="A1688">
        <v>805</v>
      </c>
      <c r="B1688" t="s">
        <v>132</v>
      </c>
      <c r="C1688">
        <v>93110776</v>
      </c>
      <c r="D1688">
        <v>0</v>
      </c>
      <c r="F1688" s="107">
        <v>93105482</v>
      </c>
      <c r="G1688" s="108">
        <v>18480</v>
      </c>
    </row>
    <row r="1689" spans="1:7" x14ac:dyDescent="0.2">
      <c r="A1689">
        <v>805</v>
      </c>
      <c r="B1689" t="s">
        <v>132</v>
      </c>
      <c r="C1689">
        <v>93110780</v>
      </c>
      <c r="D1689">
        <v>0</v>
      </c>
      <c r="F1689" s="107">
        <v>93105491</v>
      </c>
      <c r="G1689" s="108">
        <v>2065</v>
      </c>
    </row>
    <row r="1690" spans="1:7" x14ac:dyDescent="0.2">
      <c r="A1690">
        <v>805</v>
      </c>
      <c r="B1690" t="s">
        <v>132</v>
      </c>
      <c r="C1690">
        <v>93110783</v>
      </c>
      <c r="D1690">
        <v>0</v>
      </c>
      <c r="F1690" s="107">
        <v>93105507</v>
      </c>
      <c r="G1690" s="108">
        <v>4500</v>
      </c>
    </row>
    <row r="1691" spans="1:7" x14ac:dyDescent="0.2">
      <c r="A1691">
        <v>805</v>
      </c>
      <c r="B1691" t="s">
        <v>132</v>
      </c>
      <c r="C1691">
        <v>93111053</v>
      </c>
      <c r="D1691">
        <v>0</v>
      </c>
      <c r="F1691" s="107">
        <v>93105512</v>
      </c>
      <c r="G1691" s="108">
        <v>4435</v>
      </c>
    </row>
    <row r="1692" spans="1:7" x14ac:dyDescent="0.2">
      <c r="A1692">
        <v>805</v>
      </c>
      <c r="B1692" t="s">
        <v>132</v>
      </c>
      <c r="C1692">
        <v>93111144</v>
      </c>
      <c r="D1692">
        <v>400</v>
      </c>
      <c r="F1692" s="107">
        <v>93105514</v>
      </c>
      <c r="G1692" s="108">
        <v>2835</v>
      </c>
    </row>
    <row r="1693" spans="1:7" x14ac:dyDescent="0.2">
      <c r="A1693">
        <v>805</v>
      </c>
      <c r="B1693" t="s">
        <v>132</v>
      </c>
      <c r="C1693">
        <v>93111146</v>
      </c>
      <c r="D1693" s="103">
        <v>2600</v>
      </c>
      <c r="F1693" s="107">
        <v>93105517</v>
      </c>
      <c r="G1693" s="108">
        <v>13530</v>
      </c>
    </row>
    <row r="1694" spans="1:7" x14ac:dyDescent="0.2">
      <c r="A1694">
        <v>805</v>
      </c>
      <c r="B1694" t="s">
        <v>132</v>
      </c>
      <c r="C1694">
        <v>93111147</v>
      </c>
      <c r="D1694">
        <v>475</v>
      </c>
      <c r="F1694" s="107">
        <v>93105536</v>
      </c>
      <c r="G1694" s="108">
        <v>0</v>
      </c>
    </row>
    <row r="1695" spans="1:7" x14ac:dyDescent="0.2">
      <c r="A1695">
        <v>805</v>
      </c>
      <c r="B1695" t="s">
        <v>132</v>
      </c>
      <c r="C1695">
        <v>93111292</v>
      </c>
      <c r="D1695">
        <v>315</v>
      </c>
      <c r="F1695" s="107">
        <v>93105537</v>
      </c>
      <c r="G1695" s="108">
        <v>438</v>
      </c>
    </row>
    <row r="1696" spans="1:7" x14ac:dyDescent="0.2">
      <c r="A1696">
        <v>805</v>
      </c>
      <c r="B1696" t="s">
        <v>132</v>
      </c>
      <c r="C1696">
        <v>93111296</v>
      </c>
      <c r="D1696" s="103">
        <v>1500</v>
      </c>
      <c r="F1696" s="107">
        <v>93105539</v>
      </c>
      <c r="G1696" s="108">
        <v>0</v>
      </c>
    </row>
    <row r="1697" spans="1:7" x14ac:dyDescent="0.2">
      <c r="A1697">
        <v>805</v>
      </c>
      <c r="B1697" t="s">
        <v>132</v>
      </c>
      <c r="C1697">
        <v>93111324</v>
      </c>
      <c r="D1697">
        <v>0</v>
      </c>
      <c r="F1697" s="107">
        <v>93105561</v>
      </c>
      <c r="G1697" s="108">
        <v>13984</v>
      </c>
    </row>
    <row r="1698" spans="1:7" x14ac:dyDescent="0.2">
      <c r="A1698">
        <v>805</v>
      </c>
      <c r="B1698" t="s">
        <v>132</v>
      </c>
      <c r="C1698">
        <v>93111334</v>
      </c>
      <c r="D1698">
        <v>455</v>
      </c>
      <c r="F1698" s="107">
        <v>93105568</v>
      </c>
      <c r="G1698" s="108">
        <v>0</v>
      </c>
    </row>
    <row r="1699" spans="1:7" x14ac:dyDescent="0.2">
      <c r="A1699">
        <v>805</v>
      </c>
      <c r="B1699" t="s">
        <v>132</v>
      </c>
      <c r="C1699">
        <v>93111480</v>
      </c>
      <c r="D1699">
        <v>0</v>
      </c>
      <c r="F1699" s="107">
        <v>93105580</v>
      </c>
      <c r="G1699" s="108">
        <v>4300</v>
      </c>
    </row>
    <row r="1700" spans="1:7" x14ac:dyDescent="0.2">
      <c r="A1700">
        <v>805</v>
      </c>
      <c r="B1700" t="s">
        <v>379</v>
      </c>
      <c r="C1700">
        <v>93103137</v>
      </c>
      <c r="D1700">
        <v>0</v>
      </c>
      <c r="F1700" s="107">
        <v>93105595</v>
      </c>
      <c r="G1700" s="108">
        <v>0</v>
      </c>
    </row>
    <row r="1701" spans="1:7" x14ac:dyDescent="0.2">
      <c r="A1701">
        <v>805</v>
      </c>
      <c r="B1701" t="s">
        <v>379</v>
      </c>
      <c r="C1701">
        <v>93103243</v>
      </c>
      <c r="D1701" s="103">
        <v>4180</v>
      </c>
      <c r="F1701" s="107">
        <v>93105597</v>
      </c>
      <c r="G1701" s="108">
        <v>0</v>
      </c>
    </row>
    <row r="1702" spans="1:7" x14ac:dyDescent="0.2">
      <c r="A1702">
        <v>805</v>
      </c>
      <c r="B1702" t="s">
        <v>379</v>
      </c>
      <c r="C1702">
        <v>93103396</v>
      </c>
      <c r="D1702" s="103">
        <v>3200</v>
      </c>
      <c r="F1702" s="107">
        <v>93105602</v>
      </c>
      <c r="G1702" s="108">
        <v>1500</v>
      </c>
    </row>
    <row r="1703" spans="1:7" x14ac:dyDescent="0.2">
      <c r="A1703">
        <v>805</v>
      </c>
      <c r="B1703" t="s">
        <v>292</v>
      </c>
      <c r="C1703">
        <v>113104656</v>
      </c>
      <c r="D1703">
        <v>0</v>
      </c>
      <c r="F1703" s="107">
        <v>93105625</v>
      </c>
      <c r="G1703" s="108">
        <v>0</v>
      </c>
    </row>
    <row r="1704" spans="1:7" x14ac:dyDescent="0.2">
      <c r="A1704">
        <v>805</v>
      </c>
      <c r="B1704" t="s">
        <v>262</v>
      </c>
      <c r="C1704">
        <v>93110127</v>
      </c>
      <c r="D1704" s="103">
        <v>1320</v>
      </c>
      <c r="F1704" s="107">
        <v>93105632</v>
      </c>
      <c r="G1704" s="108">
        <v>0</v>
      </c>
    </row>
    <row r="1705" spans="1:7" x14ac:dyDescent="0.2">
      <c r="A1705">
        <v>805</v>
      </c>
      <c r="B1705" t="s">
        <v>191</v>
      </c>
      <c r="C1705">
        <v>93108792</v>
      </c>
      <c r="D1705">
        <v>0</v>
      </c>
      <c r="F1705" s="107">
        <v>93105633</v>
      </c>
      <c r="G1705" s="108">
        <v>0</v>
      </c>
    </row>
    <row r="1706" spans="1:7" x14ac:dyDescent="0.2">
      <c r="A1706">
        <v>805</v>
      </c>
      <c r="B1706" t="s">
        <v>191</v>
      </c>
      <c r="C1706">
        <v>93108793</v>
      </c>
      <c r="D1706">
        <v>0</v>
      </c>
      <c r="F1706" s="107">
        <v>93105635</v>
      </c>
      <c r="G1706" s="108">
        <v>2000</v>
      </c>
    </row>
    <row r="1707" spans="1:7" x14ac:dyDescent="0.2">
      <c r="A1707">
        <v>805</v>
      </c>
      <c r="B1707" t="s">
        <v>191</v>
      </c>
      <c r="C1707">
        <v>93108794</v>
      </c>
      <c r="D1707">
        <v>0</v>
      </c>
      <c r="F1707" s="107">
        <v>93105636</v>
      </c>
      <c r="G1707" s="108">
        <v>0</v>
      </c>
    </row>
    <row r="1708" spans="1:7" x14ac:dyDescent="0.2">
      <c r="A1708">
        <v>805</v>
      </c>
      <c r="B1708" t="s">
        <v>191</v>
      </c>
      <c r="C1708">
        <v>93108795</v>
      </c>
      <c r="D1708">
        <v>0</v>
      </c>
      <c r="F1708" s="107">
        <v>93105654</v>
      </c>
      <c r="G1708" s="108">
        <v>0</v>
      </c>
    </row>
    <row r="1709" spans="1:7" x14ac:dyDescent="0.2">
      <c r="A1709">
        <v>805</v>
      </c>
      <c r="B1709" t="s">
        <v>191</v>
      </c>
      <c r="C1709">
        <v>93108836</v>
      </c>
      <c r="D1709">
        <v>0</v>
      </c>
      <c r="F1709" s="107">
        <v>93105659</v>
      </c>
      <c r="G1709" s="108">
        <v>0</v>
      </c>
    </row>
    <row r="1710" spans="1:7" x14ac:dyDescent="0.2">
      <c r="A1710">
        <v>805</v>
      </c>
      <c r="B1710" t="s">
        <v>191</v>
      </c>
      <c r="C1710">
        <v>93108837</v>
      </c>
      <c r="D1710">
        <v>0</v>
      </c>
      <c r="F1710" s="107">
        <v>93105660</v>
      </c>
      <c r="G1710" s="108">
        <v>0</v>
      </c>
    </row>
    <row r="1711" spans="1:7" x14ac:dyDescent="0.2">
      <c r="A1711">
        <v>805</v>
      </c>
      <c r="B1711" t="s">
        <v>191</v>
      </c>
      <c r="C1711">
        <v>93108838</v>
      </c>
      <c r="D1711">
        <v>0</v>
      </c>
      <c r="F1711" s="107">
        <v>93105661</v>
      </c>
      <c r="G1711" s="108">
        <v>0</v>
      </c>
    </row>
    <row r="1712" spans="1:7" x14ac:dyDescent="0.2">
      <c r="A1712">
        <v>805</v>
      </c>
      <c r="B1712" t="s">
        <v>191</v>
      </c>
      <c r="C1712">
        <v>93108839</v>
      </c>
      <c r="D1712">
        <v>0</v>
      </c>
      <c r="F1712" s="107">
        <v>93105662</v>
      </c>
      <c r="G1712" s="108">
        <v>0</v>
      </c>
    </row>
    <row r="1713" spans="1:7" x14ac:dyDescent="0.2">
      <c r="A1713">
        <v>805</v>
      </c>
      <c r="B1713" t="s">
        <v>191</v>
      </c>
      <c r="C1713">
        <v>93108840</v>
      </c>
      <c r="D1713">
        <v>0</v>
      </c>
      <c r="F1713" s="107">
        <v>93105663</v>
      </c>
      <c r="G1713" s="108">
        <v>0</v>
      </c>
    </row>
    <row r="1714" spans="1:7" x14ac:dyDescent="0.2">
      <c r="A1714">
        <v>805</v>
      </c>
      <c r="B1714" t="s">
        <v>191</v>
      </c>
      <c r="C1714">
        <v>93109203</v>
      </c>
      <c r="D1714" s="103">
        <v>12820</v>
      </c>
      <c r="F1714" s="107">
        <v>93105668</v>
      </c>
      <c r="G1714" s="108">
        <v>0</v>
      </c>
    </row>
    <row r="1715" spans="1:7" x14ac:dyDescent="0.2">
      <c r="A1715">
        <v>805</v>
      </c>
      <c r="B1715" t="s">
        <v>191</v>
      </c>
      <c r="C1715">
        <v>93109204</v>
      </c>
      <c r="D1715" s="103">
        <v>11900</v>
      </c>
      <c r="F1715" s="107">
        <v>93105678</v>
      </c>
      <c r="G1715" s="108">
        <v>0</v>
      </c>
    </row>
    <row r="1716" spans="1:7" x14ac:dyDescent="0.2">
      <c r="A1716">
        <v>805</v>
      </c>
      <c r="B1716" t="s">
        <v>191</v>
      </c>
      <c r="C1716">
        <v>93111392</v>
      </c>
      <c r="D1716">
        <v>693</v>
      </c>
      <c r="F1716" s="107">
        <v>93105683</v>
      </c>
      <c r="G1716" s="108">
        <v>0</v>
      </c>
    </row>
    <row r="1717" spans="1:7" x14ac:dyDescent="0.2">
      <c r="A1717">
        <v>805</v>
      </c>
      <c r="B1717" t="s">
        <v>191</v>
      </c>
      <c r="C1717">
        <v>93111393</v>
      </c>
      <c r="D1717">
        <v>511</v>
      </c>
      <c r="F1717" s="107">
        <v>93105690</v>
      </c>
      <c r="G1717" s="108">
        <v>0</v>
      </c>
    </row>
    <row r="1718" spans="1:7" x14ac:dyDescent="0.2">
      <c r="A1718">
        <v>805</v>
      </c>
      <c r="B1718" t="s">
        <v>191</v>
      </c>
      <c r="C1718">
        <v>93111394</v>
      </c>
      <c r="D1718" s="103">
        <v>1850</v>
      </c>
      <c r="F1718" s="107">
        <v>93105691</v>
      </c>
      <c r="G1718" s="108">
        <v>1380</v>
      </c>
    </row>
    <row r="1719" spans="1:7" x14ac:dyDescent="0.2">
      <c r="A1719">
        <v>805</v>
      </c>
      <c r="B1719" t="s">
        <v>191</v>
      </c>
      <c r="C1719">
        <v>93111396</v>
      </c>
      <c r="D1719" s="103">
        <v>1192.5</v>
      </c>
      <c r="F1719" s="107">
        <v>93105693</v>
      </c>
      <c r="G1719" s="108">
        <v>0</v>
      </c>
    </row>
    <row r="1720" spans="1:7" x14ac:dyDescent="0.2">
      <c r="A1720">
        <v>805</v>
      </c>
      <c r="B1720" t="s">
        <v>191</v>
      </c>
      <c r="C1720">
        <v>93111397</v>
      </c>
      <c r="D1720" s="103">
        <v>1204</v>
      </c>
      <c r="F1720" s="107">
        <v>93105694</v>
      </c>
      <c r="G1720" s="108">
        <v>0</v>
      </c>
    </row>
    <row r="1721" spans="1:7" x14ac:dyDescent="0.2">
      <c r="A1721">
        <v>805</v>
      </c>
      <c r="B1721" t="s">
        <v>191</v>
      </c>
      <c r="C1721">
        <v>93111398</v>
      </c>
      <c r="D1721" s="103">
        <v>2457</v>
      </c>
      <c r="F1721" s="107">
        <v>93105695</v>
      </c>
      <c r="G1721" s="108">
        <v>0</v>
      </c>
    </row>
    <row r="1722" spans="1:7" x14ac:dyDescent="0.2">
      <c r="A1722">
        <v>805</v>
      </c>
      <c r="B1722" t="s">
        <v>191</v>
      </c>
      <c r="C1722">
        <v>93111509</v>
      </c>
      <c r="D1722">
        <v>0</v>
      </c>
      <c r="F1722" s="107">
        <v>93105696</v>
      </c>
      <c r="G1722" s="108">
        <v>1380</v>
      </c>
    </row>
    <row r="1723" spans="1:7" x14ac:dyDescent="0.2">
      <c r="A1723">
        <v>805</v>
      </c>
      <c r="B1723" t="s">
        <v>237</v>
      </c>
      <c r="C1723">
        <v>145100676</v>
      </c>
      <c r="D1723" s="103">
        <v>2224</v>
      </c>
      <c r="F1723" s="107">
        <v>93105698</v>
      </c>
      <c r="G1723" s="108">
        <v>1920</v>
      </c>
    </row>
    <row r="1724" spans="1:7" x14ac:dyDescent="0.2">
      <c r="A1724">
        <v>805</v>
      </c>
      <c r="B1724" t="s">
        <v>237</v>
      </c>
      <c r="C1724">
        <v>145100728</v>
      </c>
      <c r="D1724">
        <v>0</v>
      </c>
      <c r="F1724" s="107">
        <v>93105699</v>
      </c>
      <c r="G1724" s="108">
        <v>1204</v>
      </c>
    </row>
    <row r="1725" spans="1:7" x14ac:dyDescent="0.2">
      <c r="A1725">
        <v>805</v>
      </c>
      <c r="B1725" t="s">
        <v>127</v>
      </c>
      <c r="C1725">
        <v>145100224</v>
      </c>
      <c r="D1725">
        <v>0</v>
      </c>
      <c r="F1725" s="107">
        <v>93105705</v>
      </c>
      <c r="G1725" s="108">
        <v>0</v>
      </c>
    </row>
    <row r="1726" spans="1:7" x14ac:dyDescent="0.2">
      <c r="A1726">
        <v>805</v>
      </c>
      <c r="B1726" t="s">
        <v>127</v>
      </c>
      <c r="C1726">
        <v>145100226</v>
      </c>
      <c r="D1726">
        <v>0</v>
      </c>
      <c r="F1726" s="107">
        <v>93105710</v>
      </c>
      <c r="G1726" s="108">
        <v>0</v>
      </c>
    </row>
    <row r="1727" spans="1:7" x14ac:dyDescent="0.2">
      <c r="A1727">
        <v>805</v>
      </c>
      <c r="B1727" t="s">
        <v>127</v>
      </c>
      <c r="C1727">
        <v>145100227</v>
      </c>
      <c r="D1727">
        <v>0</v>
      </c>
      <c r="F1727" s="107">
        <v>93105713</v>
      </c>
      <c r="G1727" s="108">
        <v>0</v>
      </c>
    </row>
    <row r="1728" spans="1:7" x14ac:dyDescent="0.2">
      <c r="A1728">
        <v>805</v>
      </c>
      <c r="B1728" t="s">
        <v>127</v>
      </c>
      <c r="C1728">
        <v>145100365</v>
      </c>
      <c r="D1728">
        <v>0</v>
      </c>
      <c r="F1728" s="107">
        <v>93105725</v>
      </c>
      <c r="G1728" s="108">
        <v>0</v>
      </c>
    </row>
    <row r="1729" spans="1:7" x14ac:dyDescent="0.2">
      <c r="A1729">
        <v>805</v>
      </c>
      <c r="B1729" t="s">
        <v>260</v>
      </c>
      <c r="C1729">
        <v>145100593</v>
      </c>
      <c r="D1729">
        <v>0</v>
      </c>
      <c r="F1729" s="107">
        <v>93105727</v>
      </c>
      <c r="G1729" s="108">
        <v>0</v>
      </c>
    </row>
    <row r="1730" spans="1:7" x14ac:dyDescent="0.2">
      <c r="A1730">
        <v>805</v>
      </c>
      <c r="B1730" t="s">
        <v>260</v>
      </c>
      <c r="C1730">
        <v>145101515</v>
      </c>
      <c r="D1730">
        <v>0</v>
      </c>
      <c r="F1730" s="107">
        <v>93105731</v>
      </c>
      <c r="G1730" s="108">
        <v>0</v>
      </c>
    </row>
    <row r="1731" spans="1:7" x14ac:dyDescent="0.2">
      <c r="A1731">
        <v>805</v>
      </c>
      <c r="B1731" t="s">
        <v>260</v>
      </c>
      <c r="C1731">
        <v>145101518</v>
      </c>
      <c r="D1731">
        <v>0</v>
      </c>
      <c r="F1731" s="107">
        <v>93105732</v>
      </c>
      <c r="G1731" s="108">
        <v>0</v>
      </c>
    </row>
    <row r="1732" spans="1:7" x14ac:dyDescent="0.2">
      <c r="A1732">
        <v>805</v>
      </c>
      <c r="B1732" t="s">
        <v>260</v>
      </c>
      <c r="C1732">
        <v>145101519</v>
      </c>
      <c r="D1732">
        <v>0</v>
      </c>
      <c r="F1732" s="107">
        <v>93105733</v>
      </c>
      <c r="G1732" s="108">
        <v>0</v>
      </c>
    </row>
    <row r="1733" spans="1:7" x14ac:dyDescent="0.2">
      <c r="A1733">
        <v>805</v>
      </c>
      <c r="B1733" t="s">
        <v>260</v>
      </c>
      <c r="C1733">
        <v>145101903</v>
      </c>
      <c r="D1733">
        <v>769</v>
      </c>
      <c r="F1733" s="107">
        <v>93105736</v>
      </c>
      <c r="G1733" s="108">
        <v>4927.4799999999996</v>
      </c>
    </row>
    <row r="1734" spans="1:7" x14ac:dyDescent="0.2">
      <c r="A1734">
        <v>805</v>
      </c>
      <c r="B1734" t="s">
        <v>159</v>
      </c>
      <c r="C1734">
        <v>145100388</v>
      </c>
      <c r="D1734">
        <v>0</v>
      </c>
      <c r="F1734" s="107">
        <v>93105751</v>
      </c>
      <c r="G1734" s="108">
        <v>175.1</v>
      </c>
    </row>
    <row r="1735" spans="1:7" x14ac:dyDescent="0.2">
      <c r="A1735">
        <v>805</v>
      </c>
      <c r="B1735" t="s">
        <v>159</v>
      </c>
      <c r="C1735">
        <v>145100535</v>
      </c>
      <c r="D1735" s="103">
        <v>3231</v>
      </c>
      <c r="F1735" s="107">
        <v>93105754</v>
      </c>
      <c r="G1735" s="108">
        <v>0</v>
      </c>
    </row>
    <row r="1736" spans="1:7" x14ac:dyDescent="0.2">
      <c r="A1736">
        <v>805</v>
      </c>
      <c r="B1736" t="s">
        <v>159</v>
      </c>
      <c r="C1736">
        <v>93107255</v>
      </c>
      <c r="D1736">
        <v>0</v>
      </c>
      <c r="F1736" s="107">
        <v>93105768</v>
      </c>
      <c r="G1736" s="108">
        <v>7000</v>
      </c>
    </row>
    <row r="1737" spans="1:7" x14ac:dyDescent="0.2">
      <c r="A1737">
        <v>805</v>
      </c>
      <c r="B1737" t="s">
        <v>159</v>
      </c>
      <c r="C1737">
        <v>93108137</v>
      </c>
      <c r="D1737">
        <v>0</v>
      </c>
      <c r="F1737" s="107">
        <v>93105769</v>
      </c>
      <c r="G1737" s="108">
        <v>7000</v>
      </c>
    </row>
    <row r="1738" spans="1:7" x14ac:dyDescent="0.2">
      <c r="A1738">
        <v>805</v>
      </c>
      <c r="B1738" t="s">
        <v>226</v>
      </c>
      <c r="C1738">
        <v>113103184</v>
      </c>
      <c r="D1738" s="103">
        <v>8412</v>
      </c>
      <c r="F1738" s="107">
        <v>93105770</v>
      </c>
      <c r="G1738" s="108">
        <v>7000</v>
      </c>
    </row>
    <row r="1739" spans="1:7" x14ac:dyDescent="0.2">
      <c r="A1739">
        <v>805</v>
      </c>
      <c r="B1739" t="s">
        <v>226</v>
      </c>
      <c r="C1739">
        <v>121100091</v>
      </c>
      <c r="D1739">
        <v>0</v>
      </c>
      <c r="F1739" s="107">
        <v>93105771</v>
      </c>
      <c r="G1739" s="108">
        <v>7000</v>
      </c>
    </row>
    <row r="1740" spans="1:7" x14ac:dyDescent="0.2">
      <c r="A1740">
        <v>805</v>
      </c>
      <c r="B1740" t="s">
        <v>226</v>
      </c>
      <c r="C1740">
        <v>121100107</v>
      </c>
      <c r="D1740" s="103">
        <v>53969</v>
      </c>
      <c r="F1740" s="107">
        <v>93105772</v>
      </c>
      <c r="G1740" s="108">
        <v>17500</v>
      </c>
    </row>
    <row r="1741" spans="1:7" x14ac:dyDescent="0.2">
      <c r="A1741">
        <v>805</v>
      </c>
      <c r="B1741" t="s">
        <v>226</v>
      </c>
      <c r="C1741">
        <v>121100157</v>
      </c>
      <c r="D1741" s="103">
        <v>16280</v>
      </c>
      <c r="F1741" s="107">
        <v>93105773</v>
      </c>
      <c r="G1741" s="108">
        <v>22000</v>
      </c>
    </row>
    <row r="1742" spans="1:7" x14ac:dyDescent="0.2">
      <c r="A1742">
        <v>805</v>
      </c>
      <c r="B1742" t="s">
        <v>226</v>
      </c>
      <c r="C1742">
        <v>121100169</v>
      </c>
      <c r="D1742">
        <v>0</v>
      </c>
      <c r="F1742" s="107">
        <v>93105774</v>
      </c>
      <c r="G1742" s="108">
        <v>10000</v>
      </c>
    </row>
    <row r="1743" spans="1:7" x14ac:dyDescent="0.2">
      <c r="A1743">
        <v>805</v>
      </c>
      <c r="B1743" t="s">
        <v>226</v>
      </c>
      <c r="C1743">
        <v>121100182</v>
      </c>
      <c r="D1743">
        <v>0</v>
      </c>
      <c r="F1743" s="107">
        <v>93105775</v>
      </c>
      <c r="G1743" s="108">
        <v>10000</v>
      </c>
    </row>
    <row r="1744" spans="1:7" x14ac:dyDescent="0.2">
      <c r="A1744">
        <v>805</v>
      </c>
      <c r="B1744" t="s">
        <v>226</v>
      </c>
      <c r="C1744">
        <v>121100200</v>
      </c>
      <c r="D1744" s="103">
        <v>4532</v>
      </c>
      <c r="F1744" s="107">
        <v>93105785</v>
      </c>
      <c r="G1744" s="108">
        <v>1137</v>
      </c>
    </row>
    <row r="1745" spans="1:7" x14ac:dyDescent="0.2">
      <c r="A1745">
        <v>805</v>
      </c>
      <c r="B1745" t="s">
        <v>226</v>
      </c>
      <c r="C1745">
        <v>121100217</v>
      </c>
      <c r="D1745" s="103">
        <v>10400</v>
      </c>
      <c r="F1745" s="107">
        <v>93105792</v>
      </c>
      <c r="G1745" s="108">
        <v>0</v>
      </c>
    </row>
    <row r="1746" spans="1:7" x14ac:dyDescent="0.2">
      <c r="A1746">
        <v>805</v>
      </c>
      <c r="B1746" t="s">
        <v>226</v>
      </c>
      <c r="C1746">
        <v>121100222</v>
      </c>
      <c r="D1746">
        <v>0</v>
      </c>
      <c r="F1746" s="107">
        <v>93105794</v>
      </c>
      <c r="G1746" s="108">
        <v>0</v>
      </c>
    </row>
    <row r="1747" spans="1:7" x14ac:dyDescent="0.2">
      <c r="A1747">
        <v>805</v>
      </c>
      <c r="B1747" t="s">
        <v>226</v>
      </c>
      <c r="C1747">
        <v>121100311</v>
      </c>
      <c r="D1747">
        <v>0</v>
      </c>
      <c r="F1747" s="107">
        <v>93105797</v>
      </c>
      <c r="G1747" s="108">
        <v>0</v>
      </c>
    </row>
    <row r="1748" spans="1:7" x14ac:dyDescent="0.2">
      <c r="A1748">
        <v>805</v>
      </c>
      <c r="B1748" t="s">
        <v>226</v>
      </c>
      <c r="C1748">
        <v>121100314</v>
      </c>
      <c r="D1748" s="103">
        <v>5060</v>
      </c>
      <c r="F1748" s="107">
        <v>93105800</v>
      </c>
      <c r="G1748" s="108">
        <v>2204</v>
      </c>
    </row>
    <row r="1749" spans="1:7" x14ac:dyDescent="0.2">
      <c r="A1749">
        <v>805</v>
      </c>
      <c r="B1749" t="s">
        <v>226</v>
      </c>
      <c r="C1749">
        <v>121100320</v>
      </c>
      <c r="D1749" s="103">
        <v>11721.8</v>
      </c>
      <c r="F1749" s="107">
        <v>93105803</v>
      </c>
      <c r="G1749" s="108">
        <v>0</v>
      </c>
    </row>
    <row r="1750" spans="1:7" x14ac:dyDescent="0.2">
      <c r="A1750">
        <v>805</v>
      </c>
      <c r="B1750" t="s">
        <v>226</v>
      </c>
      <c r="C1750">
        <v>121100346</v>
      </c>
      <c r="D1750">
        <v>0</v>
      </c>
      <c r="F1750" s="107">
        <v>93105804</v>
      </c>
      <c r="G1750" s="108">
        <v>0</v>
      </c>
    </row>
    <row r="1751" spans="1:7" x14ac:dyDescent="0.2">
      <c r="A1751">
        <v>805</v>
      </c>
      <c r="B1751" t="s">
        <v>226</v>
      </c>
      <c r="C1751">
        <v>121100364</v>
      </c>
      <c r="D1751">
        <v>0</v>
      </c>
      <c r="F1751" s="107">
        <v>93105813</v>
      </c>
      <c r="G1751" s="108">
        <v>1200</v>
      </c>
    </row>
    <row r="1752" spans="1:7" x14ac:dyDescent="0.2">
      <c r="A1752">
        <v>805</v>
      </c>
      <c r="B1752" t="s">
        <v>226</v>
      </c>
      <c r="C1752">
        <v>121100381</v>
      </c>
      <c r="D1752">
        <v>0</v>
      </c>
      <c r="F1752" s="107">
        <v>93105815</v>
      </c>
      <c r="G1752" s="108">
        <v>0</v>
      </c>
    </row>
    <row r="1753" spans="1:7" x14ac:dyDescent="0.2">
      <c r="A1753">
        <v>805</v>
      </c>
      <c r="B1753" t="s">
        <v>226</v>
      </c>
      <c r="C1753">
        <v>121100389</v>
      </c>
      <c r="D1753" s="103">
        <v>10546.2</v>
      </c>
      <c r="F1753" s="107">
        <v>93105817</v>
      </c>
      <c r="G1753" s="108">
        <v>5664</v>
      </c>
    </row>
    <row r="1754" spans="1:7" x14ac:dyDescent="0.2">
      <c r="A1754">
        <v>805</v>
      </c>
      <c r="B1754" t="s">
        <v>226</v>
      </c>
      <c r="C1754">
        <v>121100395</v>
      </c>
      <c r="D1754" s="103">
        <v>40222.199999999997</v>
      </c>
      <c r="F1754" s="107">
        <v>93105818</v>
      </c>
      <c r="G1754" s="108">
        <v>0</v>
      </c>
    </row>
    <row r="1755" spans="1:7" x14ac:dyDescent="0.2">
      <c r="A1755">
        <v>805</v>
      </c>
      <c r="B1755" t="s">
        <v>226</v>
      </c>
      <c r="C1755">
        <v>121100403</v>
      </c>
      <c r="D1755" s="103">
        <v>106139.7</v>
      </c>
      <c r="F1755" s="107">
        <v>93105825</v>
      </c>
      <c r="G1755" s="108">
        <v>0</v>
      </c>
    </row>
    <row r="1756" spans="1:7" x14ac:dyDescent="0.2">
      <c r="A1756">
        <v>805</v>
      </c>
      <c r="B1756" t="s">
        <v>226</v>
      </c>
      <c r="C1756">
        <v>121100435</v>
      </c>
      <c r="D1756" s="103">
        <v>5414.2</v>
      </c>
      <c r="F1756" s="107">
        <v>93105831</v>
      </c>
      <c r="G1756" s="108">
        <v>0</v>
      </c>
    </row>
    <row r="1757" spans="1:7" x14ac:dyDescent="0.2">
      <c r="A1757">
        <v>805</v>
      </c>
      <c r="B1757" t="s">
        <v>226</v>
      </c>
      <c r="C1757">
        <v>121100529</v>
      </c>
      <c r="D1757" s="103">
        <v>11182.5</v>
      </c>
      <c r="F1757" s="107">
        <v>93105832</v>
      </c>
      <c r="G1757" s="108">
        <v>0</v>
      </c>
    </row>
    <row r="1758" spans="1:7" x14ac:dyDescent="0.2">
      <c r="A1758">
        <v>805</v>
      </c>
      <c r="B1758" t="s">
        <v>226</v>
      </c>
      <c r="C1758">
        <v>121100539</v>
      </c>
      <c r="D1758">
        <v>0</v>
      </c>
      <c r="F1758" s="107">
        <v>93105847</v>
      </c>
      <c r="G1758" s="108">
        <v>0</v>
      </c>
    </row>
    <row r="1759" spans="1:7" x14ac:dyDescent="0.2">
      <c r="A1759">
        <v>805</v>
      </c>
      <c r="B1759" t="s">
        <v>226</v>
      </c>
      <c r="C1759">
        <v>121100545</v>
      </c>
      <c r="D1759">
        <v>0</v>
      </c>
      <c r="F1759" s="107">
        <v>93105850</v>
      </c>
      <c r="G1759" s="108">
        <v>0</v>
      </c>
    </row>
    <row r="1760" spans="1:7" x14ac:dyDescent="0.2">
      <c r="A1760">
        <v>805</v>
      </c>
      <c r="B1760" t="s">
        <v>226</v>
      </c>
      <c r="C1760">
        <v>121100546</v>
      </c>
      <c r="D1760" s="103">
        <v>8939</v>
      </c>
      <c r="F1760" s="107">
        <v>93105860</v>
      </c>
      <c r="G1760" s="108">
        <v>1503.74</v>
      </c>
    </row>
    <row r="1761" spans="1:7" x14ac:dyDescent="0.2">
      <c r="A1761">
        <v>805</v>
      </c>
      <c r="B1761" t="s">
        <v>226</v>
      </c>
      <c r="C1761">
        <v>121100580</v>
      </c>
      <c r="D1761" s="103">
        <v>13407</v>
      </c>
      <c r="F1761" s="107">
        <v>93105861</v>
      </c>
      <c r="G1761" s="108">
        <v>1494.4</v>
      </c>
    </row>
    <row r="1762" spans="1:7" x14ac:dyDescent="0.2">
      <c r="A1762">
        <v>805</v>
      </c>
      <c r="B1762" t="s">
        <v>226</v>
      </c>
      <c r="C1762">
        <v>121100582</v>
      </c>
      <c r="D1762" s="103">
        <v>62342.5</v>
      </c>
      <c r="F1762" s="107">
        <v>93105862</v>
      </c>
      <c r="G1762" s="108">
        <v>460.8</v>
      </c>
    </row>
    <row r="1763" spans="1:7" x14ac:dyDescent="0.2">
      <c r="A1763">
        <v>805</v>
      </c>
      <c r="B1763" t="s">
        <v>226</v>
      </c>
      <c r="C1763">
        <v>121100592</v>
      </c>
      <c r="D1763" s="103">
        <v>159277.14000000001</v>
      </c>
      <c r="F1763" s="107">
        <v>93105863</v>
      </c>
      <c r="G1763" s="108">
        <v>3189.8</v>
      </c>
    </row>
    <row r="1764" spans="1:7" x14ac:dyDescent="0.2">
      <c r="A1764">
        <v>805</v>
      </c>
      <c r="B1764" t="s">
        <v>226</v>
      </c>
      <c r="C1764">
        <v>121100612</v>
      </c>
      <c r="D1764" s="103">
        <v>1103.2</v>
      </c>
      <c r="F1764" s="107">
        <v>93105865</v>
      </c>
      <c r="G1764" s="108">
        <v>0</v>
      </c>
    </row>
    <row r="1765" spans="1:7" x14ac:dyDescent="0.2">
      <c r="A1765">
        <v>805</v>
      </c>
      <c r="B1765" t="s">
        <v>226</v>
      </c>
      <c r="C1765">
        <v>121100614</v>
      </c>
      <c r="D1765" s="103">
        <v>32814</v>
      </c>
      <c r="F1765" s="107">
        <v>93105866</v>
      </c>
      <c r="G1765" s="108">
        <v>0</v>
      </c>
    </row>
    <row r="1766" spans="1:7" x14ac:dyDescent="0.2">
      <c r="A1766">
        <v>805</v>
      </c>
      <c r="B1766" t="s">
        <v>226</v>
      </c>
      <c r="C1766">
        <v>121100616</v>
      </c>
      <c r="D1766" s="103">
        <v>9844</v>
      </c>
      <c r="F1766" s="107">
        <v>93105871</v>
      </c>
      <c r="G1766" s="108">
        <v>0</v>
      </c>
    </row>
    <row r="1767" spans="1:7" x14ac:dyDescent="0.2">
      <c r="A1767">
        <v>805</v>
      </c>
      <c r="B1767" t="s">
        <v>226</v>
      </c>
      <c r="C1767">
        <v>121100645</v>
      </c>
      <c r="D1767" s="103">
        <v>14766</v>
      </c>
      <c r="F1767" s="107">
        <v>93105872</v>
      </c>
      <c r="G1767" s="108">
        <v>2822</v>
      </c>
    </row>
    <row r="1768" spans="1:7" x14ac:dyDescent="0.2">
      <c r="A1768">
        <v>805</v>
      </c>
      <c r="B1768" t="s">
        <v>226</v>
      </c>
      <c r="C1768">
        <v>121100655</v>
      </c>
      <c r="D1768" s="103">
        <v>6890.8</v>
      </c>
      <c r="F1768" s="107">
        <v>93105876</v>
      </c>
      <c r="G1768" s="108">
        <v>0</v>
      </c>
    </row>
    <row r="1769" spans="1:7" x14ac:dyDescent="0.2">
      <c r="A1769">
        <v>805</v>
      </c>
      <c r="B1769" t="s">
        <v>226</v>
      </c>
      <c r="C1769">
        <v>121100659</v>
      </c>
      <c r="D1769" s="103">
        <v>78750</v>
      </c>
      <c r="F1769" s="107">
        <v>93105894</v>
      </c>
      <c r="G1769" s="108">
        <v>405</v>
      </c>
    </row>
    <row r="1770" spans="1:7" x14ac:dyDescent="0.2">
      <c r="A1770">
        <v>805</v>
      </c>
      <c r="B1770" t="s">
        <v>226</v>
      </c>
      <c r="C1770">
        <v>121100680</v>
      </c>
      <c r="D1770" s="103">
        <v>4922</v>
      </c>
      <c r="F1770" s="107">
        <v>93105901</v>
      </c>
      <c r="G1770" s="108">
        <v>0</v>
      </c>
    </row>
    <row r="1771" spans="1:7" x14ac:dyDescent="0.2">
      <c r="A1771">
        <v>805</v>
      </c>
      <c r="B1771" t="s">
        <v>226</v>
      </c>
      <c r="C1771">
        <v>93101298</v>
      </c>
      <c r="D1771">
        <v>1.03</v>
      </c>
      <c r="F1771" s="107">
        <v>93105902</v>
      </c>
      <c r="G1771" s="108">
        <v>0</v>
      </c>
    </row>
    <row r="1772" spans="1:7" x14ac:dyDescent="0.2">
      <c r="A1772">
        <v>805</v>
      </c>
      <c r="B1772" t="s">
        <v>226</v>
      </c>
      <c r="C1772">
        <v>93101457</v>
      </c>
      <c r="D1772" s="103">
        <v>8133</v>
      </c>
      <c r="F1772" s="107">
        <v>93105905</v>
      </c>
      <c r="G1772" s="108">
        <v>0</v>
      </c>
    </row>
    <row r="1773" spans="1:7" x14ac:dyDescent="0.2">
      <c r="A1773">
        <v>805</v>
      </c>
      <c r="B1773" t="s">
        <v>226</v>
      </c>
      <c r="C1773">
        <v>93101458</v>
      </c>
      <c r="D1773" s="103">
        <v>6240</v>
      </c>
      <c r="F1773" s="107">
        <v>93105910</v>
      </c>
      <c r="G1773" s="108">
        <v>0</v>
      </c>
    </row>
    <row r="1774" spans="1:7" x14ac:dyDescent="0.2">
      <c r="A1774">
        <v>805</v>
      </c>
      <c r="B1774" t="s">
        <v>226</v>
      </c>
      <c r="C1774">
        <v>93101721</v>
      </c>
      <c r="D1774" s="103">
        <v>6656</v>
      </c>
      <c r="F1774" s="107">
        <v>93105912</v>
      </c>
      <c r="G1774" s="108">
        <v>23760</v>
      </c>
    </row>
    <row r="1775" spans="1:7" x14ac:dyDescent="0.2">
      <c r="A1775">
        <v>805</v>
      </c>
      <c r="B1775" t="s">
        <v>226</v>
      </c>
      <c r="C1775">
        <v>93101776</v>
      </c>
      <c r="D1775" s="103">
        <v>7503</v>
      </c>
      <c r="F1775" s="107">
        <v>93105919</v>
      </c>
      <c r="G1775" s="108">
        <v>0</v>
      </c>
    </row>
    <row r="1776" spans="1:7" x14ac:dyDescent="0.2">
      <c r="A1776">
        <v>805</v>
      </c>
      <c r="B1776" t="s">
        <v>226</v>
      </c>
      <c r="C1776">
        <v>93102059</v>
      </c>
      <c r="D1776">
        <v>481</v>
      </c>
      <c r="F1776" s="107">
        <v>93105920</v>
      </c>
      <c r="G1776" s="108">
        <v>2387</v>
      </c>
    </row>
    <row r="1777" spans="1:7" x14ac:dyDescent="0.2">
      <c r="A1777">
        <v>805</v>
      </c>
      <c r="B1777" t="s">
        <v>226</v>
      </c>
      <c r="C1777">
        <v>93102110</v>
      </c>
      <c r="D1777">
        <v>0</v>
      </c>
      <c r="F1777" s="107">
        <v>93105921</v>
      </c>
      <c r="G1777" s="108">
        <v>0</v>
      </c>
    </row>
    <row r="1778" spans="1:7" x14ac:dyDescent="0.2">
      <c r="A1778">
        <v>805</v>
      </c>
      <c r="B1778" t="s">
        <v>227</v>
      </c>
      <c r="C1778">
        <v>121100093</v>
      </c>
      <c r="D1778" s="103">
        <v>2365</v>
      </c>
      <c r="F1778" s="107">
        <v>93105924</v>
      </c>
      <c r="G1778" s="108">
        <v>2065</v>
      </c>
    </row>
    <row r="1779" spans="1:7" x14ac:dyDescent="0.2">
      <c r="A1779">
        <v>805</v>
      </c>
      <c r="B1779" t="s">
        <v>227</v>
      </c>
      <c r="C1779">
        <v>121100095</v>
      </c>
      <c r="D1779">
        <v>0</v>
      </c>
      <c r="F1779" s="107">
        <v>93105926</v>
      </c>
      <c r="G1779" s="108">
        <v>7000</v>
      </c>
    </row>
    <row r="1780" spans="1:7" x14ac:dyDescent="0.2">
      <c r="A1780">
        <v>805</v>
      </c>
      <c r="B1780" t="s">
        <v>227</v>
      </c>
      <c r="C1780">
        <v>121100096</v>
      </c>
      <c r="D1780" s="103">
        <v>1050</v>
      </c>
      <c r="F1780" s="107">
        <v>93105952</v>
      </c>
      <c r="G1780" s="108">
        <v>0</v>
      </c>
    </row>
    <row r="1781" spans="1:7" x14ac:dyDescent="0.2">
      <c r="A1781">
        <v>805</v>
      </c>
      <c r="B1781" t="s">
        <v>227</v>
      </c>
      <c r="C1781">
        <v>121100097</v>
      </c>
      <c r="D1781">
        <v>612</v>
      </c>
      <c r="F1781" s="107">
        <v>93105955</v>
      </c>
      <c r="G1781" s="108">
        <v>2700</v>
      </c>
    </row>
    <row r="1782" spans="1:7" x14ac:dyDescent="0.2">
      <c r="A1782">
        <v>805</v>
      </c>
      <c r="B1782" t="s">
        <v>227</v>
      </c>
      <c r="C1782">
        <v>121100146</v>
      </c>
      <c r="D1782">
        <v>0</v>
      </c>
      <c r="F1782" s="107">
        <v>93105956</v>
      </c>
      <c r="G1782" s="108">
        <v>2745</v>
      </c>
    </row>
    <row r="1783" spans="1:7" x14ac:dyDescent="0.2">
      <c r="A1783">
        <v>805</v>
      </c>
      <c r="B1783" t="s">
        <v>227</v>
      </c>
      <c r="C1783">
        <v>121100158</v>
      </c>
      <c r="D1783">
        <v>0</v>
      </c>
      <c r="F1783" s="107">
        <v>93105968</v>
      </c>
      <c r="G1783" s="108">
        <v>0</v>
      </c>
    </row>
    <row r="1784" spans="1:7" x14ac:dyDescent="0.2">
      <c r="A1784">
        <v>805</v>
      </c>
      <c r="B1784" t="s">
        <v>227</v>
      </c>
      <c r="C1784">
        <v>121100160</v>
      </c>
      <c r="D1784" s="103">
        <v>116058</v>
      </c>
      <c r="F1784" s="107">
        <v>93105987</v>
      </c>
      <c r="G1784" s="108">
        <v>0</v>
      </c>
    </row>
    <row r="1785" spans="1:7" x14ac:dyDescent="0.2">
      <c r="A1785">
        <v>805</v>
      </c>
      <c r="B1785" t="s">
        <v>227</v>
      </c>
      <c r="C1785">
        <v>121100230</v>
      </c>
      <c r="D1785" s="103">
        <v>10721</v>
      </c>
      <c r="F1785" s="107">
        <v>93105988</v>
      </c>
      <c r="G1785" s="108">
        <v>0</v>
      </c>
    </row>
    <row r="1786" spans="1:7" x14ac:dyDescent="0.2">
      <c r="A1786">
        <v>805</v>
      </c>
      <c r="B1786" t="s">
        <v>227</v>
      </c>
      <c r="C1786">
        <v>121100280</v>
      </c>
      <c r="D1786">
        <v>0</v>
      </c>
      <c r="F1786" s="107">
        <v>93105998</v>
      </c>
      <c r="G1786" s="108">
        <v>0</v>
      </c>
    </row>
    <row r="1787" spans="1:7" x14ac:dyDescent="0.2">
      <c r="A1787">
        <v>805</v>
      </c>
      <c r="B1787" t="s">
        <v>227</v>
      </c>
      <c r="C1787">
        <v>121100305</v>
      </c>
      <c r="D1787" s="103">
        <v>3195</v>
      </c>
      <c r="F1787" s="107">
        <v>93106002</v>
      </c>
      <c r="G1787" s="108">
        <v>0</v>
      </c>
    </row>
    <row r="1788" spans="1:7" x14ac:dyDescent="0.2">
      <c r="A1788">
        <v>805</v>
      </c>
      <c r="B1788" t="s">
        <v>227</v>
      </c>
      <c r="C1788">
        <v>121100309</v>
      </c>
      <c r="D1788" s="103">
        <v>11044.48</v>
      </c>
      <c r="F1788" s="107">
        <v>93106021</v>
      </c>
      <c r="G1788" s="108">
        <v>2280</v>
      </c>
    </row>
    <row r="1789" spans="1:7" x14ac:dyDescent="0.2">
      <c r="A1789">
        <v>805</v>
      </c>
      <c r="B1789" t="s">
        <v>227</v>
      </c>
      <c r="C1789">
        <v>121100363</v>
      </c>
      <c r="D1789" s="103">
        <v>3290</v>
      </c>
      <c r="F1789" s="107">
        <v>93106026</v>
      </c>
      <c r="G1789" s="108">
        <v>0</v>
      </c>
    </row>
    <row r="1790" spans="1:7" x14ac:dyDescent="0.2">
      <c r="A1790">
        <v>805</v>
      </c>
      <c r="B1790" t="s">
        <v>227</v>
      </c>
      <c r="C1790">
        <v>121100369</v>
      </c>
      <c r="D1790">
        <v>0</v>
      </c>
      <c r="F1790" s="107">
        <v>93106028</v>
      </c>
      <c r="G1790" s="108">
        <v>16260</v>
      </c>
    </row>
    <row r="1791" spans="1:7" x14ac:dyDescent="0.2">
      <c r="A1791">
        <v>805</v>
      </c>
      <c r="B1791" t="s">
        <v>227</v>
      </c>
      <c r="C1791">
        <v>121100386</v>
      </c>
      <c r="D1791" s="103">
        <v>5660</v>
      </c>
      <c r="F1791" s="107">
        <v>93106029</v>
      </c>
      <c r="G1791" s="108">
        <v>0</v>
      </c>
    </row>
    <row r="1792" spans="1:7" x14ac:dyDescent="0.2">
      <c r="A1792">
        <v>805</v>
      </c>
      <c r="B1792" t="s">
        <v>227</v>
      </c>
      <c r="C1792">
        <v>121100472</v>
      </c>
      <c r="D1792">
        <v>492</v>
      </c>
      <c r="F1792" s="107">
        <v>93106030</v>
      </c>
      <c r="G1792" s="108">
        <v>19800</v>
      </c>
    </row>
    <row r="1793" spans="1:7" x14ac:dyDescent="0.2">
      <c r="A1793">
        <v>805</v>
      </c>
      <c r="B1793" t="s">
        <v>227</v>
      </c>
      <c r="C1793">
        <v>121100502</v>
      </c>
      <c r="D1793" s="103">
        <v>3281</v>
      </c>
      <c r="F1793" s="107">
        <v>93106031</v>
      </c>
      <c r="G1793" s="108">
        <v>15100</v>
      </c>
    </row>
    <row r="1794" spans="1:7" x14ac:dyDescent="0.2">
      <c r="A1794">
        <v>805</v>
      </c>
      <c r="B1794" t="s">
        <v>227</v>
      </c>
      <c r="C1794">
        <v>121100524</v>
      </c>
      <c r="D1794">
        <v>0</v>
      </c>
      <c r="F1794" s="107">
        <v>93106032</v>
      </c>
      <c r="G1794" s="108">
        <v>34540</v>
      </c>
    </row>
    <row r="1795" spans="1:7" x14ac:dyDescent="0.2">
      <c r="A1795">
        <v>805</v>
      </c>
      <c r="B1795" t="s">
        <v>227</v>
      </c>
      <c r="C1795">
        <v>121100549</v>
      </c>
      <c r="D1795" s="103">
        <v>210148</v>
      </c>
      <c r="F1795" s="107">
        <v>93106033</v>
      </c>
      <c r="G1795" s="108">
        <v>0</v>
      </c>
    </row>
    <row r="1796" spans="1:7" x14ac:dyDescent="0.2">
      <c r="A1796">
        <v>805</v>
      </c>
      <c r="B1796" t="s">
        <v>227</v>
      </c>
      <c r="C1796">
        <v>121100551</v>
      </c>
      <c r="D1796" s="103">
        <v>178764</v>
      </c>
      <c r="F1796" s="107">
        <v>93106035</v>
      </c>
      <c r="G1796" s="108">
        <v>0</v>
      </c>
    </row>
    <row r="1797" spans="1:7" x14ac:dyDescent="0.2">
      <c r="A1797">
        <v>805</v>
      </c>
      <c r="B1797" t="s">
        <v>227</v>
      </c>
      <c r="C1797">
        <v>121100552</v>
      </c>
      <c r="D1797">
        <v>0</v>
      </c>
      <c r="F1797" s="107">
        <v>93106060</v>
      </c>
      <c r="G1797" s="108">
        <v>0</v>
      </c>
    </row>
    <row r="1798" spans="1:7" x14ac:dyDescent="0.2">
      <c r="A1798">
        <v>805</v>
      </c>
      <c r="B1798" t="s">
        <v>227</v>
      </c>
      <c r="C1798">
        <v>121100553</v>
      </c>
      <c r="D1798" s="103">
        <v>6981.6</v>
      </c>
      <c r="F1798" s="107">
        <v>93106063</v>
      </c>
      <c r="G1798" s="108">
        <v>0</v>
      </c>
    </row>
    <row r="1799" spans="1:7" x14ac:dyDescent="0.2">
      <c r="A1799">
        <v>805</v>
      </c>
      <c r="B1799" t="s">
        <v>227</v>
      </c>
      <c r="C1799">
        <v>121100554</v>
      </c>
      <c r="D1799">
        <v>0</v>
      </c>
      <c r="F1799" s="107">
        <v>93106064</v>
      </c>
      <c r="G1799" s="108">
        <v>0</v>
      </c>
    </row>
    <row r="1800" spans="1:7" x14ac:dyDescent="0.2">
      <c r="A1800">
        <v>805</v>
      </c>
      <c r="B1800" t="s">
        <v>227</v>
      </c>
      <c r="C1800">
        <v>121100555</v>
      </c>
      <c r="D1800" s="103">
        <v>4706.0200000000004</v>
      </c>
      <c r="F1800" s="107">
        <v>93106065</v>
      </c>
      <c r="G1800" s="108">
        <v>0</v>
      </c>
    </row>
    <row r="1801" spans="1:7" x14ac:dyDescent="0.2">
      <c r="A1801">
        <v>805</v>
      </c>
      <c r="B1801" t="s">
        <v>227</v>
      </c>
      <c r="C1801">
        <v>121100573</v>
      </c>
      <c r="D1801" s="103">
        <v>29504.5</v>
      </c>
      <c r="F1801" s="107">
        <v>93106066</v>
      </c>
      <c r="G1801" s="108">
        <v>0</v>
      </c>
    </row>
    <row r="1802" spans="1:7" x14ac:dyDescent="0.2">
      <c r="A1802">
        <v>805</v>
      </c>
      <c r="B1802" t="s">
        <v>227</v>
      </c>
      <c r="C1802">
        <v>121100574</v>
      </c>
      <c r="D1802" s="103">
        <v>70876</v>
      </c>
      <c r="F1802" s="107">
        <v>93106075</v>
      </c>
      <c r="G1802" s="108">
        <v>0</v>
      </c>
    </row>
    <row r="1803" spans="1:7" x14ac:dyDescent="0.2">
      <c r="A1803">
        <v>805</v>
      </c>
      <c r="B1803" t="s">
        <v>227</v>
      </c>
      <c r="C1803">
        <v>121100602</v>
      </c>
      <c r="D1803" s="103">
        <v>16406</v>
      </c>
      <c r="F1803" s="107">
        <v>93106076</v>
      </c>
      <c r="G1803" s="108">
        <v>300</v>
      </c>
    </row>
    <row r="1804" spans="1:7" x14ac:dyDescent="0.2">
      <c r="A1804">
        <v>805</v>
      </c>
      <c r="B1804" t="s">
        <v>227</v>
      </c>
      <c r="C1804">
        <v>121100603</v>
      </c>
      <c r="D1804" s="103">
        <v>14601.9</v>
      </c>
      <c r="F1804" s="107">
        <v>93106084</v>
      </c>
      <c r="G1804" s="108">
        <v>0</v>
      </c>
    </row>
    <row r="1805" spans="1:7" x14ac:dyDescent="0.2">
      <c r="A1805">
        <v>805</v>
      </c>
      <c r="B1805" t="s">
        <v>227</v>
      </c>
      <c r="C1805">
        <v>121100621</v>
      </c>
      <c r="D1805" s="103">
        <v>16340</v>
      </c>
      <c r="F1805" s="107">
        <v>93106086</v>
      </c>
      <c r="G1805" s="108">
        <v>0</v>
      </c>
    </row>
    <row r="1806" spans="1:7" x14ac:dyDescent="0.2">
      <c r="A1806">
        <v>805</v>
      </c>
      <c r="B1806" t="s">
        <v>227</v>
      </c>
      <c r="C1806">
        <v>121100660</v>
      </c>
      <c r="D1806" s="103">
        <v>1476.9</v>
      </c>
      <c r="F1806" s="107">
        <v>93106089</v>
      </c>
      <c r="G1806" s="108">
        <v>0</v>
      </c>
    </row>
    <row r="1807" spans="1:7" x14ac:dyDescent="0.2">
      <c r="A1807">
        <v>805</v>
      </c>
      <c r="B1807" t="s">
        <v>227</v>
      </c>
      <c r="C1807">
        <v>121100675</v>
      </c>
      <c r="D1807" s="103">
        <v>4922</v>
      </c>
      <c r="F1807" s="107">
        <v>93106090</v>
      </c>
      <c r="G1807" s="108">
        <v>0</v>
      </c>
    </row>
    <row r="1808" spans="1:7" x14ac:dyDescent="0.2">
      <c r="A1808">
        <v>805</v>
      </c>
      <c r="B1808" t="s">
        <v>227</v>
      </c>
      <c r="C1808">
        <v>121100692</v>
      </c>
      <c r="D1808" s="103">
        <v>42065.4</v>
      </c>
      <c r="F1808" s="107">
        <v>93106094</v>
      </c>
      <c r="G1808" s="108">
        <v>0</v>
      </c>
    </row>
    <row r="1809" spans="1:7" x14ac:dyDescent="0.2">
      <c r="A1809">
        <v>805</v>
      </c>
      <c r="B1809" t="s">
        <v>129</v>
      </c>
      <c r="C1809">
        <v>93100017</v>
      </c>
      <c r="D1809" s="103">
        <v>13300</v>
      </c>
      <c r="F1809" s="107">
        <v>93106097</v>
      </c>
      <c r="G1809" s="108">
        <v>1708</v>
      </c>
    </row>
    <row r="1810" spans="1:7" x14ac:dyDescent="0.2">
      <c r="A1810">
        <v>805</v>
      </c>
      <c r="B1810" t="s">
        <v>129</v>
      </c>
      <c r="C1810">
        <v>93100022</v>
      </c>
      <c r="D1810">
        <v>0</v>
      </c>
      <c r="F1810" s="107">
        <v>93106099</v>
      </c>
      <c r="G1810" s="108">
        <v>0</v>
      </c>
    </row>
    <row r="1811" spans="1:7" x14ac:dyDescent="0.2">
      <c r="A1811">
        <v>805</v>
      </c>
      <c r="B1811" t="s">
        <v>129</v>
      </c>
      <c r="C1811">
        <v>93100025</v>
      </c>
      <c r="D1811">
        <v>0</v>
      </c>
      <c r="F1811" s="107">
        <v>93106100</v>
      </c>
      <c r="G1811" s="108">
        <v>0</v>
      </c>
    </row>
    <row r="1812" spans="1:7" x14ac:dyDescent="0.2">
      <c r="A1812">
        <v>805</v>
      </c>
      <c r="B1812" t="s">
        <v>129</v>
      </c>
      <c r="C1812">
        <v>93100036</v>
      </c>
      <c r="D1812" s="103">
        <v>1275</v>
      </c>
      <c r="F1812" s="107">
        <v>93106101</v>
      </c>
      <c r="G1812" s="108">
        <v>0</v>
      </c>
    </row>
    <row r="1813" spans="1:7" x14ac:dyDescent="0.2">
      <c r="A1813">
        <v>805</v>
      </c>
      <c r="B1813" t="s">
        <v>129</v>
      </c>
      <c r="C1813">
        <v>93100044</v>
      </c>
      <c r="D1813">
        <v>0</v>
      </c>
      <c r="F1813" s="107">
        <v>93106104</v>
      </c>
      <c r="G1813" s="108">
        <v>0</v>
      </c>
    </row>
    <row r="1814" spans="1:7" x14ac:dyDescent="0.2">
      <c r="A1814">
        <v>805</v>
      </c>
      <c r="B1814" t="s">
        <v>129</v>
      </c>
      <c r="C1814">
        <v>93100045</v>
      </c>
      <c r="D1814" s="103">
        <v>14200</v>
      </c>
      <c r="F1814" s="107">
        <v>93106105</v>
      </c>
      <c r="G1814" s="108">
        <v>0</v>
      </c>
    </row>
    <row r="1815" spans="1:7" x14ac:dyDescent="0.2">
      <c r="A1815">
        <v>805</v>
      </c>
      <c r="B1815" t="s">
        <v>129</v>
      </c>
      <c r="C1815">
        <v>93100049</v>
      </c>
      <c r="D1815" s="103">
        <v>18900</v>
      </c>
      <c r="F1815" s="107">
        <v>93106107</v>
      </c>
      <c r="G1815" s="108">
        <v>0</v>
      </c>
    </row>
    <row r="1816" spans="1:7" x14ac:dyDescent="0.2">
      <c r="A1816">
        <v>805</v>
      </c>
      <c r="B1816" t="s">
        <v>129</v>
      </c>
      <c r="C1816">
        <v>93100062</v>
      </c>
      <c r="D1816" s="103">
        <v>1600</v>
      </c>
      <c r="F1816" s="107">
        <v>93106108</v>
      </c>
      <c r="G1816" s="108">
        <v>6744</v>
      </c>
    </row>
    <row r="1817" spans="1:7" x14ac:dyDescent="0.2">
      <c r="A1817">
        <v>805</v>
      </c>
      <c r="B1817" t="s">
        <v>129</v>
      </c>
      <c r="C1817">
        <v>93100078</v>
      </c>
      <c r="D1817" s="103">
        <v>4000</v>
      </c>
      <c r="F1817" s="107">
        <v>93106111</v>
      </c>
      <c r="G1817" s="108">
        <v>0</v>
      </c>
    </row>
    <row r="1818" spans="1:7" x14ac:dyDescent="0.2">
      <c r="A1818">
        <v>805</v>
      </c>
      <c r="B1818" t="s">
        <v>129</v>
      </c>
      <c r="C1818">
        <v>93100105</v>
      </c>
      <c r="D1818">
        <v>0</v>
      </c>
      <c r="F1818" s="107">
        <v>93106115</v>
      </c>
      <c r="G1818" s="108">
        <v>0</v>
      </c>
    </row>
    <row r="1819" spans="1:7" x14ac:dyDescent="0.2">
      <c r="A1819">
        <v>805</v>
      </c>
      <c r="B1819" t="s">
        <v>129</v>
      </c>
      <c r="C1819">
        <v>93100129</v>
      </c>
      <c r="D1819">
        <v>0</v>
      </c>
      <c r="F1819" s="107">
        <v>93106120</v>
      </c>
      <c r="G1819" s="108">
        <v>4400</v>
      </c>
    </row>
    <row r="1820" spans="1:7" x14ac:dyDescent="0.2">
      <c r="A1820">
        <v>805</v>
      </c>
      <c r="B1820" t="s">
        <v>129</v>
      </c>
      <c r="C1820">
        <v>93100130</v>
      </c>
      <c r="D1820">
        <v>0</v>
      </c>
      <c r="F1820" s="107">
        <v>93106127</v>
      </c>
      <c r="G1820" s="108">
        <v>0</v>
      </c>
    </row>
    <row r="1821" spans="1:7" x14ac:dyDescent="0.2">
      <c r="A1821">
        <v>805</v>
      </c>
      <c r="B1821" t="s">
        <v>129</v>
      </c>
      <c r="C1821">
        <v>93100136</v>
      </c>
      <c r="D1821" s="103">
        <v>5890</v>
      </c>
      <c r="F1821" s="107">
        <v>93106128</v>
      </c>
      <c r="G1821" s="108">
        <v>0</v>
      </c>
    </row>
    <row r="1822" spans="1:7" x14ac:dyDescent="0.2">
      <c r="A1822">
        <v>805</v>
      </c>
      <c r="B1822" t="s">
        <v>129</v>
      </c>
      <c r="C1822">
        <v>93100140</v>
      </c>
      <c r="D1822" s="103">
        <v>7560</v>
      </c>
      <c r="F1822" s="107">
        <v>93106130</v>
      </c>
      <c r="G1822" s="108">
        <v>0</v>
      </c>
    </row>
    <row r="1823" spans="1:7" x14ac:dyDescent="0.2">
      <c r="A1823">
        <v>805</v>
      </c>
      <c r="B1823" t="s">
        <v>129</v>
      </c>
      <c r="C1823">
        <v>93100153</v>
      </c>
      <c r="D1823" s="103">
        <v>9550</v>
      </c>
      <c r="F1823" s="107">
        <v>93106138</v>
      </c>
      <c r="G1823" s="108">
        <v>4000</v>
      </c>
    </row>
    <row r="1824" spans="1:7" x14ac:dyDescent="0.2">
      <c r="A1824">
        <v>805</v>
      </c>
      <c r="B1824" t="s">
        <v>129</v>
      </c>
      <c r="C1824">
        <v>93100164</v>
      </c>
      <c r="D1824">
        <v>0</v>
      </c>
      <c r="F1824" s="107">
        <v>93106145</v>
      </c>
      <c r="G1824" s="108">
        <v>0</v>
      </c>
    </row>
    <row r="1825" spans="1:7" x14ac:dyDescent="0.2">
      <c r="A1825">
        <v>805</v>
      </c>
      <c r="B1825" t="s">
        <v>129</v>
      </c>
      <c r="C1825">
        <v>93100184</v>
      </c>
      <c r="D1825">
        <v>0</v>
      </c>
      <c r="F1825" s="107">
        <v>93106146</v>
      </c>
      <c r="G1825" s="108">
        <v>0</v>
      </c>
    </row>
    <row r="1826" spans="1:7" x14ac:dyDescent="0.2">
      <c r="A1826">
        <v>805</v>
      </c>
      <c r="B1826" t="s">
        <v>129</v>
      </c>
      <c r="C1826">
        <v>93100185</v>
      </c>
      <c r="D1826">
        <v>0</v>
      </c>
      <c r="F1826" s="107">
        <v>93106147</v>
      </c>
      <c r="G1826" s="108">
        <v>0</v>
      </c>
    </row>
    <row r="1827" spans="1:7" x14ac:dyDescent="0.2">
      <c r="A1827">
        <v>805</v>
      </c>
      <c r="B1827" t="s">
        <v>129</v>
      </c>
      <c r="C1827">
        <v>93100192</v>
      </c>
      <c r="D1827" s="103">
        <v>15100</v>
      </c>
      <c r="F1827" s="107">
        <v>93106148</v>
      </c>
      <c r="G1827" s="108">
        <v>0</v>
      </c>
    </row>
    <row r="1828" spans="1:7" x14ac:dyDescent="0.2">
      <c r="A1828">
        <v>805</v>
      </c>
      <c r="B1828" t="s">
        <v>129</v>
      </c>
      <c r="C1828">
        <v>93100200</v>
      </c>
      <c r="D1828">
        <v>730</v>
      </c>
      <c r="F1828" s="107">
        <v>93106149</v>
      </c>
      <c r="G1828" s="108">
        <v>4854</v>
      </c>
    </row>
    <row r="1829" spans="1:7" x14ac:dyDescent="0.2">
      <c r="A1829">
        <v>805</v>
      </c>
      <c r="B1829" t="s">
        <v>129</v>
      </c>
      <c r="C1829">
        <v>93100214</v>
      </c>
      <c r="D1829">
        <v>0</v>
      </c>
      <c r="F1829" s="107">
        <v>93106150</v>
      </c>
      <c r="G1829" s="108">
        <v>2000</v>
      </c>
    </row>
    <row r="1830" spans="1:7" x14ac:dyDescent="0.2">
      <c r="A1830">
        <v>805</v>
      </c>
      <c r="B1830" t="s">
        <v>129</v>
      </c>
      <c r="C1830">
        <v>93100221</v>
      </c>
      <c r="D1830">
        <v>0</v>
      </c>
      <c r="F1830" s="107">
        <v>93106151</v>
      </c>
      <c r="G1830" s="108">
        <v>1770</v>
      </c>
    </row>
    <row r="1831" spans="1:7" x14ac:dyDescent="0.2">
      <c r="A1831">
        <v>805</v>
      </c>
      <c r="B1831" t="s">
        <v>129</v>
      </c>
      <c r="C1831">
        <v>93100263</v>
      </c>
      <c r="D1831" s="103">
        <v>3128</v>
      </c>
      <c r="F1831" s="107">
        <v>93106153</v>
      </c>
      <c r="G1831" s="108">
        <v>0</v>
      </c>
    </row>
    <row r="1832" spans="1:7" x14ac:dyDescent="0.2">
      <c r="A1832">
        <v>805</v>
      </c>
      <c r="B1832" t="s">
        <v>129</v>
      </c>
      <c r="C1832">
        <v>93100268</v>
      </c>
      <c r="D1832">
        <v>0</v>
      </c>
      <c r="F1832" s="107">
        <v>93106154</v>
      </c>
      <c r="G1832" s="108">
        <v>0</v>
      </c>
    </row>
    <row r="1833" spans="1:7" x14ac:dyDescent="0.2">
      <c r="A1833">
        <v>805</v>
      </c>
      <c r="B1833" t="s">
        <v>129</v>
      </c>
      <c r="C1833">
        <v>93100270</v>
      </c>
      <c r="D1833">
        <v>0</v>
      </c>
      <c r="F1833" s="107">
        <v>93106165</v>
      </c>
      <c r="G1833" s="108">
        <v>0</v>
      </c>
    </row>
    <row r="1834" spans="1:7" x14ac:dyDescent="0.2">
      <c r="A1834">
        <v>805</v>
      </c>
      <c r="B1834" t="s">
        <v>129</v>
      </c>
      <c r="C1834">
        <v>93100275</v>
      </c>
      <c r="D1834">
        <v>0</v>
      </c>
      <c r="F1834" s="107">
        <v>93106167</v>
      </c>
      <c r="G1834" s="108">
        <v>0</v>
      </c>
    </row>
    <row r="1835" spans="1:7" x14ac:dyDescent="0.2">
      <c r="A1835">
        <v>805</v>
      </c>
      <c r="B1835" t="s">
        <v>129</v>
      </c>
      <c r="C1835">
        <v>93100290</v>
      </c>
      <c r="D1835">
        <v>0</v>
      </c>
      <c r="F1835" s="107">
        <v>93106181</v>
      </c>
      <c r="G1835" s="108">
        <v>1000</v>
      </c>
    </row>
    <row r="1836" spans="1:7" x14ac:dyDescent="0.2">
      <c r="A1836">
        <v>805</v>
      </c>
      <c r="B1836" t="s">
        <v>129</v>
      </c>
      <c r="C1836">
        <v>93100296</v>
      </c>
      <c r="D1836">
        <v>0</v>
      </c>
      <c r="F1836" s="107">
        <v>93106183</v>
      </c>
      <c r="G1836" s="108">
        <v>0</v>
      </c>
    </row>
    <row r="1837" spans="1:7" x14ac:dyDescent="0.2">
      <c r="A1837">
        <v>805</v>
      </c>
      <c r="B1837" t="s">
        <v>129</v>
      </c>
      <c r="C1837">
        <v>93100303</v>
      </c>
      <c r="D1837" s="103">
        <v>2200</v>
      </c>
      <c r="F1837" s="107">
        <v>93106185</v>
      </c>
      <c r="G1837" s="108">
        <v>0</v>
      </c>
    </row>
    <row r="1838" spans="1:7" x14ac:dyDescent="0.2">
      <c r="A1838">
        <v>805</v>
      </c>
      <c r="B1838" t="s">
        <v>129</v>
      </c>
      <c r="C1838">
        <v>93100351</v>
      </c>
      <c r="D1838">
        <v>0</v>
      </c>
      <c r="F1838" s="107">
        <v>93106196</v>
      </c>
      <c r="G1838" s="108">
        <v>0</v>
      </c>
    </row>
    <row r="1839" spans="1:7" x14ac:dyDescent="0.2">
      <c r="A1839">
        <v>805</v>
      </c>
      <c r="B1839" t="s">
        <v>129</v>
      </c>
      <c r="C1839">
        <v>93100357</v>
      </c>
      <c r="D1839">
        <v>0</v>
      </c>
      <c r="F1839" s="107">
        <v>93106199</v>
      </c>
      <c r="G1839" s="108">
        <v>0</v>
      </c>
    </row>
    <row r="1840" spans="1:7" x14ac:dyDescent="0.2">
      <c r="A1840">
        <v>805</v>
      </c>
      <c r="B1840" t="s">
        <v>129</v>
      </c>
      <c r="C1840">
        <v>93100358</v>
      </c>
      <c r="D1840">
        <v>0</v>
      </c>
      <c r="F1840" s="107">
        <v>93106200</v>
      </c>
      <c r="G1840" s="108">
        <v>0</v>
      </c>
    </row>
    <row r="1841" spans="1:7" x14ac:dyDescent="0.2">
      <c r="A1841">
        <v>805</v>
      </c>
      <c r="B1841" t="s">
        <v>129</v>
      </c>
      <c r="C1841">
        <v>93100360</v>
      </c>
      <c r="D1841" s="103">
        <v>29800.35</v>
      </c>
      <c r="F1841" s="107">
        <v>93106214</v>
      </c>
      <c r="G1841" s="108">
        <v>0</v>
      </c>
    </row>
    <row r="1842" spans="1:7" x14ac:dyDescent="0.2">
      <c r="A1842">
        <v>805</v>
      </c>
      <c r="B1842" t="s">
        <v>129</v>
      </c>
      <c r="C1842">
        <v>93100362</v>
      </c>
      <c r="D1842" s="103">
        <v>4870</v>
      </c>
      <c r="F1842" s="107">
        <v>93106215</v>
      </c>
      <c r="G1842" s="108">
        <v>680</v>
      </c>
    </row>
    <row r="1843" spans="1:7" x14ac:dyDescent="0.2">
      <c r="A1843">
        <v>805</v>
      </c>
      <c r="B1843" t="s">
        <v>129</v>
      </c>
      <c r="C1843">
        <v>93100368</v>
      </c>
      <c r="D1843" s="103">
        <v>17870.88</v>
      </c>
      <c r="F1843" s="107">
        <v>93106216</v>
      </c>
      <c r="G1843" s="108">
        <v>340</v>
      </c>
    </row>
    <row r="1844" spans="1:7" x14ac:dyDescent="0.2">
      <c r="A1844">
        <v>805</v>
      </c>
      <c r="B1844" t="s">
        <v>129</v>
      </c>
      <c r="C1844">
        <v>93100377</v>
      </c>
      <c r="D1844">
        <v>0</v>
      </c>
      <c r="F1844" s="107">
        <v>93106217</v>
      </c>
      <c r="G1844" s="108">
        <v>1630</v>
      </c>
    </row>
    <row r="1845" spans="1:7" x14ac:dyDescent="0.2">
      <c r="A1845">
        <v>805</v>
      </c>
      <c r="B1845" t="s">
        <v>129</v>
      </c>
      <c r="C1845">
        <v>93100378</v>
      </c>
      <c r="D1845">
        <v>360</v>
      </c>
      <c r="F1845" s="107">
        <v>93106218</v>
      </c>
      <c r="G1845" s="108">
        <v>594</v>
      </c>
    </row>
    <row r="1846" spans="1:7" x14ac:dyDescent="0.2">
      <c r="A1846">
        <v>805</v>
      </c>
      <c r="B1846" t="s">
        <v>129</v>
      </c>
      <c r="C1846">
        <v>93100445</v>
      </c>
      <c r="D1846" s="103">
        <v>17298.650000000001</v>
      </c>
      <c r="F1846" s="107">
        <v>93106219</v>
      </c>
      <c r="G1846" s="108">
        <v>0</v>
      </c>
    </row>
    <row r="1847" spans="1:7" x14ac:dyDescent="0.2">
      <c r="A1847">
        <v>805</v>
      </c>
      <c r="B1847" t="s">
        <v>129</v>
      </c>
      <c r="C1847">
        <v>93100449</v>
      </c>
      <c r="D1847" s="103">
        <v>3482.83</v>
      </c>
      <c r="F1847" s="107">
        <v>93106221</v>
      </c>
      <c r="G1847" s="108">
        <v>1040</v>
      </c>
    </row>
    <row r="1848" spans="1:7" x14ac:dyDescent="0.2">
      <c r="A1848">
        <v>805</v>
      </c>
      <c r="B1848" t="s">
        <v>129</v>
      </c>
      <c r="C1848">
        <v>93100474</v>
      </c>
      <c r="D1848">
        <v>0</v>
      </c>
      <c r="F1848" s="107">
        <v>93106223</v>
      </c>
      <c r="G1848" s="108">
        <v>500</v>
      </c>
    </row>
    <row r="1849" spans="1:7" x14ac:dyDescent="0.2">
      <c r="A1849">
        <v>805</v>
      </c>
      <c r="B1849" t="s">
        <v>129</v>
      </c>
      <c r="C1849">
        <v>93100475</v>
      </c>
      <c r="D1849">
        <v>0</v>
      </c>
      <c r="F1849" s="107">
        <v>93106236</v>
      </c>
      <c r="G1849" s="108">
        <v>0</v>
      </c>
    </row>
    <row r="1850" spans="1:7" x14ac:dyDescent="0.2">
      <c r="A1850">
        <v>805</v>
      </c>
      <c r="B1850" t="s">
        <v>129</v>
      </c>
      <c r="C1850">
        <v>93100476</v>
      </c>
      <c r="D1850">
        <v>0</v>
      </c>
      <c r="F1850" s="107">
        <v>93106237</v>
      </c>
      <c r="G1850" s="108">
        <v>0</v>
      </c>
    </row>
    <row r="1851" spans="1:7" x14ac:dyDescent="0.2">
      <c r="A1851">
        <v>805</v>
      </c>
      <c r="B1851" t="s">
        <v>129</v>
      </c>
      <c r="C1851">
        <v>93100483</v>
      </c>
      <c r="D1851" s="103">
        <v>4008.75</v>
      </c>
      <c r="F1851" s="107">
        <v>93106244</v>
      </c>
      <c r="G1851" s="108">
        <v>0</v>
      </c>
    </row>
    <row r="1852" spans="1:7" x14ac:dyDescent="0.2">
      <c r="A1852">
        <v>805</v>
      </c>
      <c r="B1852" t="s">
        <v>129</v>
      </c>
      <c r="C1852">
        <v>93100500</v>
      </c>
      <c r="D1852">
        <v>0</v>
      </c>
      <c r="F1852" s="107">
        <v>93106247</v>
      </c>
      <c r="G1852" s="108">
        <v>0</v>
      </c>
    </row>
    <row r="1853" spans="1:7" x14ac:dyDescent="0.2">
      <c r="A1853">
        <v>805</v>
      </c>
      <c r="B1853" t="s">
        <v>129</v>
      </c>
      <c r="C1853">
        <v>93100501</v>
      </c>
      <c r="D1853">
        <v>0</v>
      </c>
      <c r="F1853" s="107">
        <v>93106252</v>
      </c>
      <c r="G1853" s="108">
        <v>0</v>
      </c>
    </row>
    <row r="1854" spans="1:7" x14ac:dyDescent="0.2">
      <c r="A1854">
        <v>805</v>
      </c>
      <c r="B1854" t="s">
        <v>129</v>
      </c>
      <c r="C1854">
        <v>93100502</v>
      </c>
      <c r="D1854">
        <v>0</v>
      </c>
      <c r="F1854" s="107">
        <v>93106256</v>
      </c>
      <c r="G1854" s="108">
        <v>0</v>
      </c>
    </row>
    <row r="1855" spans="1:7" x14ac:dyDescent="0.2">
      <c r="A1855">
        <v>805</v>
      </c>
      <c r="B1855" t="s">
        <v>129</v>
      </c>
      <c r="C1855">
        <v>93100503</v>
      </c>
      <c r="D1855">
        <v>0</v>
      </c>
      <c r="F1855" s="107">
        <v>93106263</v>
      </c>
      <c r="G1855" s="108">
        <v>0</v>
      </c>
    </row>
    <row r="1856" spans="1:7" x14ac:dyDescent="0.2">
      <c r="A1856">
        <v>805</v>
      </c>
      <c r="B1856" t="s">
        <v>129</v>
      </c>
      <c r="C1856">
        <v>93100504</v>
      </c>
      <c r="D1856">
        <v>0</v>
      </c>
      <c r="F1856" s="107">
        <v>93106276</v>
      </c>
      <c r="G1856" s="108">
        <v>0</v>
      </c>
    </row>
    <row r="1857" spans="1:7" x14ac:dyDescent="0.2">
      <c r="A1857">
        <v>805</v>
      </c>
      <c r="B1857" t="s">
        <v>129</v>
      </c>
      <c r="C1857">
        <v>93100505</v>
      </c>
      <c r="D1857">
        <v>0</v>
      </c>
      <c r="F1857" s="107">
        <v>93106278</v>
      </c>
      <c r="G1857" s="108">
        <v>5426.4</v>
      </c>
    </row>
    <row r="1858" spans="1:7" x14ac:dyDescent="0.2">
      <c r="A1858">
        <v>805</v>
      </c>
      <c r="B1858" t="s">
        <v>129</v>
      </c>
      <c r="C1858">
        <v>93100506</v>
      </c>
      <c r="D1858">
        <v>0</v>
      </c>
      <c r="F1858" s="107">
        <v>93106280</v>
      </c>
      <c r="G1858" s="108">
        <v>0</v>
      </c>
    </row>
    <row r="1859" spans="1:7" x14ac:dyDescent="0.2">
      <c r="A1859">
        <v>805</v>
      </c>
      <c r="B1859" t="s">
        <v>129</v>
      </c>
      <c r="C1859">
        <v>93100507</v>
      </c>
      <c r="D1859">
        <v>0</v>
      </c>
      <c r="F1859" s="107">
        <v>93106282</v>
      </c>
      <c r="G1859" s="108">
        <v>0</v>
      </c>
    </row>
    <row r="1860" spans="1:7" x14ac:dyDescent="0.2">
      <c r="A1860">
        <v>805</v>
      </c>
      <c r="B1860" t="s">
        <v>129</v>
      </c>
      <c r="C1860">
        <v>93100508</v>
      </c>
      <c r="D1860">
        <v>0</v>
      </c>
      <c r="F1860" s="107">
        <v>93106283</v>
      </c>
      <c r="G1860" s="108">
        <v>0</v>
      </c>
    </row>
    <row r="1861" spans="1:7" x14ac:dyDescent="0.2">
      <c r="A1861">
        <v>805</v>
      </c>
      <c r="B1861" t="s">
        <v>129</v>
      </c>
      <c r="C1861">
        <v>93100525</v>
      </c>
      <c r="D1861">
        <v>0</v>
      </c>
      <c r="F1861" s="107">
        <v>93106284</v>
      </c>
      <c r="G1861" s="108">
        <v>0</v>
      </c>
    </row>
    <row r="1862" spans="1:7" x14ac:dyDescent="0.2">
      <c r="A1862">
        <v>805</v>
      </c>
      <c r="B1862" t="s">
        <v>129</v>
      </c>
      <c r="C1862">
        <v>93100527</v>
      </c>
      <c r="D1862">
        <v>0</v>
      </c>
      <c r="F1862" s="107">
        <v>93106285</v>
      </c>
      <c r="G1862" s="108">
        <v>2835</v>
      </c>
    </row>
    <row r="1863" spans="1:7" x14ac:dyDescent="0.2">
      <c r="A1863">
        <v>805</v>
      </c>
      <c r="B1863" t="s">
        <v>129</v>
      </c>
      <c r="C1863">
        <v>93100528</v>
      </c>
      <c r="D1863">
        <v>0</v>
      </c>
      <c r="F1863" s="107">
        <v>93106286</v>
      </c>
      <c r="G1863" s="108">
        <v>1841</v>
      </c>
    </row>
    <row r="1864" spans="1:7" x14ac:dyDescent="0.2">
      <c r="A1864">
        <v>805</v>
      </c>
      <c r="B1864" t="s">
        <v>129</v>
      </c>
      <c r="C1864">
        <v>93100529</v>
      </c>
      <c r="D1864" s="103">
        <v>1230</v>
      </c>
      <c r="F1864" s="107">
        <v>93106287</v>
      </c>
      <c r="G1864" s="108">
        <v>0</v>
      </c>
    </row>
    <row r="1865" spans="1:7" x14ac:dyDescent="0.2">
      <c r="A1865">
        <v>805</v>
      </c>
      <c r="B1865" t="s">
        <v>129</v>
      </c>
      <c r="C1865">
        <v>93100530</v>
      </c>
      <c r="D1865" s="103">
        <v>1230</v>
      </c>
      <c r="F1865" s="107">
        <v>93106290</v>
      </c>
      <c r="G1865" s="108">
        <v>0</v>
      </c>
    </row>
    <row r="1866" spans="1:7" x14ac:dyDescent="0.2">
      <c r="A1866">
        <v>805</v>
      </c>
      <c r="B1866" t="s">
        <v>129</v>
      </c>
      <c r="C1866">
        <v>93100531</v>
      </c>
      <c r="D1866" s="103">
        <v>1230</v>
      </c>
      <c r="F1866" s="107">
        <v>93106291</v>
      </c>
      <c r="G1866" s="108">
        <v>0</v>
      </c>
    </row>
    <row r="1867" spans="1:7" x14ac:dyDescent="0.2">
      <c r="A1867">
        <v>805</v>
      </c>
      <c r="B1867" t="s">
        <v>129</v>
      </c>
      <c r="C1867">
        <v>93100532</v>
      </c>
      <c r="D1867" s="103">
        <v>3280</v>
      </c>
      <c r="F1867" s="107">
        <v>93106292</v>
      </c>
      <c r="G1867" s="108">
        <v>2160</v>
      </c>
    </row>
    <row r="1868" spans="1:7" x14ac:dyDescent="0.2">
      <c r="A1868">
        <v>805</v>
      </c>
      <c r="B1868" t="s">
        <v>129</v>
      </c>
      <c r="C1868">
        <v>93100533</v>
      </c>
      <c r="D1868" s="103">
        <v>4008.75</v>
      </c>
      <c r="F1868" s="107">
        <v>93106295</v>
      </c>
      <c r="G1868" s="108">
        <v>5248</v>
      </c>
    </row>
    <row r="1869" spans="1:7" x14ac:dyDescent="0.2">
      <c r="A1869">
        <v>805</v>
      </c>
      <c r="B1869" t="s">
        <v>129</v>
      </c>
      <c r="C1869">
        <v>93100565</v>
      </c>
      <c r="D1869" s="103">
        <v>4942.55</v>
      </c>
      <c r="F1869" s="107">
        <v>93106296</v>
      </c>
      <c r="G1869" s="108">
        <v>4917</v>
      </c>
    </row>
    <row r="1870" spans="1:7" x14ac:dyDescent="0.2">
      <c r="A1870">
        <v>805</v>
      </c>
      <c r="B1870" t="s">
        <v>129</v>
      </c>
      <c r="C1870">
        <v>93100585</v>
      </c>
      <c r="D1870" s="103">
        <v>2550</v>
      </c>
      <c r="F1870" s="107">
        <v>93106297</v>
      </c>
      <c r="G1870" s="108">
        <v>9387</v>
      </c>
    </row>
    <row r="1871" spans="1:7" x14ac:dyDescent="0.2">
      <c r="A1871">
        <v>805</v>
      </c>
      <c r="B1871" t="s">
        <v>129</v>
      </c>
      <c r="C1871">
        <v>93100586</v>
      </c>
      <c r="D1871" s="103">
        <v>4972.63</v>
      </c>
      <c r="F1871" s="107">
        <v>93106298</v>
      </c>
      <c r="G1871" s="108">
        <v>4917</v>
      </c>
    </row>
    <row r="1872" spans="1:7" x14ac:dyDescent="0.2">
      <c r="A1872">
        <v>805</v>
      </c>
      <c r="B1872" t="s">
        <v>129</v>
      </c>
      <c r="C1872">
        <v>93100587</v>
      </c>
      <c r="D1872" s="103">
        <v>11035.05</v>
      </c>
      <c r="F1872" s="107">
        <v>93106299</v>
      </c>
      <c r="G1872" s="108">
        <v>4917</v>
      </c>
    </row>
    <row r="1873" spans="1:7" x14ac:dyDescent="0.2">
      <c r="A1873">
        <v>805</v>
      </c>
      <c r="B1873" t="s">
        <v>129</v>
      </c>
      <c r="C1873">
        <v>93100603</v>
      </c>
      <c r="D1873">
        <v>0</v>
      </c>
      <c r="F1873" s="107">
        <v>93106300</v>
      </c>
      <c r="G1873" s="108">
        <v>5248</v>
      </c>
    </row>
    <row r="1874" spans="1:7" x14ac:dyDescent="0.2">
      <c r="A1874">
        <v>805</v>
      </c>
      <c r="B1874" t="s">
        <v>129</v>
      </c>
      <c r="C1874">
        <v>93100635</v>
      </c>
      <c r="D1874" s="103">
        <v>1056.78</v>
      </c>
      <c r="F1874" s="107">
        <v>93106301</v>
      </c>
      <c r="G1874" s="108">
        <v>3608</v>
      </c>
    </row>
    <row r="1875" spans="1:7" x14ac:dyDescent="0.2">
      <c r="A1875">
        <v>805</v>
      </c>
      <c r="B1875" t="s">
        <v>129</v>
      </c>
      <c r="C1875">
        <v>93100644</v>
      </c>
      <c r="D1875" s="103">
        <v>2501</v>
      </c>
      <c r="F1875" s="107">
        <v>93106302</v>
      </c>
      <c r="G1875" s="108">
        <v>3608</v>
      </c>
    </row>
    <row r="1876" spans="1:7" x14ac:dyDescent="0.2">
      <c r="A1876">
        <v>805</v>
      </c>
      <c r="B1876" t="s">
        <v>129</v>
      </c>
      <c r="C1876">
        <v>93100645</v>
      </c>
      <c r="D1876">
        <v>512.5</v>
      </c>
      <c r="F1876" s="107">
        <v>93106303</v>
      </c>
      <c r="G1876" s="108">
        <v>4158</v>
      </c>
    </row>
    <row r="1877" spans="1:7" x14ac:dyDescent="0.2">
      <c r="A1877">
        <v>805</v>
      </c>
      <c r="B1877" t="s">
        <v>129</v>
      </c>
      <c r="C1877">
        <v>93100646</v>
      </c>
      <c r="D1877">
        <v>512.5</v>
      </c>
      <c r="F1877" s="107">
        <v>93106304</v>
      </c>
      <c r="G1877" s="108">
        <v>4268</v>
      </c>
    </row>
    <row r="1878" spans="1:7" x14ac:dyDescent="0.2">
      <c r="A1878">
        <v>805</v>
      </c>
      <c r="B1878" t="s">
        <v>129</v>
      </c>
      <c r="C1878">
        <v>93100647</v>
      </c>
      <c r="D1878">
        <v>555</v>
      </c>
      <c r="F1878" s="107">
        <v>93106305</v>
      </c>
      <c r="G1878" s="108">
        <v>4158</v>
      </c>
    </row>
    <row r="1879" spans="1:7" x14ac:dyDescent="0.2">
      <c r="A1879">
        <v>805</v>
      </c>
      <c r="B1879" t="s">
        <v>129</v>
      </c>
      <c r="C1879">
        <v>93100648</v>
      </c>
      <c r="D1879">
        <v>512.5</v>
      </c>
      <c r="F1879" s="107">
        <v>93106306</v>
      </c>
      <c r="G1879" s="108">
        <v>4917</v>
      </c>
    </row>
    <row r="1880" spans="1:7" x14ac:dyDescent="0.2">
      <c r="A1880">
        <v>805</v>
      </c>
      <c r="B1880" t="s">
        <v>129</v>
      </c>
      <c r="C1880">
        <v>93100651</v>
      </c>
      <c r="D1880">
        <v>810</v>
      </c>
      <c r="F1880" s="107">
        <v>93106307</v>
      </c>
      <c r="G1880" s="108">
        <v>4917</v>
      </c>
    </row>
    <row r="1881" spans="1:7" x14ac:dyDescent="0.2">
      <c r="A1881">
        <v>805</v>
      </c>
      <c r="B1881" t="s">
        <v>129</v>
      </c>
      <c r="C1881">
        <v>93100652</v>
      </c>
      <c r="D1881" s="103">
        <v>3826.33</v>
      </c>
      <c r="F1881" s="107">
        <v>93106308</v>
      </c>
      <c r="G1881" s="108">
        <v>4917</v>
      </c>
    </row>
    <row r="1882" spans="1:7" x14ac:dyDescent="0.2">
      <c r="A1882">
        <v>805</v>
      </c>
      <c r="B1882" t="s">
        <v>129</v>
      </c>
      <c r="C1882">
        <v>93100653</v>
      </c>
      <c r="D1882">
        <v>0</v>
      </c>
      <c r="F1882" s="107">
        <v>93106317</v>
      </c>
      <c r="G1882" s="108">
        <v>0</v>
      </c>
    </row>
    <row r="1883" spans="1:7" x14ac:dyDescent="0.2">
      <c r="A1883">
        <v>805</v>
      </c>
      <c r="B1883" t="s">
        <v>129</v>
      </c>
      <c r="C1883">
        <v>93100654</v>
      </c>
      <c r="D1883">
        <v>0</v>
      </c>
      <c r="F1883" s="107">
        <v>93106318</v>
      </c>
      <c r="G1883" s="108">
        <v>0</v>
      </c>
    </row>
    <row r="1884" spans="1:7" x14ac:dyDescent="0.2">
      <c r="A1884">
        <v>805</v>
      </c>
      <c r="B1884" t="s">
        <v>129</v>
      </c>
      <c r="C1884">
        <v>93100655</v>
      </c>
      <c r="D1884">
        <v>0</v>
      </c>
      <c r="F1884" s="107">
        <v>93106333</v>
      </c>
      <c r="G1884" s="108">
        <v>0</v>
      </c>
    </row>
    <row r="1885" spans="1:7" x14ac:dyDescent="0.2">
      <c r="A1885">
        <v>805</v>
      </c>
      <c r="B1885" t="s">
        <v>129</v>
      </c>
      <c r="C1885">
        <v>93100656</v>
      </c>
      <c r="D1885">
        <v>0</v>
      </c>
      <c r="F1885" s="107">
        <v>93106346</v>
      </c>
      <c r="G1885" s="108">
        <v>0</v>
      </c>
    </row>
    <row r="1886" spans="1:7" x14ac:dyDescent="0.2">
      <c r="A1886">
        <v>805</v>
      </c>
      <c r="B1886" t="s">
        <v>129</v>
      </c>
      <c r="C1886">
        <v>93100657</v>
      </c>
      <c r="D1886">
        <v>0</v>
      </c>
      <c r="F1886" s="107">
        <v>93106349</v>
      </c>
      <c r="G1886" s="108">
        <v>0</v>
      </c>
    </row>
    <row r="1887" spans="1:7" x14ac:dyDescent="0.2">
      <c r="A1887">
        <v>805</v>
      </c>
      <c r="B1887" t="s">
        <v>129</v>
      </c>
      <c r="C1887">
        <v>93100658</v>
      </c>
      <c r="D1887">
        <v>0</v>
      </c>
      <c r="F1887" s="107">
        <v>93106350</v>
      </c>
      <c r="G1887" s="108">
        <v>1800</v>
      </c>
    </row>
    <row r="1888" spans="1:7" x14ac:dyDescent="0.2">
      <c r="A1888">
        <v>805</v>
      </c>
      <c r="B1888" t="s">
        <v>129</v>
      </c>
      <c r="C1888">
        <v>93100659</v>
      </c>
      <c r="D1888">
        <v>0</v>
      </c>
      <c r="F1888" s="107">
        <v>93106356</v>
      </c>
      <c r="G1888" s="108">
        <v>0</v>
      </c>
    </row>
    <row r="1889" spans="1:7" x14ac:dyDescent="0.2">
      <c r="A1889">
        <v>805</v>
      </c>
      <c r="B1889" t="s">
        <v>129</v>
      </c>
      <c r="C1889">
        <v>93100660</v>
      </c>
      <c r="D1889">
        <v>0</v>
      </c>
      <c r="F1889" s="107">
        <v>93106376</v>
      </c>
      <c r="G1889" s="108">
        <v>0</v>
      </c>
    </row>
    <row r="1890" spans="1:7" x14ac:dyDescent="0.2">
      <c r="A1890">
        <v>805</v>
      </c>
      <c r="B1890" t="s">
        <v>129</v>
      </c>
      <c r="C1890">
        <v>93100661</v>
      </c>
      <c r="D1890" s="103">
        <v>25830</v>
      </c>
      <c r="F1890" s="107">
        <v>93106384</v>
      </c>
      <c r="G1890" s="108">
        <v>1540</v>
      </c>
    </row>
    <row r="1891" spans="1:7" x14ac:dyDescent="0.2">
      <c r="A1891">
        <v>805</v>
      </c>
      <c r="B1891" t="s">
        <v>129</v>
      </c>
      <c r="C1891">
        <v>93100662</v>
      </c>
      <c r="D1891" s="103">
        <v>21525</v>
      </c>
      <c r="F1891" s="107">
        <v>93106388</v>
      </c>
      <c r="G1891" s="108">
        <v>0</v>
      </c>
    </row>
    <row r="1892" spans="1:7" x14ac:dyDescent="0.2">
      <c r="A1892">
        <v>805</v>
      </c>
      <c r="B1892" t="s">
        <v>129</v>
      </c>
      <c r="C1892">
        <v>93100671</v>
      </c>
      <c r="D1892">
        <v>50</v>
      </c>
      <c r="F1892" s="107">
        <v>93106390</v>
      </c>
      <c r="G1892" s="108">
        <v>0</v>
      </c>
    </row>
    <row r="1893" spans="1:7" x14ac:dyDescent="0.2">
      <c r="A1893">
        <v>805</v>
      </c>
      <c r="B1893" t="s">
        <v>129</v>
      </c>
      <c r="C1893">
        <v>93100704</v>
      </c>
      <c r="D1893" s="103">
        <v>2128.9299999999998</v>
      </c>
      <c r="F1893" s="107">
        <v>93106395</v>
      </c>
      <c r="G1893" s="108">
        <v>2360</v>
      </c>
    </row>
    <row r="1894" spans="1:7" x14ac:dyDescent="0.2">
      <c r="A1894">
        <v>805</v>
      </c>
      <c r="B1894" t="s">
        <v>129</v>
      </c>
      <c r="C1894">
        <v>93100728</v>
      </c>
      <c r="D1894" s="103">
        <v>1482.15</v>
      </c>
      <c r="F1894" s="107">
        <v>93106398</v>
      </c>
      <c r="G1894" s="108">
        <v>0</v>
      </c>
    </row>
    <row r="1895" spans="1:7" x14ac:dyDescent="0.2">
      <c r="A1895">
        <v>805</v>
      </c>
      <c r="B1895" t="s">
        <v>129</v>
      </c>
      <c r="C1895">
        <v>93100759</v>
      </c>
      <c r="D1895">
        <v>434.6</v>
      </c>
      <c r="F1895" s="107">
        <v>93106404</v>
      </c>
      <c r="G1895" s="108">
        <v>1080.04</v>
      </c>
    </row>
    <row r="1896" spans="1:7" x14ac:dyDescent="0.2">
      <c r="A1896">
        <v>805</v>
      </c>
      <c r="B1896" t="s">
        <v>129</v>
      </c>
      <c r="C1896">
        <v>93100760</v>
      </c>
      <c r="D1896" s="103">
        <v>39291.32</v>
      </c>
      <c r="F1896" s="107">
        <v>93106407</v>
      </c>
      <c r="G1896" s="108">
        <v>3150</v>
      </c>
    </row>
    <row r="1897" spans="1:7" x14ac:dyDescent="0.2">
      <c r="A1897">
        <v>805</v>
      </c>
      <c r="B1897" t="s">
        <v>129</v>
      </c>
      <c r="C1897">
        <v>93100764</v>
      </c>
      <c r="D1897" s="103">
        <v>8771.8799999999992</v>
      </c>
      <c r="F1897" s="107">
        <v>93106408</v>
      </c>
      <c r="G1897" s="108">
        <v>3150</v>
      </c>
    </row>
    <row r="1898" spans="1:7" x14ac:dyDescent="0.2">
      <c r="A1898">
        <v>805</v>
      </c>
      <c r="B1898" t="s">
        <v>129</v>
      </c>
      <c r="C1898">
        <v>93100766</v>
      </c>
      <c r="D1898" s="103">
        <v>7084.38</v>
      </c>
      <c r="F1898" s="107">
        <v>93106409</v>
      </c>
      <c r="G1898" s="108">
        <v>3150</v>
      </c>
    </row>
    <row r="1899" spans="1:7" x14ac:dyDescent="0.2">
      <c r="A1899">
        <v>805</v>
      </c>
      <c r="B1899" t="s">
        <v>129</v>
      </c>
      <c r="C1899">
        <v>93100781</v>
      </c>
      <c r="D1899" s="103">
        <v>14607.79</v>
      </c>
      <c r="F1899" s="107">
        <v>93106410</v>
      </c>
      <c r="G1899" s="108">
        <v>3150</v>
      </c>
    </row>
    <row r="1900" spans="1:7" x14ac:dyDescent="0.2">
      <c r="A1900">
        <v>805</v>
      </c>
      <c r="B1900" t="s">
        <v>129</v>
      </c>
      <c r="C1900">
        <v>93100782</v>
      </c>
      <c r="D1900" s="103">
        <v>14377.35</v>
      </c>
      <c r="F1900" s="107">
        <v>93106411</v>
      </c>
      <c r="G1900" s="108">
        <v>3150</v>
      </c>
    </row>
    <row r="1901" spans="1:7" x14ac:dyDescent="0.2">
      <c r="A1901">
        <v>805</v>
      </c>
      <c r="B1901" t="s">
        <v>129</v>
      </c>
      <c r="C1901">
        <v>93100792</v>
      </c>
      <c r="D1901">
        <v>705</v>
      </c>
      <c r="F1901" s="107">
        <v>93106416</v>
      </c>
      <c r="G1901" s="108">
        <v>3700</v>
      </c>
    </row>
    <row r="1902" spans="1:7" x14ac:dyDescent="0.2">
      <c r="A1902">
        <v>805</v>
      </c>
      <c r="B1902" t="s">
        <v>129</v>
      </c>
      <c r="C1902">
        <v>93100794</v>
      </c>
      <c r="D1902" s="103">
        <v>16107.88</v>
      </c>
      <c r="F1902" s="107">
        <v>93106430</v>
      </c>
      <c r="G1902" s="108">
        <v>0</v>
      </c>
    </row>
    <row r="1903" spans="1:7" x14ac:dyDescent="0.2">
      <c r="A1903">
        <v>805</v>
      </c>
      <c r="B1903" t="s">
        <v>129</v>
      </c>
      <c r="C1903">
        <v>93100797</v>
      </c>
      <c r="D1903">
        <v>882</v>
      </c>
      <c r="F1903" s="107">
        <v>93106431</v>
      </c>
      <c r="G1903" s="108">
        <v>0</v>
      </c>
    </row>
    <row r="1904" spans="1:7" x14ac:dyDescent="0.2">
      <c r="A1904">
        <v>805</v>
      </c>
      <c r="B1904" t="s">
        <v>129</v>
      </c>
      <c r="C1904">
        <v>93100866</v>
      </c>
      <c r="D1904" s="103">
        <v>1957.75</v>
      </c>
      <c r="F1904" s="107">
        <v>93106432</v>
      </c>
      <c r="G1904" s="108">
        <v>0</v>
      </c>
    </row>
    <row r="1905" spans="1:7" x14ac:dyDescent="0.2">
      <c r="A1905">
        <v>805</v>
      </c>
      <c r="B1905" t="s">
        <v>129</v>
      </c>
      <c r="C1905">
        <v>93100882</v>
      </c>
      <c r="D1905">
        <v>0</v>
      </c>
      <c r="F1905" s="107">
        <v>93106433</v>
      </c>
      <c r="G1905" s="108">
        <v>0</v>
      </c>
    </row>
    <row r="1906" spans="1:7" x14ac:dyDescent="0.2">
      <c r="A1906">
        <v>805</v>
      </c>
      <c r="B1906" t="s">
        <v>129</v>
      </c>
      <c r="C1906">
        <v>93100913</v>
      </c>
      <c r="D1906" s="103">
        <v>14326.43</v>
      </c>
      <c r="F1906" s="107">
        <v>93106434</v>
      </c>
      <c r="G1906" s="108">
        <v>0</v>
      </c>
    </row>
    <row r="1907" spans="1:7" x14ac:dyDescent="0.2">
      <c r="A1907">
        <v>805</v>
      </c>
      <c r="B1907" t="s">
        <v>129</v>
      </c>
      <c r="C1907">
        <v>93100930</v>
      </c>
      <c r="D1907" s="103">
        <v>6315.27</v>
      </c>
      <c r="F1907" s="107">
        <v>93106435</v>
      </c>
      <c r="G1907" s="108">
        <v>4100</v>
      </c>
    </row>
    <row r="1908" spans="1:7" x14ac:dyDescent="0.2">
      <c r="A1908">
        <v>805</v>
      </c>
      <c r="B1908" t="s">
        <v>129</v>
      </c>
      <c r="C1908">
        <v>93100934</v>
      </c>
      <c r="D1908" s="103">
        <v>30518</v>
      </c>
      <c r="F1908" s="107">
        <v>93106436</v>
      </c>
      <c r="G1908" s="108">
        <v>8000</v>
      </c>
    </row>
    <row r="1909" spans="1:7" x14ac:dyDescent="0.2">
      <c r="A1909">
        <v>805</v>
      </c>
      <c r="B1909" t="s">
        <v>129</v>
      </c>
      <c r="C1909">
        <v>93100935</v>
      </c>
      <c r="D1909" s="103">
        <v>21320</v>
      </c>
      <c r="F1909" s="107">
        <v>93106437</v>
      </c>
      <c r="G1909" s="108">
        <v>2235</v>
      </c>
    </row>
    <row r="1910" spans="1:7" x14ac:dyDescent="0.2">
      <c r="A1910">
        <v>805</v>
      </c>
      <c r="B1910" t="s">
        <v>129</v>
      </c>
      <c r="C1910">
        <v>93100943</v>
      </c>
      <c r="D1910" s="103">
        <v>1169</v>
      </c>
      <c r="F1910" s="107">
        <v>93106438</v>
      </c>
      <c r="G1910" s="108">
        <v>2235</v>
      </c>
    </row>
    <row r="1911" spans="1:7" x14ac:dyDescent="0.2">
      <c r="A1911">
        <v>805</v>
      </c>
      <c r="B1911" t="s">
        <v>129</v>
      </c>
      <c r="C1911">
        <v>93100949</v>
      </c>
      <c r="D1911" s="103">
        <v>1169</v>
      </c>
      <c r="F1911" s="107">
        <v>93106439</v>
      </c>
      <c r="G1911" s="108">
        <v>2235</v>
      </c>
    </row>
    <row r="1912" spans="1:7" x14ac:dyDescent="0.2">
      <c r="A1912">
        <v>805</v>
      </c>
      <c r="B1912" t="s">
        <v>129</v>
      </c>
      <c r="C1912">
        <v>93100950</v>
      </c>
      <c r="D1912" s="103">
        <v>10070</v>
      </c>
      <c r="F1912" s="107">
        <v>93106440</v>
      </c>
      <c r="G1912" s="108">
        <v>2235</v>
      </c>
    </row>
    <row r="1913" spans="1:7" x14ac:dyDescent="0.2">
      <c r="A1913">
        <v>805</v>
      </c>
      <c r="B1913" t="s">
        <v>129</v>
      </c>
      <c r="C1913">
        <v>93100988</v>
      </c>
      <c r="D1913" s="103">
        <v>2583</v>
      </c>
      <c r="F1913" s="107">
        <v>93106441</v>
      </c>
      <c r="G1913" s="108">
        <v>2755</v>
      </c>
    </row>
    <row r="1914" spans="1:7" x14ac:dyDescent="0.2">
      <c r="A1914">
        <v>805</v>
      </c>
      <c r="B1914" t="s">
        <v>129</v>
      </c>
      <c r="C1914">
        <v>93101038</v>
      </c>
      <c r="D1914" s="103">
        <v>1098</v>
      </c>
      <c r="F1914" s="107">
        <v>93106442</v>
      </c>
      <c r="G1914" s="108">
        <v>6400</v>
      </c>
    </row>
    <row r="1915" spans="1:7" x14ac:dyDescent="0.2">
      <c r="A1915">
        <v>805</v>
      </c>
      <c r="B1915" t="s">
        <v>129</v>
      </c>
      <c r="C1915">
        <v>93101051</v>
      </c>
      <c r="D1915">
        <v>0</v>
      </c>
      <c r="F1915" s="107">
        <v>93106443</v>
      </c>
      <c r="G1915" s="108">
        <v>3750</v>
      </c>
    </row>
    <row r="1916" spans="1:7" x14ac:dyDescent="0.2">
      <c r="A1916">
        <v>805</v>
      </c>
      <c r="B1916" t="s">
        <v>129</v>
      </c>
      <c r="C1916">
        <v>93101060</v>
      </c>
      <c r="D1916" s="103">
        <v>2197.6</v>
      </c>
      <c r="F1916" s="107">
        <v>93106444</v>
      </c>
      <c r="G1916" s="108">
        <v>2235</v>
      </c>
    </row>
    <row r="1917" spans="1:7" x14ac:dyDescent="0.2">
      <c r="A1917">
        <v>805</v>
      </c>
      <c r="B1917" t="s">
        <v>129</v>
      </c>
      <c r="C1917">
        <v>93101062</v>
      </c>
      <c r="D1917" s="103">
        <v>4172.7700000000004</v>
      </c>
      <c r="F1917" s="107">
        <v>93106451</v>
      </c>
      <c r="G1917" s="108">
        <v>0</v>
      </c>
    </row>
    <row r="1918" spans="1:7" x14ac:dyDescent="0.2">
      <c r="A1918">
        <v>805</v>
      </c>
      <c r="B1918" t="s">
        <v>129</v>
      </c>
      <c r="C1918">
        <v>93101063</v>
      </c>
      <c r="D1918">
        <v>630</v>
      </c>
      <c r="F1918" s="107">
        <v>93106454</v>
      </c>
      <c r="G1918" s="108">
        <v>0</v>
      </c>
    </row>
    <row r="1919" spans="1:7" x14ac:dyDescent="0.2">
      <c r="A1919">
        <v>805</v>
      </c>
      <c r="B1919" t="s">
        <v>129</v>
      </c>
      <c r="C1919">
        <v>93101069</v>
      </c>
      <c r="D1919" s="103">
        <v>4760</v>
      </c>
      <c r="F1919" s="107">
        <v>93106474</v>
      </c>
      <c r="G1919" s="108">
        <v>0</v>
      </c>
    </row>
    <row r="1920" spans="1:7" x14ac:dyDescent="0.2">
      <c r="A1920">
        <v>805</v>
      </c>
      <c r="B1920" t="s">
        <v>129</v>
      </c>
      <c r="C1920">
        <v>93101082</v>
      </c>
      <c r="D1920">
        <v>0</v>
      </c>
      <c r="F1920" s="107">
        <v>93106482</v>
      </c>
      <c r="G1920" s="108">
        <v>0</v>
      </c>
    </row>
    <row r="1921" spans="1:7" x14ac:dyDescent="0.2">
      <c r="A1921">
        <v>805</v>
      </c>
      <c r="B1921" t="s">
        <v>129</v>
      </c>
      <c r="C1921">
        <v>93101087</v>
      </c>
      <c r="D1921">
        <v>0</v>
      </c>
      <c r="F1921" s="107">
        <v>93106489</v>
      </c>
      <c r="G1921" s="108">
        <v>0</v>
      </c>
    </row>
    <row r="1922" spans="1:7" x14ac:dyDescent="0.2">
      <c r="A1922">
        <v>805</v>
      </c>
      <c r="B1922" t="s">
        <v>129</v>
      </c>
      <c r="C1922">
        <v>93101111</v>
      </c>
      <c r="D1922">
        <v>635</v>
      </c>
      <c r="F1922" s="107">
        <v>93106491</v>
      </c>
      <c r="G1922" s="108">
        <v>0</v>
      </c>
    </row>
    <row r="1923" spans="1:7" x14ac:dyDescent="0.2">
      <c r="A1923">
        <v>805</v>
      </c>
      <c r="B1923" t="s">
        <v>129</v>
      </c>
      <c r="C1923">
        <v>93101112</v>
      </c>
      <c r="D1923">
        <v>0</v>
      </c>
      <c r="F1923" s="107">
        <v>93106492</v>
      </c>
      <c r="G1923" s="108">
        <v>0</v>
      </c>
    </row>
    <row r="1924" spans="1:7" x14ac:dyDescent="0.2">
      <c r="A1924">
        <v>805</v>
      </c>
      <c r="B1924" t="s">
        <v>129</v>
      </c>
      <c r="C1924">
        <v>93101131</v>
      </c>
      <c r="D1924">
        <v>0</v>
      </c>
      <c r="F1924" s="107">
        <v>93106496</v>
      </c>
      <c r="G1924" s="108">
        <v>0</v>
      </c>
    </row>
    <row r="1925" spans="1:7" x14ac:dyDescent="0.2">
      <c r="A1925">
        <v>805</v>
      </c>
      <c r="B1925" t="s">
        <v>129</v>
      </c>
      <c r="C1925">
        <v>93101136</v>
      </c>
      <c r="D1925" s="103">
        <v>2245.5</v>
      </c>
      <c r="F1925" s="107">
        <v>93106501</v>
      </c>
      <c r="G1925" s="108">
        <v>0</v>
      </c>
    </row>
    <row r="1926" spans="1:7" x14ac:dyDescent="0.2">
      <c r="A1926">
        <v>805</v>
      </c>
      <c r="B1926" t="s">
        <v>129</v>
      </c>
      <c r="C1926">
        <v>93101137</v>
      </c>
      <c r="D1926" s="103">
        <v>1373.5</v>
      </c>
      <c r="F1926" s="107">
        <v>93106502</v>
      </c>
      <c r="G1926" s="108">
        <v>0</v>
      </c>
    </row>
    <row r="1927" spans="1:7" x14ac:dyDescent="0.2">
      <c r="A1927">
        <v>805</v>
      </c>
      <c r="B1927" t="s">
        <v>129</v>
      </c>
      <c r="C1927">
        <v>93101170</v>
      </c>
      <c r="D1927">
        <v>700</v>
      </c>
      <c r="F1927" s="107">
        <v>93106508</v>
      </c>
      <c r="G1927" s="108">
        <v>0</v>
      </c>
    </row>
    <row r="1928" spans="1:7" x14ac:dyDescent="0.2">
      <c r="A1928">
        <v>805</v>
      </c>
      <c r="B1928" t="s">
        <v>129</v>
      </c>
      <c r="C1928">
        <v>93101171</v>
      </c>
      <c r="D1928">
        <v>950</v>
      </c>
      <c r="F1928" s="107">
        <v>93106509</v>
      </c>
      <c r="G1928" s="108">
        <v>0</v>
      </c>
    </row>
    <row r="1929" spans="1:7" x14ac:dyDescent="0.2">
      <c r="A1929">
        <v>805</v>
      </c>
      <c r="B1929" t="s">
        <v>129</v>
      </c>
      <c r="C1929">
        <v>93101172</v>
      </c>
      <c r="D1929" s="103">
        <v>2798.25</v>
      </c>
      <c r="F1929" s="107">
        <v>93106510</v>
      </c>
      <c r="G1929" s="108">
        <v>0</v>
      </c>
    </row>
    <row r="1930" spans="1:7" x14ac:dyDescent="0.2">
      <c r="A1930">
        <v>805</v>
      </c>
      <c r="B1930" t="s">
        <v>129</v>
      </c>
      <c r="C1930">
        <v>93101224</v>
      </c>
      <c r="D1930">
        <v>720</v>
      </c>
      <c r="F1930" s="107">
        <v>93106511</v>
      </c>
      <c r="G1930" s="108">
        <v>0</v>
      </c>
    </row>
    <row r="1931" spans="1:7" x14ac:dyDescent="0.2">
      <c r="A1931">
        <v>805</v>
      </c>
      <c r="B1931" t="s">
        <v>129</v>
      </c>
      <c r="C1931">
        <v>93101225</v>
      </c>
      <c r="D1931" s="103">
        <v>5894.78</v>
      </c>
      <c r="F1931" s="107">
        <v>93106523</v>
      </c>
      <c r="G1931" s="108">
        <v>0</v>
      </c>
    </row>
    <row r="1932" spans="1:7" x14ac:dyDescent="0.2">
      <c r="A1932">
        <v>805</v>
      </c>
      <c r="B1932" t="s">
        <v>129</v>
      </c>
      <c r="C1932">
        <v>93101228</v>
      </c>
      <c r="D1932">
        <v>970</v>
      </c>
      <c r="F1932" s="107">
        <v>93106524</v>
      </c>
      <c r="G1932" s="108">
        <v>0</v>
      </c>
    </row>
    <row r="1933" spans="1:7" x14ac:dyDescent="0.2">
      <c r="A1933">
        <v>805</v>
      </c>
      <c r="B1933" t="s">
        <v>129</v>
      </c>
      <c r="C1933">
        <v>93101229</v>
      </c>
      <c r="D1933">
        <v>910</v>
      </c>
      <c r="F1933" s="107">
        <v>93106528</v>
      </c>
      <c r="G1933" s="108">
        <v>0</v>
      </c>
    </row>
    <row r="1934" spans="1:7" x14ac:dyDescent="0.2">
      <c r="A1934">
        <v>805</v>
      </c>
      <c r="B1934" t="s">
        <v>129</v>
      </c>
      <c r="C1934">
        <v>93101236</v>
      </c>
      <c r="D1934">
        <v>0</v>
      </c>
      <c r="F1934" s="107">
        <v>93106529</v>
      </c>
      <c r="G1934" s="108">
        <v>0</v>
      </c>
    </row>
    <row r="1935" spans="1:7" x14ac:dyDescent="0.2">
      <c r="A1935">
        <v>805</v>
      </c>
      <c r="B1935" t="s">
        <v>129</v>
      </c>
      <c r="C1935">
        <v>93101245</v>
      </c>
      <c r="D1935" s="103">
        <v>1915</v>
      </c>
      <c r="F1935" s="107">
        <v>93106539</v>
      </c>
      <c r="G1935" s="108">
        <v>0</v>
      </c>
    </row>
    <row r="1936" spans="1:7" x14ac:dyDescent="0.2">
      <c r="A1936">
        <v>805</v>
      </c>
      <c r="B1936" t="s">
        <v>129</v>
      </c>
      <c r="C1936">
        <v>93101246</v>
      </c>
      <c r="D1936">
        <v>935</v>
      </c>
      <c r="F1936" s="107">
        <v>93106540</v>
      </c>
      <c r="G1936" s="108">
        <v>0</v>
      </c>
    </row>
    <row r="1937" spans="1:7" x14ac:dyDescent="0.2">
      <c r="A1937">
        <v>805</v>
      </c>
      <c r="B1937" t="s">
        <v>129</v>
      </c>
      <c r="C1937">
        <v>93101247</v>
      </c>
      <c r="D1937">
        <v>835</v>
      </c>
      <c r="F1937" s="107">
        <v>93106541</v>
      </c>
      <c r="G1937" s="108">
        <v>0</v>
      </c>
    </row>
    <row r="1938" spans="1:7" x14ac:dyDescent="0.2">
      <c r="A1938">
        <v>805</v>
      </c>
      <c r="B1938" t="s">
        <v>129</v>
      </c>
      <c r="C1938">
        <v>93101256</v>
      </c>
      <c r="D1938" s="103">
        <v>12885.25</v>
      </c>
      <c r="F1938" s="107">
        <v>93106542</v>
      </c>
      <c r="G1938" s="108">
        <v>0</v>
      </c>
    </row>
    <row r="1939" spans="1:7" x14ac:dyDescent="0.2">
      <c r="A1939">
        <v>805</v>
      </c>
      <c r="B1939" t="s">
        <v>129</v>
      </c>
      <c r="C1939">
        <v>93101289</v>
      </c>
      <c r="D1939">
        <v>750</v>
      </c>
      <c r="F1939" s="107">
        <v>93106543</v>
      </c>
      <c r="G1939" s="108">
        <v>0</v>
      </c>
    </row>
    <row r="1940" spans="1:7" x14ac:dyDescent="0.2">
      <c r="A1940">
        <v>805</v>
      </c>
      <c r="B1940" t="s">
        <v>129</v>
      </c>
      <c r="C1940">
        <v>93101290</v>
      </c>
      <c r="D1940">
        <v>750</v>
      </c>
      <c r="F1940" s="107">
        <v>93106544</v>
      </c>
      <c r="G1940" s="108">
        <v>0</v>
      </c>
    </row>
    <row r="1941" spans="1:7" x14ac:dyDescent="0.2">
      <c r="A1941">
        <v>805</v>
      </c>
      <c r="B1941" t="s">
        <v>129</v>
      </c>
      <c r="C1941">
        <v>93101297</v>
      </c>
      <c r="D1941" s="103">
        <v>3239</v>
      </c>
      <c r="F1941" s="107">
        <v>93106545</v>
      </c>
      <c r="G1941" s="108">
        <v>0</v>
      </c>
    </row>
    <row r="1942" spans="1:7" x14ac:dyDescent="0.2">
      <c r="A1942">
        <v>805</v>
      </c>
      <c r="B1942" t="s">
        <v>129</v>
      </c>
      <c r="C1942">
        <v>93101313</v>
      </c>
      <c r="D1942" s="103">
        <v>3239</v>
      </c>
      <c r="F1942" s="107">
        <v>93106546</v>
      </c>
      <c r="G1942" s="108">
        <v>0</v>
      </c>
    </row>
    <row r="1943" spans="1:7" x14ac:dyDescent="0.2">
      <c r="A1943">
        <v>805</v>
      </c>
      <c r="B1943" t="s">
        <v>129</v>
      </c>
      <c r="C1943">
        <v>93101334</v>
      </c>
      <c r="D1943" s="103">
        <v>1025</v>
      </c>
      <c r="F1943" s="107">
        <v>93106547</v>
      </c>
      <c r="G1943" s="108">
        <v>0</v>
      </c>
    </row>
    <row r="1944" spans="1:7" x14ac:dyDescent="0.2">
      <c r="A1944">
        <v>805</v>
      </c>
      <c r="B1944" t="s">
        <v>129</v>
      </c>
      <c r="C1944">
        <v>93101352</v>
      </c>
      <c r="D1944" s="103">
        <v>4170</v>
      </c>
      <c r="F1944" s="107">
        <v>93106548</v>
      </c>
      <c r="G1944" s="108">
        <v>0</v>
      </c>
    </row>
    <row r="1945" spans="1:7" x14ac:dyDescent="0.2">
      <c r="A1945">
        <v>805</v>
      </c>
      <c r="B1945" t="s">
        <v>129</v>
      </c>
      <c r="C1945">
        <v>93101354</v>
      </c>
      <c r="D1945" s="103">
        <v>1910</v>
      </c>
      <c r="F1945" s="107">
        <v>93106551</v>
      </c>
      <c r="G1945" s="108">
        <v>0</v>
      </c>
    </row>
    <row r="1946" spans="1:7" x14ac:dyDescent="0.2">
      <c r="A1946">
        <v>805</v>
      </c>
      <c r="B1946" t="s">
        <v>129</v>
      </c>
      <c r="C1946">
        <v>93101389</v>
      </c>
      <c r="D1946" s="103">
        <v>1630</v>
      </c>
      <c r="F1946" s="107">
        <v>93106552</v>
      </c>
      <c r="G1946" s="108">
        <v>0</v>
      </c>
    </row>
    <row r="1947" spans="1:7" x14ac:dyDescent="0.2">
      <c r="A1947">
        <v>805</v>
      </c>
      <c r="B1947" t="s">
        <v>129</v>
      </c>
      <c r="C1947">
        <v>93101428</v>
      </c>
      <c r="D1947">
        <v>0</v>
      </c>
      <c r="F1947" s="107">
        <v>93106556</v>
      </c>
      <c r="G1947" s="108">
        <v>0</v>
      </c>
    </row>
    <row r="1948" spans="1:7" x14ac:dyDescent="0.2">
      <c r="A1948">
        <v>805</v>
      </c>
      <c r="B1948" t="s">
        <v>129</v>
      </c>
      <c r="C1948">
        <v>93101460</v>
      </c>
      <c r="D1948" s="103">
        <v>1373.75</v>
      </c>
      <c r="F1948" s="107">
        <v>93106557</v>
      </c>
      <c r="G1948" s="108">
        <v>0</v>
      </c>
    </row>
    <row r="1949" spans="1:7" x14ac:dyDescent="0.2">
      <c r="A1949">
        <v>805</v>
      </c>
      <c r="B1949" t="s">
        <v>129</v>
      </c>
      <c r="C1949">
        <v>93101461</v>
      </c>
      <c r="D1949">
        <v>750</v>
      </c>
      <c r="F1949" s="107">
        <v>93106558</v>
      </c>
      <c r="G1949" s="108">
        <v>0</v>
      </c>
    </row>
    <row r="1950" spans="1:7" x14ac:dyDescent="0.2">
      <c r="A1950">
        <v>805</v>
      </c>
      <c r="B1950" t="s">
        <v>129</v>
      </c>
      <c r="C1950">
        <v>93101467</v>
      </c>
      <c r="D1950" s="103">
        <v>17908</v>
      </c>
      <c r="F1950" s="107">
        <v>93106563</v>
      </c>
      <c r="G1950" s="108">
        <v>0</v>
      </c>
    </row>
    <row r="1951" spans="1:7" x14ac:dyDescent="0.2">
      <c r="A1951">
        <v>805</v>
      </c>
      <c r="B1951" t="s">
        <v>129</v>
      </c>
      <c r="C1951">
        <v>93101517</v>
      </c>
      <c r="D1951">
        <v>0</v>
      </c>
      <c r="F1951" s="107">
        <v>93106567</v>
      </c>
      <c r="G1951" s="108">
        <v>0</v>
      </c>
    </row>
    <row r="1952" spans="1:7" x14ac:dyDescent="0.2">
      <c r="A1952">
        <v>805</v>
      </c>
      <c r="B1952" t="s">
        <v>129</v>
      </c>
      <c r="C1952">
        <v>93101523</v>
      </c>
      <c r="D1952" s="103">
        <v>4937</v>
      </c>
      <c r="F1952" s="107">
        <v>93106571</v>
      </c>
      <c r="G1952" s="108">
        <v>0</v>
      </c>
    </row>
    <row r="1953" spans="1:7" x14ac:dyDescent="0.2">
      <c r="A1953">
        <v>805</v>
      </c>
      <c r="B1953" t="s">
        <v>129</v>
      </c>
      <c r="C1953">
        <v>93101552</v>
      </c>
      <c r="D1953" s="103">
        <v>1860</v>
      </c>
      <c r="F1953" s="107">
        <v>93106577</v>
      </c>
      <c r="G1953" s="108">
        <v>0</v>
      </c>
    </row>
    <row r="1954" spans="1:7" x14ac:dyDescent="0.2">
      <c r="A1954">
        <v>805</v>
      </c>
      <c r="B1954" t="s">
        <v>129</v>
      </c>
      <c r="C1954">
        <v>93101554</v>
      </c>
      <c r="D1954">
        <v>0</v>
      </c>
      <c r="F1954" s="107">
        <v>93106579</v>
      </c>
      <c r="G1954" s="108">
        <v>0</v>
      </c>
    </row>
    <row r="1955" spans="1:7" x14ac:dyDescent="0.2">
      <c r="A1955">
        <v>805</v>
      </c>
      <c r="B1955" t="s">
        <v>129</v>
      </c>
      <c r="C1955">
        <v>93101569</v>
      </c>
      <c r="D1955" s="103">
        <v>1276.1300000000001</v>
      </c>
      <c r="F1955" s="107">
        <v>93106581</v>
      </c>
      <c r="G1955" s="108">
        <v>0</v>
      </c>
    </row>
    <row r="1956" spans="1:7" x14ac:dyDescent="0.2">
      <c r="A1956">
        <v>805</v>
      </c>
      <c r="B1956" t="s">
        <v>129</v>
      </c>
      <c r="C1956">
        <v>93101570</v>
      </c>
      <c r="D1956" s="103">
        <v>1276.1300000000001</v>
      </c>
      <c r="F1956" s="107">
        <v>93106584</v>
      </c>
      <c r="G1956" s="108">
        <v>3340</v>
      </c>
    </row>
    <row r="1957" spans="1:7" x14ac:dyDescent="0.2">
      <c r="A1957">
        <v>805</v>
      </c>
      <c r="B1957" t="s">
        <v>129</v>
      </c>
      <c r="C1957">
        <v>93101590</v>
      </c>
      <c r="D1957">
        <v>0</v>
      </c>
      <c r="F1957" s="107">
        <v>93106586</v>
      </c>
      <c r="G1957" s="108">
        <v>0</v>
      </c>
    </row>
    <row r="1958" spans="1:7" x14ac:dyDescent="0.2">
      <c r="A1958">
        <v>805</v>
      </c>
      <c r="B1958" t="s">
        <v>129</v>
      </c>
      <c r="C1958">
        <v>93101632</v>
      </c>
      <c r="D1958">
        <v>0</v>
      </c>
      <c r="F1958" s="107">
        <v>93106589</v>
      </c>
      <c r="G1958" s="108">
        <v>0</v>
      </c>
    </row>
    <row r="1959" spans="1:7" x14ac:dyDescent="0.2">
      <c r="A1959">
        <v>805</v>
      </c>
      <c r="B1959" t="s">
        <v>129</v>
      </c>
      <c r="C1959">
        <v>93101640</v>
      </c>
      <c r="D1959" s="103">
        <v>15348</v>
      </c>
      <c r="F1959" s="107">
        <v>93106592</v>
      </c>
      <c r="G1959" s="108">
        <v>0</v>
      </c>
    </row>
    <row r="1960" spans="1:7" x14ac:dyDescent="0.2">
      <c r="A1960">
        <v>805</v>
      </c>
      <c r="B1960" t="s">
        <v>129</v>
      </c>
      <c r="C1960">
        <v>93101703</v>
      </c>
      <c r="D1960" s="103">
        <v>1000</v>
      </c>
      <c r="F1960" s="107">
        <v>93106593</v>
      </c>
      <c r="G1960" s="108">
        <v>0</v>
      </c>
    </row>
    <row r="1961" spans="1:7" x14ac:dyDescent="0.2">
      <c r="A1961">
        <v>805</v>
      </c>
      <c r="B1961" t="s">
        <v>129</v>
      </c>
      <c r="C1961">
        <v>93101704</v>
      </c>
      <c r="D1961">
        <v>0</v>
      </c>
      <c r="F1961" s="107">
        <v>93106598</v>
      </c>
      <c r="G1961" s="108">
        <v>0</v>
      </c>
    </row>
    <row r="1962" spans="1:7" x14ac:dyDescent="0.2">
      <c r="A1962">
        <v>805</v>
      </c>
      <c r="B1962" t="s">
        <v>129</v>
      </c>
      <c r="C1962">
        <v>93101716</v>
      </c>
      <c r="D1962" s="103">
        <v>1000</v>
      </c>
      <c r="F1962" s="107">
        <v>93106602</v>
      </c>
      <c r="G1962" s="108">
        <v>0</v>
      </c>
    </row>
    <row r="1963" spans="1:7" x14ac:dyDescent="0.2">
      <c r="A1963">
        <v>805</v>
      </c>
      <c r="B1963" t="s">
        <v>129</v>
      </c>
      <c r="C1963">
        <v>93101755</v>
      </c>
      <c r="D1963">
        <v>0</v>
      </c>
      <c r="F1963" s="107">
        <v>93106606</v>
      </c>
      <c r="G1963" s="108">
        <v>0</v>
      </c>
    </row>
    <row r="1964" spans="1:7" x14ac:dyDescent="0.2">
      <c r="A1964">
        <v>805</v>
      </c>
      <c r="B1964" t="s">
        <v>129</v>
      </c>
      <c r="C1964">
        <v>93101759</v>
      </c>
      <c r="D1964">
        <v>0</v>
      </c>
      <c r="F1964" s="107">
        <v>93106620</v>
      </c>
      <c r="G1964" s="108">
        <v>0</v>
      </c>
    </row>
    <row r="1965" spans="1:7" x14ac:dyDescent="0.2">
      <c r="A1965">
        <v>805</v>
      </c>
      <c r="B1965" t="s">
        <v>129</v>
      </c>
      <c r="C1965">
        <v>93101760</v>
      </c>
      <c r="D1965">
        <v>0</v>
      </c>
      <c r="F1965" s="107">
        <v>93106622</v>
      </c>
      <c r="G1965" s="108">
        <v>0</v>
      </c>
    </row>
    <row r="1966" spans="1:7" x14ac:dyDescent="0.2">
      <c r="A1966">
        <v>805</v>
      </c>
      <c r="B1966" t="s">
        <v>129</v>
      </c>
      <c r="C1966">
        <v>93101822</v>
      </c>
      <c r="D1966" s="103">
        <v>5700</v>
      </c>
      <c r="F1966" s="107">
        <v>93106629</v>
      </c>
      <c r="G1966" s="108">
        <v>0</v>
      </c>
    </row>
    <row r="1967" spans="1:7" x14ac:dyDescent="0.2">
      <c r="A1967">
        <v>805</v>
      </c>
      <c r="B1967" t="s">
        <v>129</v>
      </c>
      <c r="C1967">
        <v>93101859</v>
      </c>
      <c r="D1967" s="103">
        <v>2122</v>
      </c>
      <c r="F1967" s="107">
        <v>93106630</v>
      </c>
      <c r="G1967" s="108">
        <v>999.75</v>
      </c>
    </row>
    <row r="1968" spans="1:7" x14ac:dyDescent="0.2">
      <c r="A1968">
        <v>805</v>
      </c>
      <c r="B1968" t="s">
        <v>129</v>
      </c>
      <c r="C1968">
        <v>93101889</v>
      </c>
      <c r="D1968" s="103">
        <v>1500</v>
      </c>
      <c r="F1968" s="107">
        <v>93106639</v>
      </c>
      <c r="G1968" s="108">
        <v>0</v>
      </c>
    </row>
    <row r="1969" spans="1:7" x14ac:dyDescent="0.2">
      <c r="A1969">
        <v>805</v>
      </c>
      <c r="B1969" t="s">
        <v>129</v>
      </c>
      <c r="C1969">
        <v>93101895</v>
      </c>
      <c r="D1969" s="103">
        <v>42522</v>
      </c>
      <c r="F1969" s="107">
        <v>93106652</v>
      </c>
      <c r="G1969" s="108">
        <v>0</v>
      </c>
    </row>
    <row r="1970" spans="1:7" x14ac:dyDescent="0.2">
      <c r="A1970">
        <v>805</v>
      </c>
      <c r="B1970" t="s">
        <v>129</v>
      </c>
      <c r="C1970">
        <v>93101928</v>
      </c>
      <c r="D1970">
        <v>529</v>
      </c>
      <c r="F1970" s="107">
        <v>93106667</v>
      </c>
      <c r="G1970" s="108">
        <v>4400</v>
      </c>
    </row>
    <row r="1971" spans="1:7" x14ac:dyDescent="0.2">
      <c r="A1971">
        <v>805</v>
      </c>
      <c r="B1971" t="s">
        <v>129</v>
      </c>
      <c r="C1971">
        <v>93101938</v>
      </c>
      <c r="D1971" s="103">
        <v>1575</v>
      </c>
      <c r="F1971" s="107">
        <v>93106673</v>
      </c>
      <c r="G1971" s="108">
        <v>0</v>
      </c>
    </row>
    <row r="1972" spans="1:7" x14ac:dyDescent="0.2">
      <c r="A1972">
        <v>805</v>
      </c>
      <c r="B1972" t="s">
        <v>129</v>
      </c>
      <c r="C1972">
        <v>93101939</v>
      </c>
      <c r="D1972" s="103">
        <v>1575</v>
      </c>
      <c r="F1972" s="107">
        <v>93106682</v>
      </c>
      <c r="G1972" s="108">
        <v>0</v>
      </c>
    </row>
    <row r="1973" spans="1:7" x14ac:dyDescent="0.2">
      <c r="A1973">
        <v>805</v>
      </c>
      <c r="B1973" t="s">
        <v>129</v>
      </c>
      <c r="C1973">
        <v>93101940</v>
      </c>
      <c r="D1973" s="103">
        <v>3210</v>
      </c>
      <c r="F1973" s="107">
        <v>93106685</v>
      </c>
      <c r="G1973" s="108">
        <v>0</v>
      </c>
    </row>
    <row r="1974" spans="1:7" x14ac:dyDescent="0.2">
      <c r="A1974">
        <v>805</v>
      </c>
      <c r="B1974" t="s">
        <v>129</v>
      </c>
      <c r="C1974">
        <v>93102041</v>
      </c>
      <c r="D1974" s="103">
        <v>31546</v>
      </c>
      <c r="F1974" s="107">
        <v>93106686</v>
      </c>
      <c r="G1974" s="108">
        <v>0</v>
      </c>
    </row>
    <row r="1975" spans="1:7" x14ac:dyDescent="0.2">
      <c r="A1975">
        <v>805</v>
      </c>
      <c r="B1975" t="s">
        <v>129</v>
      </c>
      <c r="C1975">
        <v>93102048</v>
      </c>
      <c r="D1975">
        <v>0</v>
      </c>
      <c r="F1975" s="107">
        <v>93106687</v>
      </c>
      <c r="G1975" s="108">
        <v>0</v>
      </c>
    </row>
    <row r="1976" spans="1:7" x14ac:dyDescent="0.2">
      <c r="A1976">
        <v>805</v>
      </c>
      <c r="B1976" t="s">
        <v>129</v>
      </c>
      <c r="C1976">
        <v>93102056</v>
      </c>
      <c r="D1976">
        <v>910</v>
      </c>
      <c r="F1976" s="107">
        <v>93106695</v>
      </c>
      <c r="G1976" s="108">
        <v>0</v>
      </c>
    </row>
    <row r="1977" spans="1:7" x14ac:dyDescent="0.2">
      <c r="A1977">
        <v>805</v>
      </c>
      <c r="B1977" t="s">
        <v>129</v>
      </c>
      <c r="C1977">
        <v>93102108</v>
      </c>
      <c r="D1977" s="103">
        <v>8758</v>
      </c>
      <c r="F1977" s="107">
        <v>93106701</v>
      </c>
      <c r="G1977" s="108">
        <v>0</v>
      </c>
    </row>
    <row r="1978" spans="1:7" x14ac:dyDescent="0.2">
      <c r="A1978">
        <v>805</v>
      </c>
      <c r="B1978" t="s">
        <v>129</v>
      </c>
      <c r="C1978">
        <v>93102109</v>
      </c>
      <c r="D1978" s="103">
        <v>4630</v>
      </c>
      <c r="F1978" s="107">
        <v>93106728</v>
      </c>
      <c r="G1978" s="108">
        <v>0</v>
      </c>
    </row>
    <row r="1979" spans="1:7" x14ac:dyDescent="0.2">
      <c r="A1979">
        <v>805</v>
      </c>
      <c r="B1979" t="s">
        <v>129</v>
      </c>
      <c r="C1979">
        <v>93102112</v>
      </c>
      <c r="D1979" s="103">
        <v>3000</v>
      </c>
      <c r="F1979" s="107">
        <v>93106729</v>
      </c>
      <c r="G1979" s="108">
        <v>0</v>
      </c>
    </row>
    <row r="1980" spans="1:7" x14ac:dyDescent="0.2">
      <c r="A1980">
        <v>805</v>
      </c>
      <c r="B1980" t="s">
        <v>129</v>
      </c>
      <c r="C1980">
        <v>93102136</v>
      </c>
      <c r="D1980" s="103">
        <v>1000</v>
      </c>
      <c r="F1980" s="107">
        <v>93106732</v>
      </c>
      <c r="G1980" s="108">
        <v>0</v>
      </c>
    </row>
    <row r="1981" spans="1:7" x14ac:dyDescent="0.2">
      <c r="A1981">
        <v>805</v>
      </c>
      <c r="B1981" t="s">
        <v>129</v>
      </c>
      <c r="C1981">
        <v>93102192</v>
      </c>
      <c r="D1981" s="103">
        <v>3530</v>
      </c>
      <c r="F1981" s="107">
        <v>93106741</v>
      </c>
      <c r="G1981" s="108">
        <v>0</v>
      </c>
    </row>
    <row r="1982" spans="1:7" x14ac:dyDescent="0.2">
      <c r="A1982">
        <v>805</v>
      </c>
      <c r="B1982" t="s">
        <v>129</v>
      </c>
      <c r="C1982">
        <v>93102193</v>
      </c>
      <c r="D1982" s="103">
        <v>3530</v>
      </c>
      <c r="F1982" s="107">
        <v>93106746</v>
      </c>
      <c r="G1982" s="108">
        <v>0</v>
      </c>
    </row>
    <row r="1983" spans="1:7" x14ac:dyDescent="0.2">
      <c r="A1983">
        <v>805</v>
      </c>
      <c r="B1983" t="s">
        <v>129</v>
      </c>
      <c r="C1983">
        <v>93102229</v>
      </c>
      <c r="D1983" s="103">
        <v>19395</v>
      </c>
      <c r="F1983" s="107">
        <v>93106754</v>
      </c>
      <c r="G1983" s="108">
        <v>0</v>
      </c>
    </row>
    <row r="1984" spans="1:7" x14ac:dyDescent="0.2">
      <c r="A1984">
        <v>805</v>
      </c>
      <c r="B1984" t="s">
        <v>129</v>
      </c>
      <c r="C1984">
        <v>93102264</v>
      </c>
      <c r="D1984" s="103">
        <v>19150</v>
      </c>
      <c r="F1984" s="107">
        <v>93106757</v>
      </c>
      <c r="G1984" s="108">
        <v>0</v>
      </c>
    </row>
    <row r="1985" spans="1:7" x14ac:dyDescent="0.2">
      <c r="A1985">
        <v>805</v>
      </c>
      <c r="B1985" t="s">
        <v>129</v>
      </c>
      <c r="C1985">
        <v>93102289</v>
      </c>
      <c r="D1985" s="103">
        <v>1500</v>
      </c>
      <c r="F1985" s="107">
        <v>93106760</v>
      </c>
      <c r="G1985" s="108">
        <v>0</v>
      </c>
    </row>
    <row r="1986" spans="1:7" x14ac:dyDescent="0.2">
      <c r="A1986">
        <v>805</v>
      </c>
      <c r="B1986" t="s">
        <v>129</v>
      </c>
      <c r="C1986">
        <v>93102333</v>
      </c>
      <c r="D1986">
        <v>0</v>
      </c>
      <c r="F1986" s="107">
        <v>93106764</v>
      </c>
      <c r="G1986" s="108">
        <v>0</v>
      </c>
    </row>
    <row r="1987" spans="1:7" x14ac:dyDescent="0.2">
      <c r="A1987">
        <v>805</v>
      </c>
      <c r="B1987" t="s">
        <v>129</v>
      </c>
      <c r="C1987">
        <v>93102334</v>
      </c>
      <c r="D1987">
        <v>0</v>
      </c>
      <c r="F1987" s="107">
        <v>93106765</v>
      </c>
      <c r="G1987" s="108">
        <v>0</v>
      </c>
    </row>
    <row r="1988" spans="1:7" x14ac:dyDescent="0.2">
      <c r="A1988">
        <v>805</v>
      </c>
      <c r="B1988" t="s">
        <v>129</v>
      </c>
      <c r="C1988">
        <v>93102335</v>
      </c>
      <c r="D1988" s="103">
        <v>25606</v>
      </c>
      <c r="F1988" s="107">
        <v>93106766</v>
      </c>
      <c r="G1988" s="108">
        <v>0</v>
      </c>
    </row>
    <row r="1989" spans="1:7" x14ac:dyDescent="0.2">
      <c r="A1989">
        <v>805</v>
      </c>
      <c r="B1989" t="s">
        <v>129</v>
      </c>
      <c r="C1989">
        <v>93102355</v>
      </c>
      <c r="D1989" s="103">
        <v>3262</v>
      </c>
      <c r="F1989" s="107">
        <v>93106767</v>
      </c>
      <c r="G1989" s="108">
        <v>0</v>
      </c>
    </row>
    <row r="1990" spans="1:7" x14ac:dyDescent="0.2">
      <c r="A1990">
        <v>805</v>
      </c>
      <c r="B1990" t="s">
        <v>129</v>
      </c>
      <c r="C1990">
        <v>93102366</v>
      </c>
      <c r="D1990" s="103">
        <v>3269</v>
      </c>
      <c r="F1990" s="107">
        <v>93106769</v>
      </c>
      <c r="G1990" s="108">
        <v>0</v>
      </c>
    </row>
    <row r="1991" spans="1:7" x14ac:dyDescent="0.2">
      <c r="A1991">
        <v>805</v>
      </c>
      <c r="B1991" t="s">
        <v>129</v>
      </c>
      <c r="C1991">
        <v>93102386</v>
      </c>
      <c r="D1991" s="103">
        <v>5583</v>
      </c>
      <c r="F1991" s="107">
        <v>93106782</v>
      </c>
      <c r="G1991" s="108">
        <v>0</v>
      </c>
    </row>
    <row r="1992" spans="1:7" x14ac:dyDescent="0.2">
      <c r="A1992">
        <v>805</v>
      </c>
      <c r="B1992" t="s">
        <v>129</v>
      </c>
      <c r="C1992">
        <v>93102401</v>
      </c>
      <c r="D1992">
        <v>0</v>
      </c>
      <c r="F1992" s="107">
        <v>93106783</v>
      </c>
      <c r="G1992" s="108">
        <v>0</v>
      </c>
    </row>
    <row r="1993" spans="1:7" x14ac:dyDescent="0.2">
      <c r="A1993">
        <v>805</v>
      </c>
      <c r="B1993" t="s">
        <v>129</v>
      </c>
      <c r="C1993">
        <v>93102438</v>
      </c>
      <c r="D1993" s="103">
        <v>8506</v>
      </c>
      <c r="F1993" s="107">
        <v>93106795</v>
      </c>
      <c r="G1993" s="108">
        <v>0</v>
      </c>
    </row>
    <row r="1994" spans="1:7" x14ac:dyDescent="0.2">
      <c r="A1994">
        <v>805</v>
      </c>
      <c r="B1994" t="s">
        <v>129</v>
      </c>
      <c r="C1994">
        <v>93102463</v>
      </c>
      <c r="D1994">
        <v>0</v>
      </c>
      <c r="F1994" s="107">
        <v>93106803</v>
      </c>
      <c r="G1994" s="108">
        <v>0</v>
      </c>
    </row>
    <row r="1995" spans="1:7" x14ac:dyDescent="0.2">
      <c r="A1995">
        <v>805</v>
      </c>
      <c r="B1995" t="s">
        <v>129</v>
      </c>
      <c r="C1995">
        <v>93102488</v>
      </c>
      <c r="D1995">
        <v>0</v>
      </c>
      <c r="F1995" s="107">
        <v>93106806</v>
      </c>
      <c r="G1995" s="108">
        <v>0</v>
      </c>
    </row>
    <row r="1996" spans="1:7" x14ac:dyDescent="0.2">
      <c r="A1996">
        <v>805</v>
      </c>
      <c r="B1996" t="s">
        <v>129</v>
      </c>
      <c r="C1996">
        <v>93102527</v>
      </c>
      <c r="D1996" s="103">
        <v>1277</v>
      </c>
      <c r="F1996" s="107">
        <v>93106817</v>
      </c>
      <c r="G1996" s="108">
        <v>2600</v>
      </c>
    </row>
    <row r="1997" spans="1:7" x14ac:dyDescent="0.2">
      <c r="A1997">
        <v>805</v>
      </c>
      <c r="B1997" t="s">
        <v>129</v>
      </c>
      <c r="C1997">
        <v>93102533</v>
      </c>
      <c r="D1997">
        <v>0</v>
      </c>
      <c r="F1997" s="107">
        <v>93106820</v>
      </c>
      <c r="G1997" s="108">
        <v>0</v>
      </c>
    </row>
    <row r="1998" spans="1:7" x14ac:dyDescent="0.2">
      <c r="A1998">
        <v>805</v>
      </c>
      <c r="B1998" t="s">
        <v>129</v>
      </c>
      <c r="C1998">
        <v>93102534</v>
      </c>
      <c r="D1998" s="103">
        <v>2826</v>
      </c>
      <c r="F1998" s="107">
        <v>93106823</v>
      </c>
      <c r="G1998" s="108">
        <v>0</v>
      </c>
    </row>
    <row r="1999" spans="1:7" x14ac:dyDescent="0.2">
      <c r="A1999">
        <v>805</v>
      </c>
      <c r="B1999" t="s">
        <v>129</v>
      </c>
      <c r="C1999">
        <v>93102637</v>
      </c>
      <c r="D1999" s="103">
        <v>9752</v>
      </c>
      <c r="F1999" s="107">
        <v>93106835</v>
      </c>
      <c r="G1999" s="108">
        <v>0</v>
      </c>
    </row>
    <row r="2000" spans="1:7" x14ac:dyDescent="0.2">
      <c r="A2000">
        <v>805</v>
      </c>
      <c r="B2000" t="s">
        <v>129</v>
      </c>
      <c r="C2000">
        <v>93102656</v>
      </c>
      <c r="D2000" s="103">
        <v>16357</v>
      </c>
      <c r="F2000" s="107">
        <v>93106836</v>
      </c>
      <c r="G2000" s="108">
        <v>0</v>
      </c>
    </row>
    <row r="2001" spans="1:7" x14ac:dyDescent="0.2">
      <c r="A2001">
        <v>805</v>
      </c>
      <c r="B2001" t="s">
        <v>129</v>
      </c>
      <c r="C2001">
        <v>93102665</v>
      </c>
      <c r="D2001" s="103">
        <v>8865</v>
      </c>
      <c r="F2001" s="107">
        <v>93106837</v>
      </c>
      <c r="G2001" s="108">
        <v>0</v>
      </c>
    </row>
    <row r="2002" spans="1:7" x14ac:dyDescent="0.2">
      <c r="A2002">
        <v>805</v>
      </c>
      <c r="B2002" t="s">
        <v>129</v>
      </c>
      <c r="C2002">
        <v>93102672</v>
      </c>
      <c r="D2002" s="103">
        <v>2720</v>
      </c>
      <c r="F2002" s="107">
        <v>93106838</v>
      </c>
      <c r="G2002" s="108">
        <v>0</v>
      </c>
    </row>
    <row r="2003" spans="1:7" x14ac:dyDescent="0.2">
      <c r="A2003">
        <v>805</v>
      </c>
      <c r="B2003" t="s">
        <v>129</v>
      </c>
      <c r="C2003">
        <v>93102680</v>
      </c>
      <c r="D2003">
        <v>378</v>
      </c>
      <c r="F2003" s="107">
        <v>93106840</v>
      </c>
      <c r="G2003" s="108">
        <v>448.8</v>
      </c>
    </row>
    <row r="2004" spans="1:7" x14ac:dyDescent="0.2">
      <c r="A2004">
        <v>805</v>
      </c>
      <c r="B2004" t="s">
        <v>129</v>
      </c>
      <c r="C2004">
        <v>93102712</v>
      </c>
      <c r="D2004" s="103">
        <v>1845</v>
      </c>
      <c r="F2004" s="107">
        <v>93106842</v>
      </c>
      <c r="G2004" s="108">
        <v>0</v>
      </c>
    </row>
    <row r="2005" spans="1:7" x14ac:dyDescent="0.2">
      <c r="A2005">
        <v>805</v>
      </c>
      <c r="B2005" t="s">
        <v>129</v>
      </c>
      <c r="C2005">
        <v>93102715</v>
      </c>
      <c r="D2005" s="103">
        <v>29881</v>
      </c>
      <c r="F2005" s="107">
        <v>93106844</v>
      </c>
      <c r="G2005" s="108">
        <v>0</v>
      </c>
    </row>
    <row r="2006" spans="1:7" x14ac:dyDescent="0.2">
      <c r="A2006">
        <v>805</v>
      </c>
      <c r="B2006" t="s">
        <v>129</v>
      </c>
      <c r="C2006">
        <v>93102731</v>
      </c>
      <c r="D2006" s="103">
        <v>1225</v>
      </c>
      <c r="F2006" s="107">
        <v>93106846</v>
      </c>
      <c r="G2006" s="108">
        <v>0</v>
      </c>
    </row>
    <row r="2007" spans="1:7" x14ac:dyDescent="0.2">
      <c r="A2007">
        <v>805</v>
      </c>
      <c r="B2007" t="s">
        <v>129</v>
      </c>
      <c r="C2007">
        <v>93102739</v>
      </c>
      <c r="D2007" s="103">
        <v>3970</v>
      </c>
      <c r="F2007" s="107">
        <v>93106858</v>
      </c>
      <c r="G2007" s="108">
        <v>0</v>
      </c>
    </row>
    <row r="2008" spans="1:7" x14ac:dyDescent="0.2">
      <c r="A2008">
        <v>805</v>
      </c>
      <c r="B2008" t="s">
        <v>129</v>
      </c>
      <c r="C2008">
        <v>93102740</v>
      </c>
      <c r="D2008" s="103">
        <v>1940</v>
      </c>
      <c r="F2008" s="107">
        <v>93106868</v>
      </c>
      <c r="G2008" s="108">
        <v>0</v>
      </c>
    </row>
    <row r="2009" spans="1:7" x14ac:dyDescent="0.2">
      <c r="A2009">
        <v>805</v>
      </c>
      <c r="B2009" t="s">
        <v>129</v>
      </c>
      <c r="C2009">
        <v>93102750</v>
      </c>
      <c r="D2009" s="103">
        <v>7812</v>
      </c>
      <c r="F2009" s="107">
        <v>93106870</v>
      </c>
      <c r="G2009" s="108">
        <v>4374.5</v>
      </c>
    </row>
    <row r="2010" spans="1:7" x14ac:dyDescent="0.2">
      <c r="A2010">
        <v>805</v>
      </c>
      <c r="B2010" t="s">
        <v>129</v>
      </c>
      <c r="C2010">
        <v>93102761</v>
      </c>
      <c r="D2010" s="103">
        <v>2400</v>
      </c>
      <c r="F2010" s="107">
        <v>93106871</v>
      </c>
      <c r="G2010" s="108">
        <v>6392</v>
      </c>
    </row>
    <row r="2011" spans="1:7" x14ac:dyDescent="0.2">
      <c r="A2011">
        <v>805</v>
      </c>
      <c r="B2011" t="s">
        <v>129</v>
      </c>
      <c r="C2011">
        <v>93102765</v>
      </c>
      <c r="D2011" s="103">
        <v>1250</v>
      </c>
      <c r="F2011" s="107">
        <v>93106876</v>
      </c>
      <c r="G2011" s="108">
        <v>1080</v>
      </c>
    </row>
    <row r="2012" spans="1:7" x14ac:dyDescent="0.2">
      <c r="A2012">
        <v>805</v>
      </c>
      <c r="B2012" t="s">
        <v>129</v>
      </c>
      <c r="C2012">
        <v>93102774</v>
      </c>
      <c r="D2012" s="103">
        <v>59930</v>
      </c>
      <c r="F2012" s="107">
        <v>93106881</v>
      </c>
      <c r="G2012" s="108">
        <v>9208.3700000000008</v>
      </c>
    </row>
    <row r="2013" spans="1:7" x14ac:dyDescent="0.2">
      <c r="A2013">
        <v>805</v>
      </c>
      <c r="B2013" t="s">
        <v>129</v>
      </c>
      <c r="C2013">
        <v>93102810</v>
      </c>
      <c r="D2013" s="103">
        <v>1312</v>
      </c>
      <c r="F2013" s="107">
        <v>93106882</v>
      </c>
      <c r="G2013" s="108">
        <v>0</v>
      </c>
    </row>
    <row r="2014" spans="1:7" x14ac:dyDescent="0.2">
      <c r="A2014">
        <v>805</v>
      </c>
      <c r="B2014" t="s">
        <v>129</v>
      </c>
      <c r="C2014">
        <v>93102811</v>
      </c>
      <c r="D2014" s="103">
        <v>1552</v>
      </c>
      <c r="F2014" s="107">
        <v>93106895</v>
      </c>
      <c r="G2014" s="108">
        <v>0</v>
      </c>
    </row>
    <row r="2015" spans="1:7" x14ac:dyDescent="0.2">
      <c r="A2015">
        <v>805</v>
      </c>
      <c r="B2015" t="s">
        <v>129</v>
      </c>
      <c r="C2015">
        <v>93102812</v>
      </c>
      <c r="D2015" s="103">
        <v>5156</v>
      </c>
      <c r="F2015" s="107">
        <v>93106896</v>
      </c>
      <c r="G2015" s="108">
        <v>0</v>
      </c>
    </row>
    <row r="2016" spans="1:7" x14ac:dyDescent="0.2">
      <c r="A2016">
        <v>805</v>
      </c>
      <c r="B2016" t="s">
        <v>129</v>
      </c>
      <c r="C2016">
        <v>93102816</v>
      </c>
      <c r="D2016" s="103">
        <v>13912</v>
      </c>
      <c r="F2016" s="107">
        <v>93106899</v>
      </c>
      <c r="G2016" s="108">
        <v>0</v>
      </c>
    </row>
    <row r="2017" spans="1:7" x14ac:dyDescent="0.2">
      <c r="A2017">
        <v>805</v>
      </c>
      <c r="B2017" t="s">
        <v>129</v>
      </c>
      <c r="C2017">
        <v>93102817</v>
      </c>
      <c r="D2017" s="103">
        <v>2214</v>
      </c>
      <c r="F2017" s="107">
        <v>93106903</v>
      </c>
      <c r="G2017" s="108">
        <v>0</v>
      </c>
    </row>
    <row r="2018" spans="1:7" x14ac:dyDescent="0.2">
      <c r="A2018">
        <v>805</v>
      </c>
      <c r="B2018" t="s">
        <v>129</v>
      </c>
      <c r="C2018">
        <v>93102831</v>
      </c>
      <c r="D2018">
        <v>0</v>
      </c>
      <c r="F2018" s="107">
        <v>93106904</v>
      </c>
      <c r="G2018" s="108">
        <v>0</v>
      </c>
    </row>
    <row r="2019" spans="1:7" x14ac:dyDescent="0.2">
      <c r="A2019">
        <v>805</v>
      </c>
      <c r="B2019" t="s">
        <v>129</v>
      </c>
      <c r="C2019">
        <v>93102832</v>
      </c>
      <c r="D2019">
        <v>0</v>
      </c>
      <c r="F2019" s="107">
        <v>93106905</v>
      </c>
      <c r="G2019" s="108">
        <v>0</v>
      </c>
    </row>
    <row r="2020" spans="1:7" x14ac:dyDescent="0.2">
      <c r="A2020">
        <v>805</v>
      </c>
      <c r="B2020" t="s">
        <v>129</v>
      </c>
      <c r="C2020">
        <v>93102840</v>
      </c>
      <c r="D2020" s="103">
        <v>4124</v>
      </c>
      <c r="F2020" s="107">
        <v>93106906</v>
      </c>
      <c r="G2020" s="108">
        <v>1500</v>
      </c>
    </row>
    <row r="2021" spans="1:7" x14ac:dyDescent="0.2">
      <c r="A2021">
        <v>805</v>
      </c>
      <c r="B2021" t="s">
        <v>129</v>
      </c>
      <c r="C2021">
        <v>93102842</v>
      </c>
      <c r="D2021" s="103">
        <v>9328</v>
      </c>
      <c r="F2021" s="107">
        <v>93106911</v>
      </c>
      <c r="G2021" s="108">
        <v>0</v>
      </c>
    </row>
    <row r="2022" spans="1:7" x14ac:dyDescent="0.2">
      <c r="A2022">
        <v>805</v>
      </c>
      <c r="B2022" t="s">
        <v>129</v>
      </c>
      <c r="C2022">
        <v>93102866</v>
      </c>
      <c r="D2022" s="103">
        <v>2644</v>
      </c>
      <c r="F2022" s="107">
        <v>93106914</v>
      </c>
      <c r="G2022" s="108">
        <v>0</v>
      </c>
    </row>
    <row r="2023" spans="1:7" x14ac:dyDescent="0.2">
      <c r="A2023">
        <v>805</v>
      </c>
      <c r="B2023" t="s">
        <v>129</v>
      </c>
      <c r="C2023">
        <v>93102867</v>
      </c>
      <c r="D2023" s="103">
        <v>5711</v>
      </c>
      <c r="F2023" s="107">
        <v>93106916</v>
      </c>
      <c r="G2023" s="108">
        <v>0</v>
      </c>
    </row>
    <row r="2024" spans="1:7" x14ac:dyDescent="0.2">
      <c r="A2024">
        <v>805</v>
      </c>
      <c r="B2024" t="s">
        <v>129</v>
      </c>
      <c r="C2024">
        <v>93102869</v>
      </c>
      <c r="D2024" s="103">
        <v>4197</v>
      </c>
      <c r="F2024" s="107">
        <v>93106921</v>
      </c>
      <c r="G2024" s="108">
        <v>0</v>
      </c>
    </row>
    <row r="2025" spans="1:7" x14ac:dyDescent="0.2">
      <c r="A2025">
        <v>805</v>
      </c>
      <c r="B2025" t="s">
        <v>129</v>
      </c>
      <c r="C2025">
        <v>93102870</v>
      </c>
      <c r="D2025" s="103">
        <v>1155</v>
      </c>
      <c r="F2025" s="107">
        <v>93106933</v>
      </c>
      <c r="G2025" s="108">
        <v>0</v>
      </c>
    </row>
    <row r="2026" spans="1:7" x14ac:dyDescent="0.2">
      <c r="A2026">
        <v>805</v>
      </c>
      <c r="B2026" t="s">
        <v>129</v>
      </c>
      <c r="C2026">
        <v>93102880</v>
      </c>
      <c r="D2026" s="103">
        <v>1655</v>
      </c>
      <c r="F2026" s="107">
        <v>93106942</v>
      </c>
      <c r="G2026" s="108">
        <v>2204</v>
      </c>
    </row>
    <row r="2027" spans="1:7" x14ac:dyDescent="0.2">
      <c r="A2027">
        <v>805</v>
      </c>
      <c r="B2027" t="s">
        <v>129</v>
      </c>
      <c r="C2027">
        <v>93102883</v>
      </c>
      <c r="D2027" s="103">
        <v>1655</v>
      </c>
      <c r="F2027" s="107">
        <v>93106973</v>
      </c>
      <c r="G2027" s="108">
        <v>0</v>
      </c>
    </row>
    <row r="2028" spans="1:7" x14ac:dyDescent="0.2">
      <c r="A2028">
        <v>805</v>
      </c>
      <c r="B2028" t="s">
        <v>129</v>
      </c>
      <c r="C2028">
        <v>93102886</v>
      </c>
      <c r="D2028" s="103">
        <v>47878</v>
      </c>
      <c r="F2028" s="107">
        <v>93106974</v>
      </c>
      <c r="G2028" s="108">
        <v>0</v>
      </c>
    </row>
    <row r="2029" spans="1:7" x14ac:dyDescent="0.2">
      <c r="A2029">
        <v>805</v>
      </c>
      <c r="B2029" t="s">
        <v>129</v>
      </c>
      <c r="C2029">
        <v>93102897</v>
      </c>
      <c r="D2029" s="103">
        <v>2542</v>
      </c>
      <c r="F2029" s="107">
        <v>93106975</v>
      </c>
      <c r="G2029" s="108">
        <v>0</v>
      </c>
    </row>
    <row r="2030" spans="1:7" x14ac:dyDescent="0.2">
      <c r="A2030">
        <v>805</v>
      </c>
      <c r="B2030" t="s">
        <v>129</v>
      </c>
      <c r="C2030">
        <v>93102912</v>
      </c>
      <c r="D2030" s="103">
        <v>5794</v>
      </c>
      <c r="F2030" s="107">
        <v>93106990</v>
      </c>
      <c r="G2030" s="108">
        <v>0</v>
      </c>
    </row>
    <row r="2031" spans="1:7" x14ac:dyDescent="0.2">
      <c r="A2031">
        <v>805</v>
      </c>
      <c r="B2031" t="s">
        <v>129</v>
      </c>
      <c r="C2031">
        <v>93102930</v>
      </c>
      <c r="D2031">
        <v>300</v>
      </c>
      <c r="F2031" s="107">
        <v>93106991</v>
      </c>
      <c r="G2031" s="108">
        <v>0</v>
      </c>
    </row>
    <row r="2032" spans="1:7" x14ac:dyDescent="0.2">
      <c r="A2032">
        <v>805</v>
      </c>
      <c r="B2032" t="s">
        <v>129</v>
      </c>
      <c r="C2032">
        <v>93102935</v>
      </c>
      <c r="D2032" s="103">
        <v>3249</v>
      </c>
      <c r="F2032" s="107">
        <v>93106992</v>
      </c>
      <c r="G2032" s="108">
        <v>0</v>
      </c>
    </row>
    <row r="2033" spans="1:7" x14ac:dyDescent="0.2">
      <c r="A2033">
        <v>805</v>
      </c>
      <c r="B2033" t="s">
        <v>129</v>
      </c>
      <c r="C2033">
        <v>93102950</v>
      </c>
      <c r="D2033" s="103">
        <v>1000</v>
      </c>
      <c r="F2033" s="107">
        <v>93106995</v>
      </c>
      <c r="G2033" s="108">
        <v>0</v>
      </c>
    </row>
    <row r="2034" spans="1:7" x14ac:dyDescent="0.2">
      <c r="A2034">
        <v>805</v>
      </c>
      <c r="B2034" t="s">
        <v>129</v>
      </c>
      <c r="C2034">
        <v>93102954</v>
      </c>
      <c r="D2034" s="103">
        <v>11340</v>
      </c>
      <c r="F2034" s="107">
        <v>93107007</v>
      </c>
      <c r="G2034" s="108">
        <v>6455</v>
      </c>
    </row>
    <row r="2035" spans="1:7" x14ac:dyDescent="0.2">
      <c r="A2035">
        <v>805</v>
      </c>
      <c r="B2035" t="s">
        <v>129</v>
      </c>
      <c r="C2035">
        <v>93102965</v>
      </c>
      <c r="D2035" s="103">
        <v>11506</v>
      </c>
      <c r="F2035" s="107">
        <v>93107012</v>
      </c>
      <c r="G2035" s="108">
        <v>0</v>
      </c>
    </row>
    <row r="2036" spans="1:7" x14ac:dyDescent="0.2">
      <c r="A2036">
        <v>805</v>
      </c>
      <c r="B2036" t="s">
        <v>129</v>
      </c>
      <c r="C2036">
        <v>93102978</v>
      </c>
      <c r="D2036" s="103">
        <v>9837</v>
      </c>
      <c r="F2036" s="107">
        <v>93107013</v>
      </c>
      <c r="G2036" s="108">
        <v>0</v>
      </c>
    </row>
    <row r="2037" spans="1:7" x14ac:dyDescent="0.2">
      <c r="A2037">
        <v>805</v>
      </c>
      <c r="B2037" t="s">
        <v>129</v>
      </c>
      <c r="C2037">
        <v>93102979</v>
      </c>
      <c r="D2037" s="103">
        <v>14677</v>
      </c>
      <c r="F2037" s="107">
        <v>93107015</v>
      </c>
      <c r="G2037" s="108">
        <v>0</v>
      </c>
    </row>
    <row r="2038" spans="1:7" x14ac:dyDescent="0.2">
      <c r="A2038">
        <v>805</v>
      </c>
      <c r="B2038" t="s">
        <v>129</v>
      </c>
      <c r="C2038">
        <v>93102996</v>
      </c>
      <c r="D2038" s="103">
        <v>1802</v>
      </c>
      <c r="F2038" s="107">
        <v>93107019</v>
      </c>
      <c r="G2038" s="108">
        <v>0</v>
      </c>
    </row>
    <row r="2039" spans="1:7" x14ac:dyDescent="0.2">
      <c r="A2039">
        <v>805</v>
      </c>
      <c r="B2039" t="s">
        <v>129</v>
      </c>
      <c r="C2039">
        <v>93103002</v>
      </c>
      <c r="D2039" s="103">
        <v>90383</v>
      </c>
      <c r="F2039" s="107">
        <v>93107020</v>
      </c>
      <c r="G2039" s="108">
        <v>0</v>
      </c>
    </row>
    <row r="2040" spans="1:7" x14ac:dyDescent="0.2">
      <c r="A2040">
        <v>805</v>
      </c>
      <c r="B2040" t="s">
        <v>129</v>
      </c>
      <c r="C2040">
        <v>93103049</v>
      </c>
      <c r="D2040" s="103">
        <v>1660</v>
      </c>
      <c r="F2040" s="107">
        <v>93107021</v>
      </c>
      <c r="G2040" s="108">
        <v>14832</v>
      </c>
    </row>
    <row r="2041" spans="1:7" x14ac:dyDescent="0.2">
      <c r="A2041">
        <v>805</v>
      </c>
      <c r="B2041" t="s">
        <v>129</v>
      </c>
      <c r="C2041">
        <v>93103063</v>
      </c>
      <c r="D2041" s="103">
        <v>11074</v>
      </c>
      <c r="F2041" s="107">
        <v>93107032</v>
      </c>
      <c r="G2041" s="108">
        <v>0</v>
      </c>
    </row>
    <row r="2042" spans="1:7" x14ac:dyDescent="0.2">
      <c r="A2042">
        <v>805</v>
      </c>
      <c r="B2042" t="s">
        <v>129</v>
      </c>
      <c r="C2042">
        <v>93103067</v>
      </c>
      <c r="D2042" s="103">
        <v>30811.65</v>
      </c>
      <c r="F2042" s="107">
        <v>93107035</v>
      </c>
      <c r="G2042" s="108">
        <v>0</v>
      </c>
    </row>
    <row r="2043" spans="1:7" x14ac:dyDescent="0.2">
      <c r="A2043">
        <v>805</v>
      </c>
      <c r="B2043" t="s">
        <v>129</v>
      </c>
      <c r="C2043">
        <v>93103068</v>
      </c>
      <c r="D2043" s="103">
        <v>127500</v>
      </c>
      <c r="F2043" s="107">
        <v>93107036</v>
      </c>
      <c r="G2043" s="108">
        <v>0</v>
      </c>
    </row>
    <row r="2044" spans="1:7" x14ac:dyDescent="0.2">
      <c r="A2044">
        <v>805</v>
      </c>
      <c r="B2044" t="s">
        <v>129</v>
      </c>
      <c r="C2044">
        <v>93103072</v>
      </c>
      <c r="D2044">
        <v>750</v>
      </c>
      <c r="F2044" s="107">
        <v>93107037</v>
      </c>
      <c r="G2044" s="108">
        <v>0</v>
      </c>
    </row>
    <row r="2045" spans="1:7" x14ac:dyDescent="0.2">
      <c r="A2045">
        <v>805</v>
      </c>
      <c r="B2045" t="s">
        <v>129</v>
      </c>
      <c r="C2045">
        <v>93103073</v>
      </c>
      <c r="D2045" s="103">
        <v>20098</v>
      </c>
      <c r="F2045" s="107">
        <v>93107040</v>
      </c>
      <c r="G2045" s="108">
        <v>2500</v>
      </c>
    </row>
    <row r="2046" spans="1:7" x14ac:dyDescent="0.2">
      <c r="A2046">
        <v>805</v>
      </c>
      <c r="B2046" t="s">
        <v>129</v>
      </c>
      <c r="C2046">
        <v>93103090</v>
      </c>
      <c r="D2046" s="103">
        <v>3175</v>
      </c>
      <c r="F2046" s="107">
        <v>93107043</v>
      </c>
      <c r="G2046" s="108">
        <v>6600</v>
      </c>
    </row>
    <row r="2047" spans="1:7" x14ac:dyDescent="0.2">
      <c r="A2047">
        <v>805</v>
      </c>
      <c r="B2047" t="s">
        <v>129</v>
      </c>
      <c r="C2047">
        <v>93103091</v>
      </c>
      <c r="D2047" s="103">
        <v>65988</v>
      </c>
      <c r="F2047" s="107">
        <v>93107070</v>
      </c>
      <c r="G2047" s="108">
        <v>0</v>
      </c>
    </row>
    <row r="2048" spans="1:7" x14ac:dyDescent="0.2">
      <c r="A2048">
        <v>805</v>
      </c>
      <c r="B2048" t="s">
        <v>129</v>
      </c>
      <c r="C2048">
        <v>93103108</v>
      </c>
      <c r="D2048" s="103">
        <v>4200</v>
      </c>
      <c r="F2048" s="107">
        <v>93107072</v>
      </c>
      <c r="G2048" s="108">
        <v>0</v>
      </c>
    </row>
    <row r="2049" spans="1:7" x14ac:dyDescent="0.2">
      <c r="A2049">
        <v>805</v>
      </c>
      <c r="B2049" t="s">
        <v>129</v>
      </c>
      <c r="C2049">
        <v>93103109</v>
      </c>
      <c r="D2049" s="103">
        <v>19251</v>
      </c>
      <c r="F2049" s="107">
        <v>93107079</v>
      </c>
      <c r="G2049" s="108">
        <v>69940.800000000003</v>
      </c>
    </row>
    <row r="2050" spans="1:7" x14ac:dyDescent="0.2">
      <c r="A2050">
        <v>805</v>
      </c>
      <c r="B2050" t="s">
        <v>129</v>
      </c>
      <c r="C2050">
        <v>93103116</v>
      </c>
      <c r="D2050">
        <v>0</v>
      </c>
      <c r="F2050" s="107">
        <v>93107088</v>
      </c>
      <c r="G2050" s="108">
        <v>0</v>
      </c>
    </row>
    <row r="2051" spans="1:7" x14ac:dyDescent="0.2">
      <c r="A2051">
        <v>805</v>
      </c>
      <c r="B2051" t="s">
        <v>129</v>
      </c>
      <c r="C2051">
        <v>93103117</v>
      </c>
      <c r="D2051">
        <v>0</v>
      </c>
      <c r="F2051" s="107">
        <v>93107092</v>
      </c>
      <c r="G2051" s="108">
        <v>0</v>
      </c>
    </row>
    <row r="2052" spans="1:7" x14ac:dyDescent="0.2">
      <c r="A2052">
        <v>805</v>
      </c>
      <c r="B2052" t="s">
        <v>129</v>
      </c>
      <c r="C2052">
        <v>93103118</v>
      </c>
      <c r="D2052" s="103">
        <v>24693</v>
      </c>
      <c r="F2052" s="107">
        <v>93107098</v>
      </c>
      <c r="G2052" s="108">
        <v>0</v>
      </c>
    </row>
    <row r="2053" spans="1:7" x14ac:dyDescent="0.2">
      <c r="A2053">
        <v>805</v>
      </c>
      <c r="B2053" t="s">
        <v>129</v>
      </c>
      <c r="C2053">
        <v>93103125</v>
      </c>
      <c r="D2053" s="103">
        <v>32648</v>
      </c>
      <c r="F2053" s="107">
        <v>93107106</v>
      </c>
      <c r="G2053" s="108">
        <v>0</v>
      </c>
    </row>
    <row r="2054" spans="1:7" x14ac:dyDescent="0.2">
      <c r="A2054">
        <v>805</v>
      </c>
      <c r="B2054" t="s">
        <v>129</v>
      </c>
      <c r="C2054">
        <v>93103171</v>
      </c>
      <c r="D2054" s="103">
        <v>1337</v>
      </c>
      <c r="F2054" s="107">
        <v>93107111</v>
      </c>
      <c r="G2054" s="108">
        <v>0</v>
      </c>
    </row>
    <row r="2055" spans="1:7" x14ac:dyDescent="0.2">
      <c r="A2055">
        <v>805</v>
      </c>
      <c r="B2055" t="s">
        <v>129</v>
      </c>
      <c r="C2055">
        <v>93103198</v>
      </c>
      <c r="D2055" s="103">
        <v>2958</v>
      </c>
      <c r="F2055" s="107">
        <v>93107114</v>
      </c>
      <c r="G2055" s="108">
        <v>0</v>
      </c>
    </row>
    <row r="2056" spans="1:7" x14ac:dyDescent="0.2">
      <c r="A2056">
        <v>805</v>
      </c>
      <c r="B2056" t="s">
        <v>129</v>
      </c>
      <c r="C2056">
        <v>93103207</v>
      </c>
      <c r="D2056" s="103">
        <v>9052</v>
      </c>
      <c r="F2056" s="107">
        <v>93107117</v>
      </c>
      <c r="G2056" s="108">
        <v>0</v>
      </c>
    </row>
    <row r="2057" spans="1:7" x14ac:dyDescent="0.2">
      <c r="A2057">
        <v>805</v>
      </c>
      <c r="B2057" t="s">
        <v>129</v>
      </c>
      <c r="C2057">
        <v>93103218</v>
      </c>
      <c r="D2057" s="103">
        <v>24681</v>
      </c>
      <c r="F2057" s="107">
        <v>93107118</v>
      </c>
      <c r="G2057" s="108">
        <v>0</v>
      </c>
    </row>
    <row r="2058" spans="1:7" x14ac:dyDescent="0.2">
      <c r="A2058">
        <v>805</v>
      </c>
      <c r="B2058" t="s">
        <v>129</v>
      </c>
      <c r="C2058">
        <v>93103220</v>
      </c>
      <c r="D2058">
        <v>0</v>
      </c>
      <c r="F2058" s="107">
        <v>93107126</v>
      </c>
      <c r="G2058" s="108">
        <v>0</v>
      </c>
    </row>
    <row r="2059" spans="1:7" x14ac:dyDescent="0.2">
      <c r="A2059">
        <v>805</v>
      </c>
      <c r="B2059" t="s">
        <v>129</v>
      </c>
      <c r="C2059">
        <v>93103225</v>
      </c>
      <c r="D2059" s="103">
        <v>1472</v>
      </c>
      <c r="F2059" s="107">
        <v>93107127</v>
      </c>
      <c r="G2059" s="108">
        <v>0</v>
      </c>
    </row>
    <row r="2060" spans="1:7" x14ac:dyDescent="0.2">
      <c r="A2060">
        <v>805</v>
      </c>
      <c r="B2060" t="s">
        <v>129</v>
      </c>
      <c r="C2060">
        <v>93103266</v>
      </c>
      <c r="D2060" s="103">
        <v>1981</v>
      </c>
      <c r="F2060" s="107">
        <v>93107139</v>
      </c>
      <c r="G2060" s="108">
        <v>0</v>
      </c>
    </row>
    <row r="2061" spans="1:7" x14ac:dyDescent="0.2">
      <c r="A2061">
        <v>805</v>
      </c>
      <c r="B2061" t="s">
        <v>129</v>
      </c>
      <c r="C2061">
        <v>93103307</v>
      </c>
      <c r="D2061" s="103">
        <v>6102</v>
      </c>
      <c r="F2061" s="107">
        <v>93107142</v>
      </c>
      <c r="G2061" s="108">
        <v>0</v>
      </c>
    </row>
    <row r="2062" spans="1:7" x14ac:dyDescent="0.2">
      <c r="A2062">
        <v>805</v>
      </c>
      <c r="B2062" t="s">
        <v>129</v>
      </c>
      <c r="C2062">
        <v>93103313</v>
      </c>
      <c r="D2062" s="103">
        <v>1205</v>
      </c>
      <c r="F2062" s="107">
        <v>93107143</v>
      </c>
      <c r="G2062" s="108">
        <v>0</v>
      </c>
    </row>
    <row r="2063" spans="1:7" x14ac:dyDescent="0.2">
      <c r="A2063">
        <v>805</v>
      </c>
      <c r="B2063" t="s">
        <v>129</v>
      </c>
      <c r="C2063">
        <v>93103318</v>
      </c>
      <c r="D2063">
        <v>700</v>
      </c>
      <c r="F2063" s="107">
        <v>93107146</v>
      </c>
      <c r="G2063" s="108">
        <v>0</v>
      </c>
    </row>
    <row r="2064" spans="1:7" x14ac:dyDescent="0.2">
      <c r="A2064">
        <v>805</v>
      </c>
      <c r="B2064" t="s">
        <v>129</v>
      </c>
      <c r="C2064">
        <v>93103343</v>
      </c>
      <c r="D2064" s="103">
        <v>2340</v>
      </c>
      <c r="F2064" s="107">
        <v>93107151</v>
      </c>
      <c r="G2064" s="108">
        <v>0</v>
      </c>
    </row>
    <row r="2065" spans="1:7" x14ac:dyDescent="0.2">
      <c r="A2065">
        <v>805</v>
      </c>
      <c r="B2065" t="s">
        <v>129</v>
      </c>
      <c r="C2065">
        <v>93103344</v>
      </c>
      <c r="D2065" s="103">
        <v>38872</v>
      </c>
      <c r="F2065" s="107">
        <v>93107152</v>
      </c>
      <c r="G2065" s="108">
        <v>16000</v>
      </c>
    </row>
    <row r="2066" spans="1:7" x14ac:dyDescent="0.2">
      <c r="A2066">
        <v>805</v>
      </c>
      <c r="B2066" t="s">
        <v>129</v>
      </c>
      <c r="C2066">
        <v>93103345</v>
      </c>
      <c r="D2066">
        <v>759</v>
      </c>
      <c r="F2066" s="107">
        <v>93107156</v>
      </c>
      <c r="G2066" s="108">
        <v>0</v>
      </c>
    </row>
    <row r="2067" spans="1:7" x14ac:dyDescent="0.2">
      <c r="A2067">
        <v>805</v>
      </c>
      <c r="B2067" t="s">
        <v>129</v>
      </c>
      <c r="C2067">
        <v>93103357</v>
      </c>
      <c r="D2067">
        <v>0</v>
      </c>
      <c r="F2067" s="107">
        <v>93107158</v>
      </c>
      <c r="G2067" s="108">
        <v>0</v>
      </c>
    </row>
    <row r="2068" spans="1:7" x14ac:dyDescent="0.2">
      <c r="A2068">
        <v>805</v>
      </c>
      <c r="B2068" t="s">
        <v>129</v>
      </c>
      <c r="C2068">
        <v>93103358</v>
      </c>
      <c r="D2068" s="103">
        <v>11682</v>
      </c>
      <c r="F2068" s="107">
        <v>93107165</v>
      </c>
      <c r="G2068" s="108">
        <v>0</v>
      </c>
    </row>
    <row r="2069" spans="1:7" x14ac:dyDescent="0.2">
      <c r="A2069">
        <v>805</v>
      </c>
      <c r="B2069" t="s">
        <v>129</v>
      </c>
      <c r="C2069">
        <v>93103363</v>
      </c>
      <c r="D2069" s="103">
        <v>24238</v>
      </c>
      <c r="F2069" s="107">
        <v>93107166</v>
      </c>
      <c r="G2069" s="108">
        <v>0</v>
      </c>
    </row>
    <row r="2070" spans="1:7" x14ac:dyDescent="0.2">
      <c r="A2070">
        <v>805</v>
      </c>
      <c r="B2070" t="s">
        <v>129</v>
      </c>
      <c r="C2070">
        <v>93103397</v>
      </c>
      <c r="D2070" s="103">
        <v>2956</v>
      </c>
      <c r="F2070" s="107">
        <v>93107167</v>
      </c>
      <c r="G2070" s="108">
        <v>0</v>
      </c>
    </row>
    <row r="2071" spans="1:7" x14ac:dyDescent="0.2">
      <c r="A2071">
        <v>805</v>
      </c>
      <c r="B2071" t="s">
        <v>129</v>
      </c>
      <c r="C2071">
        <v>93103426</v>
      </c>
      <c r="D2071" s="103">
        <v>1386</v>
      </c>
      <c r="F2071" s="107">
        <v>93107168</v>
      </c>
      <c r="G2071" s="108">
        <v>0</v>
      </c>
    </row>
    <row r="2072" spans="1:7" x14ac:dyDescent="0.2">
      <c r="A2072">
        <v>805</v>
      </c>
      <c r="B2072" t="s">
        <v>129</v>
      </c>
      <c r="C2072">
        <v>93103430</v>
      </c>
      <c r="D2072" s="103">
        <v>5981.02</v>
      </c>
      <c r="F2072" s="107">
        <v>93107170</v>
      </c>
      <c r="G2072" s="108">
        <v>0</v>
      </c>
    </row>
    <row r="2073" spans="1:7" x14ac:dyDescent="0.2">
      <c r="A2073">
        <v>805</v>
      </c>
      <c r="B2073" t="s">
        <v>129</v>
      </c>
      <c r="C2073">
        <v>93103461</v>
      </c>
      <c r="D2073" s="103">
        <v>3690</v>
      </c>
      <c r="F2073" s="107">
        <v>93107171</v>
      </c>
      <c r="G2073" s="108">
        <v>0</v>
      </c>
    </row>
    <row r="2074" spans="1:7" x14ac:dyDescent="0.2">
      <c r="A2074">
        <v>805</v>
      </c>
      <c r="B2074" t="s">
        <v>129</v>
      </c>
      <c r="C2074">
        <v>93103462</v>
      </c>
      <c r="D2074" s="103">
        <v>3690</v>
      </c>
      <c r="F2074" s="107">
        <v>93107172</v>
      </c>
      <c r="G2074" s="108">
        <v>0</v>
      </c>
    </row>
    <row r="2075" spans="1:7" x14ac:dyDescent="0.2">
      <c r="A2075">
        <v>805</v>
      </c>
      <c r="B2075" t="s">
        <v>129</v>
      </c>
      <c r="C2075">
        <v>93103465</v>
      </c>
      <c r="D2075" s="103">
        <v>1632</v>
      </c>
      <c r="F2075" s="107">
        <v>93107180</v>
      </c>
      <c r="G2075" s="108">
        <v>2577</v>
      </c>
    </row>
    <row r="2076" spans="1:7" x14ac:dyDescent="0.2">
      <c r="A2076">
        <v>805</v>
      </c>
      <c r="B2076" t="s">
        <v>129</v>
      </c>
      <c r="C2076">
        <v>93103485</v>
      </c>
      <c r="D2076" s="103">
        <v>2690</v>
      </c>
      <c r="F2076" s="107">
        <v>93107192</v>
      </c>
      <c r="G2076" s="108">
        <v>0</v>
      </c>
    </row>
    <row r="2077" spans="1:7" x14ac:dyDescent="0.2">
      <c r="A2077">
        <v>805</v>
      </c>
      <c r="B2077" t="s">
        <v>129</v>
      </c>
      <c r="C2077">
        <v>93103494</v>
      </c>
      <c r="D2077" s="103">
        <v>2466</v>
      </c>
      <c r="F2077" s="107">
        <v>93107195</v>
      </c>
      <c r="G2077" s="108">
        <v>0</v>
      </c>
    </row>
    <row r="2078" spans="1:7" x14ac:dyDescent="0.2">
      <c r="A2078">
        <v>805</v>
      </c>
      <c r="B2078" t="s">
        <v>129</v>
      </c>
      <c r="C2078">
        <v>93103501</v>
      </c>
      <c r="D2078" s="103">
        <v>2250</v>
      </c>
      <c r="F2078" s="107">
        <v>93107199</v>
      </c>
      <c r="G2078" s="108">
        <v>3852</v>
      </c>
    </row>
    <row r="2079" spans="1:7" x14ac:dyDescent="0.2">
      <c r="A2079">
        <v>805</v>
      </c>
      <c r="B2079" t="s">
        <v>129</v>
      </c>
      <c r="C2079">
        <v>93103516</v>
      </c>
      <c r="D2079" s="103">
        <v>2816</v>
      </c>
      <c r="F2079" s="107">
        <v>93107200</v>
      </c>
      <c r="G2079" s="108">
        <v>3343.25</v>
      </c>
    </row>
    <row r="2080" spans="1:7" x14ac:dyDescent="0.2">
      <c r="A2080">
        <v>805</v>
      </c>
      <c r="B2080" t="s">
        <v>129</v>
      </c>
      <c r="C2080">
        <v>93103517</v>
      </c>
      <c r="D2080" s="103">
        <v>2048</v>
      </c>
      <c r="F2080" s="107">
        <v>93107201</v>
      </c>
      <c r="G2080" s="108">
        <v>19134.18</v>
      </c>
    </row>
    <row r="2081" spans="1:7" x14ac:dyDescent="0.2">
      <c r="A2081">
        <v>805</v>
      </c>
      <c r="B2081" t="s">
        <v>129</v>
      </c>
      <c r="C2081">
        <v>93103519</v>
      </c>
      <c r="D2081" s="103">
        <v>4770</v>
      </c>
      <c r="F2081" s="107">
        <v>93107202</v>
      </c>
      <c r="G2081" s="108">
        <v>16099.38</v>
      </c>
    </row>
    <row r="2082" spans="1:7" x14ac:dyDescent="0.2">
      <c r="A2082">
        <v>805</v>
      </c>
      <c r="B2082" t="s">
        <v>129</v>
      </c>
      <c r="C2082">
        <v>93103520</v>
      </c>
      <c r="D2082">
        <v>399</v>
      </c>
      <c r="F2082" s="107">
        <v>93107204</v>
      </c>
      <c r="G2082" s="108">
        <v>0</v>
      </c>
    </row>
    <row r="2083" spans="1:7" x14ac:dyDescent="0.2">
      <c r="A2083">
        <v>805</v>
      </c>
      <c r="B2083" t="s">
        <v>129</v>
      </c>
      <c r="C2083">
        <v>93103528</v>
      </c>
      <c r="D2083" s="103">
        <v>2635</v>
      </c>
      <c r="F2083" s="107">
        <v>93107206</v>
      </c>
      <c r="G2083" s="108">
        <v>18500</v>
      </c>
    </row>
    <row r="2084" spans="1:7" x14ac:dyDescent="0.2">
      <c r="A2084">
        <v>805</v>
      </c>
      <c r="B2084" t="s">
        <v>129</v>
      </c>
      <c r="C2084">
        <v>93103534</v>
      </c>
      <c r="D2084">
        <v>793.5</v>
      </c>
      <c r="F2084" s="107">
        <v>93107217</v>
      </c>
      <c r="G2084" s="108">
        <v>0</v>
      </c>
    </row>
    <row r="2085" spans="1:7" x14ac:dyDescent="0.2">
      <c r="A2085">
        <v>805</v>
      </c>
      <c r="B2085" t="s">
        <v>129</v>
      </c>
      <c r="C2085">
        <v>93103551</v>
      </c>
      <c r="D2085">
        <v>0</v>
      </c>
      <c r="F2085" s="107">
        <v>93107218</v>
      </c>
      <c r="G2085" s="108">
        <v>0</v>
      </c>
    </row>
    <row r="2086" spans="1:7" x14ac:dyDescent="0.2">
      <c r="A2086">
        <v>805</v>
      </c>
      <c r="B2086" t="s">
        <v>129</v>
      </c>
      <c r="C2086">
        <v>93103553</v>
      </c>
      <c r="D2086">
        <v>528</v>
      </c>
      <c r="F2086" s="107">
        <v>93107221</v>
      </c>
      <c r="G2086" s="108">
        <v>1500</v>
      </c>
    </row>
    <row r="2087" spans="1:7" x14ac:dyDescent="0.2">
      <c r="A2087">
        <v>805</v>
      </c>
      <c r="B2087" t="s">
        <v>129</v>
      </c>
      <c r="C2087">
        <v>93103554</v>
      </c>
      <c r="D2087">
        <v>0</v>
      </c>
      <c r="F2087" s="107">
        <v>93107240</v>
      </c>
      <c r="G2087" s="108">
        <v>1816</v>
      </c>
    </row>
    <row r="2088" spans="1:7" x14ac:dyDescent="0.2">
      <c r="A2088">
        <v>805</v>
      </c>
      <c r="B2088" t="s">
        <v>129</v>
      </c>
      <c r="C2088">
        <v>93103558</v>
      </c>
      <c r="D2088" s="103">
        <v>4200</v>
      </c>
      <c r="F2088" s="107">
        <v>93107241</v>
      </c>
      <c r="G2088" s="108">
        <v>6800</v>
      </c>
    </row>
    <row r="2089" spans="1:7" x14ac:dyDescent="0.2">
      <c r="A2089">
        <v>805</v>
      </c>
      <c r="B2089" t="s">
        <v>129</v>
      </c>
      <c r="C2089">
        <v>93103573</v>
      </c>
      <c r="D2089" s="103">
        <v>3202</v>
      </c>
      <c r="F2089" s="107">
        <v>93107243</v>
      </c>
      <c r="G2089" s="108">
        <v>0</v>
      </c>
    </row>
    <row r="2090" spans="1:7" x14ac:dyDescent="0.2">
      <c r="A2090">
        <v>805</v>
      </c>
      <c r="B2090" t="s">
        <v>129</v>
      </c>
      <c r="C2090">
        <v>93103579</v>
      </c>
      <c r="D2090">
        <v>0</v>
      </c>
      <c r="F2090" s="107">
        <v>93107245</v>
      </c>
      <c r="G2090" s="108">
        <v>0</v>
      </c>
    </row>
    <row r="2091" spans="1:7" x14ac:dyDescent="0.2">
      <c r="A2091">
        <v>805</v>
      </c>
      <c r="B2091" t="s">
        <v>129</v>
      </c>
      <c r="C2091">
        <v>93103607</v>
      </c>
      <c r="D2091">
        <v>0</v>
      </c>
      <c r="F2091" s="107">
        <v>93107248</v>
      </c>
      <c r="G2091" s="108">
        <v>0</v>
      </c>
    </row>
    <row r="2092" spans="1:7" x14ac:dyDescent="0.2">
      <c r="A2092">
        <v>805</v>
      </c>
      <c r="B2092" t="s">
        <v>129</v>
      </c>
      <c r="C2092">
        <v>93103608</v>
      </c>
      <c r="D2092" s="103">
        <v>10548</v>
      </c>
      <c r="F2092" s="107">
        <v>93107249</v>
      </c>
      <c r="G2092" s="108">
        <v>0</v>
      </c>
    </row>
    <row r="2093" spans="1:7" x14ac:dyDescent="0.2">
      <c r="A2093">
        <v>805</v>
      </c>
      <c r="B2093" t="s">
        <v>129</v>
      </c>
      <c r="C2093">
        <v>93103616</v>
      </c>
      <c r="D2093">
        <v>500</v>
      </c>
      <c r="F2093" s="107">
        <v>93107255</v>
      </c>
      <c r="G2093" s="108">
        <v>0</v>
      </c>
    </row>
    <row r="2094" spans="1:7" x14ac:dyDescent="0.2">
      <c r="A2094">
        <v>805</v>
      </c>
      <c r="B2094" t="s">
        <v>129</v>
      </c>
      <c r="C2094">
        <v>93103629</v>
      </c>
      <c r="D2094">
        <v>0</v>
      </c>
      <c r="F2094" s="107">
        <v>93107302</v>
      </c>
      <c r="G2094" s="108">
        <v>0</v>
      </c>
    </row>
    <row r="2095" spans="1:7" x14ac:dyDescent="0.2">
      <c r="A2095">
        <v>805</v>
      </c>
      <c r="B2095" t="s">
        <v>129</v>
      </c>
      <c r="C2095">
        <v>93103630</v>
      </c>
      <c r="D2095">
        <v>0</v>
      </c>
      <c r="F2095" s="107">
        <v>93107306</v>
      </c>
      <c r="G2095" s="108">
        <v>45093.75</v>
      </c>
    </row>
    <row r="2096" spans="1:7" x14ac:dyDescent="0.2">
      <c r="A2096">
        <v>805</v>
      </c>
      <c r="B2096" t="s">
        <v>129</v>
      </c>
      <c r="C2096">
        <v>93103633</v>
      </c>
      <c r="D2096" s="103">
        <v>4095</v>
      </c>
      <c r="F2096" s="107">
        <v>93107309</v>
      </c>
      <c r="G2096" s="108">
        <v>40000</v>
      </c>
    </row>
    <row r="2097" spans="1:7" x14ac:dyDescent="0.2">
      <c r="A2097">
        <v>805</v>
      </c>
      <c r="B2097" t="s">
        <v>129</v>
      </c>
      <c r="C2097">
        <v>93103634</v>
      </c>
      <c r="D2097" s="103">
        <v>3372</v>
      </c>
      <c r="F2097" s="107">
        <v>93107313</v>
      </c>
      <c r="G2097" s="108">
        <v>0</v>
      </c>
    </row>
    <row r="2098" spans="1:7" x14ac:dyDescent="0.2">
      <c r="A2098">
        <v>805</v>
      </c>
      <c r="B2098" t="s">
        <v>129</v>
      </c>
      <c r="C2098">
        <v>93103638</v>
      </c>
      <c r="D2098" s="103">
        <v>5222</v>
      </c>
      <c r="F2098" s="107">
        <v>93107337</v>
      </c>
      <c r="G2098" s="108">
        <v>4676</v>
      </c>
    </row>
    <row r="2099" spans="1:7" x14ac:dyDescent="0.2">
      <c r="A2099">
        <v>805</v>
      </c>
      <c r="B2099" t="s">
        <v>129</v>
      </c>
      <c r="C2099">
        <v>93103640</v>
      </c>
      <c r="D2099" s="103">
        <v>2856</v>
      </c>
      <c r="F2099" s="107">
        <v>93107340</v>
      </c>
      <c r="G2099" s="108">
        <v>4400</v>
      </c>
    </row>
    <row r="2100" spans="1:7" x14ac:dyDescent="0.2">
      <c r="A2100">
        <v>805</v>
      </c>
      <c r="B2100" t="s">
        <v>129</v>
      </c>
      <c r="C2100">
        <v>93103647</v>
      </c>
      <c r="D2100" s="103">
        <v>3006</v>
      </c>
      <c r="F2100" s="107">
        <v>93107348</v>
      </c>
      <c r="G2100" s="108">
        <v>3549.3</v>
      </c>
    </row>
    <row r="2101" spans="1:7" x14ac:dyDescent="0.2">
      <c r="A2101">
        <v>805</v>
      </c>
      <c r="B2101" t="s">
        <v>129</v>
      </c>
      <c r="C2101">
        <v>93103663</v>
      </c>
      <c r="D2101" s="103">
        <v>4116</v>
      </c>
      <c r="F2101" s="107">
        <v>93107355</v>
      </c>
      <c r="G2101" s="108">
        <v>14100</v>
      </c>
    </row>
    <row r="2102" spans="1:7" x14ac:dyDescent="0.2">
      <c r="A2102">
        <v>805</v>
      </c>
      <c r="B2102" t="s">
        <v>129</v>
      </c>
      <c r="C2102">
        <v>93103679</v>
      </c>
      <c r="D2102" s="103">
        <v>1732</v>
      </c>
      <c r="F2102" s="107">
        <v>93107356</v>
      </c>
      <c r="G2102" s="108">
        <v>0</v>
      </c>
    </row>
    <row r="2103" spans="1:7" x14ac:dyDescent="0.2">
      <c r="A2103">
        <v>805</v>
      </c>
      <c r="B2103" t="s">
        <v>129</v>
      </c>
      <c r="C2103">
        <v>93103689</v>
      </c>
      <c r="D2103" s="103">
        <v>6349.32</v>
      </c>
      <c r="F2103" s="107">
        <v>93107362</v>
      </c>
      <c r="G2103" s="108">
        <v>0</v>
      </c>
    </row>
    <row r="2104" spans="1:7" x14ac:dyDescent="0.2">
      <c r="A2104">
        <v>805</v>
      </c>
      <c r="B2104" t="s">
        <v>129</v>
      </c>
      <c r="C2104">
        <v>93103690</v>
      </c>
      <c r="D2104" s="103">
        <v>1404</v>
      </c>
      <c r="F2104" s="107">
        <v>93107373</v>
      </c>
      <c r="G2104" s="108">
        <v>0</v>
      </c>
    </row>
    <row r="2105" spans="1:7" x14ac:dyDescent="0.2">
      <c r="A2105">
        <v>805</v>
      </c>
      <c r="B2105" t="s">
        <v>129</v>
      </c>
      <c r="C2105">
        <v>93103717</v>
      </c>
      <c r="D2105" s="103">
        <v>1705</v>
      </c>
      <c r="F2105" s="107">
        <v>93107376</v>
      </c>
      <c r="G2105" s="108">
        <v>0</v>
      </c>
    </row>
    <row r="2106" spans="1:7" x14ac:dyDescent="0.2">
      <c r="A2106">
        <v>805</v>
      </c>
      <c r="B2106" t="s">
        <v>129</v>
      </c>
      <c r="C2106">
        <v>93103723</v>
      </c>
      <c r="D2106" s="103">
        <v>7878</v>
      </c>
      <c r="F2106" s="107">
        <v>93107378</v>
      </c>
      <c r="G2106" s="108">
        <v>0</v>
      </c>
    </row>
    <row r="2107" spans="1:7" x14ac:dyDescent="0.2">
      <c r="A2107">
        <v>805</v>
      </c>
      <c r="B2107" t="s">
        <v>129</v>
      </c>
      <c r="C2107">
        <v>93103734</v>
      </c>
      <c r="D2107" s="103">
        <v>4632</v>
      </c>
      <c r="F2107" s="107">
        <v>93107379</v>
      </c>
      <c r="G2107" s="108">
        <v>0</v>
      </c>
    </row>
    <row r="2108" spans="1:7" x14ac:dyDescent="0.2">
      <c r="A2108">
        <v>805</v>
      </c>
      <c r="B2108" t="s">
        <v>129</v>
      </c>
      <c r="C2108">
        <v>93103741</v>
      </c>
      <c r="D2108" s="103">
        <v>2500</v>
      </c>
      <c r="F2108" s="107">
        <v>93107380</v>
      </c>
      <c r="G2108" s="108">
        <v>43886.25</v>
      </c>
    </row>
    <row r="2109" spans="1:7" x14ac:dyDescent="0.2">
      <c r="A2109">
        <v>805</v>
      </c>
      <c r="B2109" t="s">
        <v>129</v>
      </c>
      <c r="C2109">
        <v>93103742</v>
      </c>
      <c r="D2109" s="103">
        <v>2542.5</v>
      </c>
      <c r="F2109" s="107">
        <v>93107381</v>
      </c>
      <c r="G2109" s="108">
        <v>0</v>
      </c>
    </row>
    <row r="2110" spans="1:7" x14ac:dyDescent="0.2">
      <c r="A2110">
        <v>805</v>
      </c>
      <c r="B2110" t="s">
        <v>129</v>
      </c>
      <c r="C2110">
        <v>93103783</v>
      </c>
      <c r="D2110" s="103">
        <v>19116</v>
      </c>
      <c r="F2110" s="107">
        <v>93107382</v>
      </c>
      <c r="G2110" s="108">
        <v>0</v>
      </c>
    </row>
    <row r="2111" spans="1:7" x14ac:dyDescent="0.2">
      <c r="A2111">
        <v>805</v>
      </c>
      <c r="B2111" t="s">
        <v>129</v>
      </c>
      <c r="C2111">
        <v>93103808</v>
      </c>
      <c r="D2111" s="103">
        <v>10611</v>
      </c>
      <c r="F2111" s="107">
        <v>93107393</v>
      </c>
      <c r="G2111" s="108">
        <v>1399.92</v>
      </c>
    </row>
    <row r="2112" spans="1:7" x14ac:dyDescent="0.2">
      <c r="A2112">
        <v>805</v>
      </c>
      <c r="B2112" t="s">
        <v>129</v>
      </c>
      <c r="C2112">
        <v>93103809</v>
      </c>
      <c r="D2112" s="103">
        <v>5160.84</v>
      </c>
      <c r="F2112" s="107">
        <v>93107394</v>
      </c>
      <c r="G2112" s="108">
        <v>0</v>
      </c>
    </row>
    <row r="2113" spans="1:7" x14ac:dyDescent="0.2">
      <c r="A2113">
        <v>805</v>
      </c>
      <c r="B2113" t="s">
        <v>129</v>
      </c>
      <c r="C2113">
        <v>93103826</v>
      </c>
      <c r="D2113" s="103">
        <v>2385</v>
      </c>
      <c r="F2113" s="107">
        <v>93107395</v>
      </c>
      <c r="G2113" s="108">
        <v>0</v>
      </c>
    </row>
    <row r="2114" spans="1:7" x14ac:dyDescent="0.2">
      <c r="A2114">
        <v>805</v>
      </c>
      <c r="B2114" t="s">
        <v>129</v>
      </c>
      <c r="C2114">
        <v>93103842</v>
      </c>
      <c r="D2114" s="103">
        <v>4723</v>
      </c>
      <c r="F2114" s="107">
        <v>93107397</v>
      </c>
      <c r="G2114" s="108">
        <v>0</v>
      </c>
    </row>
    <row r="2115" spans="1:7" x14ac:dyDescent="0.2">
      <c r="A2115">
        <v>805</v>
      </c>
      <c r="B2115" t="s">
        <v>129</v>
      </c>
      <c r="C2115">
        <v>93103844</v>
      </c>
      <c r="D2115">
        <v>0</v>
      </c>
      <c r="F2115" s="107">
        <v>93107441</v>
      </c>
      <c r="G2115" s="108">
        <v>0</v>
      </c>
    </row>
    <row r="2116" spans="1:7" x14ac:dyDescent="0.2">
      <c r="A2116">
        <v>805</v>
      </c>
      <c r="B2116" t="s">
        <v>129</v>
      </c>
      <c r="C2116">
        <v>93103845</v>
      </c>
      <c r="D2116" s="103">
        <v>9788</v>
      </c>
      <c r="F2116" s="107">
        <v>93107445</v>
      </c>
      <c r="G2116" s="108">
        <v>0</v>
      </c>
    </row>
    <row r="2117" spans="1:7" x14ac:dyDescent="0.2">
      <c r="A2117">
        <v>805</v>
      </c>
      <c r="B2117" t="s">
        <v>129</v>
      </c>
      <c r="C2117">
        <v>93103846</v>
      </c>
      <c r="D2117" s="103">
        <v>18512</v>
      </c>
      <c r="F2117" s="107">
        <v>93107446</v>
      </c>
      <c r="G2117" s="108">
        <v>0</v>
      </c>
    </row>
    <row r="2118" spans="1:7" x14ac:dyDescent="0.2">
      <c r="A2118">
        <v>805</v>
      </c>
      <c r="B2118" t="s">
        <v>129</v>
      </c>
      <c r="C2118">
        <v>93103849</v>
      </c>
      <c r="D2118" s="103">
        <v>114149</v>
      </c>
      <c r="F2118" s="107">
        <v>93107447</v>
      </c>
      <c r="G2118" s="108">
        <v>0</v>
      </c>
    </row>
    <row r="2119" spans="1:7" x14ac:dyDescent="0.2">
      <c r="A2119">
        <v>805</v>
      </c>
      <c r="B2119" t="s">
        <v>129</v>
      </c>
      <c r="C2119">
        <v>93103850</v>
      </c>
      <c r="D2119" s="103">
        <v>9328</v>
      </c>
      <c r="F2119" s="107">
        <v>93107448</v>
      </c>
      <c r="G2119" s="108">
        <v>0</v>
      </c>
    </row>
    <row r="2120" spans="1:7" x14ac:dyDescent="0.2">
      <c r="A2120">
        <v>805</v>
      </c>
      <c r="B2120" t="s">
        <v>129</v>
      </c>
      <c r="C2120">
        <v>93103852</v>
      </c>
      <c r="D2120" s="103">
        <v>2135</v>
      </c>
      <c r="F2120" s="107">
        <v>93107452</v>
      </c>
      <c r="G2120" s="108">
        <v>0</v>
      </c>
    </row>
    <row r="2121" spans="1:7" x14ac:dyDescent="0.2">
      <c r="A2121">
        <v>805</v>
      </c>
      <c r="B2121" t="s">
        <v>129</v>
      </c>
      <c r="C2121">
        <v>93103860</v>
      </c>
      <c r="D2121">
        <v>0</v>
      </c>
      <c r="F2121" s="107">
        <v>93107461</v>
      </c>
      <c r="G2121" s="108">
        <v>0</v>
      </c>
    </row>
    <row r="2122" spans="1:7" x14ac:dyDescent="0.2">
      <c r="A2122">
        <v>805</v>
      </c>
      <c r="B2122" t="s">
        <v>129</v>
      </c>
      <c r="C2122">
        <v>93103869</v>
      </c>
      <c r="D2122" s="103">
        <v>3637</v>
      </c>
      <c r="F2122" s="107">
        <v>93107462</v>
      </c>
      <c r="G2122" s="108">
        <v>0</v>
      </c>
    </row>
    <row r="2123" spans="1:7" x14ac:dyDescent="0.2">
      <c r="A2123">
        <v>805</v>
      </c>
      <c r="B2123" t="s">
        <v>129</v>
      </c>
      <c r="C2123">
        <v>93103873</v>
      </c>
      <c r="D2123" s="103">
        <v>3262</v>
      </c>
      <c r="F2123" s="107">
        <v>93107463</v>
      </c>
      <c r="G2123" s="108">
        <v>8250.5</v>
      </c>
    </row>
    <row r="2124" spans="1:7" x14ac:dyDescent="0.2">
      <c r="A2124">
        <v>805</v>
      </c>
      <c r="B2124" t="s">
        <v>129</v>
      </c>
      <c r="C2124">
        <v>93103874</v>
      </c>
      <c r="D2124" s="103">
        <v>24551</v>
      </c>
      <c r="F2124" s="107">
        <v>93107466</v>
      </c>
      <c r="G2124" s="108">
        <v>0</v>
      </c>
    </row>
    <row r="2125" spans="1:7" x14ac:dyDescent="0.2">
      <c r="A2125">
        <v>805</v>
      </c>
      <c r="B2125" t="s">
        <v>129</v>
      </c>
      <c r="C2125">
        <v>93103888</v>
      </c>
      <c r="D2125" s="103">
        <v>1636</v>
      </c>
      <c r="F2125" s="107">
        <v>93107473</v>
      </c>
      <c r="G2125" s="108">
        <v>0</v>
      </c>
    </row>
    <row r="2126" spans="1:7" x14ac:dyDescent="0.2">
      <c r="A2126">
        <v>805</v>
      </c>
      <c r="B2126" t="s">
        <v>129</v>
      </c>
      <c r="C2126">
        <v>93103890</v>
      </c>
      <c r="D2126" s="103">
        <v>2918</v>
      </c>
      <c r="F2126" s="107">
        <v>93107474</v>
      </c>
      <c r="G2126" s="108">
        <v>0</v>
      </c>
    </row>
    <row r="2127" spans="1:7" x14ac:dyDescent="0.2">
      <c r="A2127">
        <v>805</v>
      </c>
      <c r="B2127" t="s">
        <v>129</v>
      </c>
      <c r="C2127">
        <v>93103893</v>
      </c>
      <c r="D2127" s="103">
        <v>2135</v>
      </c>
      <c r="F2127" s="107">
        <v>93107475</v>
      </c>
      <c r="G2127" s="108">
        <v>0</v>
      </c>
    </row>
    <row r="2128" spans="1:7" x14ac:dyDescent="0.2">
      <c r="A2128">
        <v>805</v>
      </c>
      <c r="B2128" t="s">
        <v>129</v>
      </c>
      <c r="C2128">
        <v>93103897</v>
      </c>
      <c r="D2128" s="103">
        <v>10222.1</v>
      </c>
      <c r="F2128" s="107">
        <v>93107497</v>
      </c>
      <c r="G2128" s="108">
        <v>0</v>
      </c>
    </row>
    <row r="2129" spans="1:7" x14ac:dyDescent="0.2">
      <c r="A2129">
        <v>805</v>
      </c>
      <c r="B2129" t="s">
        <v>129</v>
      </c>
      <c r="C2129">
        <v>93103918</v>
      </c>
      <c r="D2129">
        <v>0</v>
      </c>
      <c r="F2129" s="107">
        <v>93107535</v>
      </c>
      <c r="G2129" s="108">
        <v>9840</v>
      </c>
    </row>
    <row r="2130" spans="1:7" x14ac:dyDescent="0.2">
      <c r="A2130">
        <v>805</v>
      </c>
      <c r="B2130" t="s">
        <v>129</v>
      </c>
      <c r="C2130">
        <v>93103944</v>
      </c>
      <c r="D2130" s="103">
        <v>4950</v>
      </c>
      <c r="F2130" s="107">
        <v>93107536</v>
      </c>
      <c r="G2130" s="108">
        <v>5631.03</v>
      </c>
    </row>
    <row r="2131" spans="1:7" x14ac:dyDescent="0.2">
      <c r="A2131">
        <v>805</v>
      </c>
      <c r="B2131" t="s">
        <v>129</v>
      </c>
      <c r="C2131">
        <v>93103948</v>
      </c>
      <c r="D2131" s="103">
        <v>9464</v>
      </c>
      <c r="F2131" s="107">
        <v>93107606</v>
      </c>
      <c r="G2131" s="108">
        <v>0</v>
      </c>
    </row>
    <row r="2132" spans="1:7" x14ac:dyDescent="0.2">
      <c r="A2132">
        <v>805</v>
      </c>
      <c r="B2132" t="s">
        <v>129</v>
      </c>
      <c r="C2132">
        <v>93103958</v>
      </c>
      <c r="D2132" s="103">
        <v>1825</v>
      </c>
      <c r="F2132" s="107">
        <v>93107607</v>
      </c>
      <c r="G2132" s="108">
        <v>0</v>
      </c>
    </row>
    <row r="2133" spans="1:7" x14ac:dyDescent="0.2">
      <c r="A2133">
        <v>805</v>
      </c>
      <c r="B2133" t="s">
        <v>129</v>
      </c>
      <c r="C2133">
        <v>93103959</v>
      </c>
      <c r="D2133" s="103">
        <v>2370</v>
      </c>
      <c r="F2133" s="107">
        <v>93107613</v>
      </c>
      <c r="G2133" s="108">
        <v>2000.05</v>
      </c>
    </row>
    <row r="2134" spans="1:7" x14ac:dyDescent="0.2">
      <c r="A2134">
        <v>805</v>
      </c>
      <c r="B2134" t="s">
        <v>129</v>
      </c>
      <c r="C2134">
        <v>93103967</v>
      </c>
      <c r="D2134" s="103">
        <v>47229</v>
      </c>
      <c r="F2134" s="107">
        <v>93107615</v>
      </c>
      <c r="G2134" s="108">
        <v>0</v>
      </c>
    </row>
    <row r="2135" spans="1:7" x14ac:dyDescent="0.2">
      <c r="A2135">
        <v>805</v>
      </c>
      <c r="B2135" t="s">
        <v>129</v>
      </c>
      <c r="C2135">
        <v>93103969</v>
      </c>
      <c r="D2135" s="103">
        <v>46787</v>
      </c>
      <c r="F2135" s="107">
        <v>93107617</v>
      </c>
      <c r="G2135" s="108">
        <v>0</v>
      </c>
    </row>
    <row r="2136" spans="1:7" x14ac:dyDescent="0.2">
      <c r="A2136">
        <v>805</v>
      </c>
      <c r="B2136" t="s">
        <v>129</v>
      </c>
      <c r="C2136">
        <v>93103970</v>
      </c>
      <c r="D2136" s="103">
        <v>54998</v>
      </c>
      <c r="F2136" s="107">
        <v>93107621</v>
      </c>
      <c r="G2136" s="108">
        <v>0</v>
      </c>
    </row>
    <row r="2137" spans="1:7" x14ac:dyDescent="0.2">
      <c r="A2137">
        <v>805</v>
      </c>
      <c r="B2137" t="s">
        <v>129</v>
      </c>
      <c r="C2137">
        <v>93103983</v>
      </c>
      <c r="D2137" s="103">
        <v>2220</v>
      </c>
      <c r="F2137" s="107">
        <v>93107622</v>
      </c>
      <c r="G2137" s="108">
        <v>0</v>
      </c>
    </row>
    <row r="2138" spans="1:7" x14ac:dyDescent="0.2">
      <c r="A2138">
        <v>805</v>
      </c>
      <c r="B2138" t="s">
        <v>129</v>
      </c>
      <c r="C2138">
        <v>93103984</v>
      </c>
      <c r="D2138">
        <v>0</v>
      </c>
      <c r="F2138" s="107">
        <v>93107623</v>
      </c>
      <c r="G2138" s="108">
        <v>0</v>
      </c>
    </row>
    <row r="2139" spans="1:7" x14ac:dyDescent="0.2">
      <c r="A2139">
        <v>805</v>
      </c>
      <c r="B2139" t="s">
        <v>129</v>
      </c>
      <c r="C2139">
        <v>93104007</v>
      </c>
      <c r="D2139" s="103">
        <v>7713</v>
      </c>
      <c r="F2139" s="107">
        <v>93107634</v>
      </c>
      <c r="G2139" s="108">
        <v>0</v>
      </c>
    </row>
    <row r="2140" spans="1:7" x14ac:dyDescent="0.2">
      <c r="A2140">
        <v>805</v>
      </c>
      <c r="B2140" t="s">
        <v>129</v>
      </c>
      <c r="C2140">
        <v>93104028</v>
      </c>
      <c r="D2140" s="103">
        <v>3742</v>
      </c>
      <c r="F2140" s="107">
        <v>93107638</v>
      </c>
      <c r="G2140" s="108">
        <v>0</v>
      </c>
    </row>
    <row r="2141" spans="1:7" x14ac:dyDescent="0.2">
      <c r="A2141">
        <v>805</v>
      </c>
      <c r="B2141" t="s">
        <v>129</v>
      </c>
      <c r="C2141">
        <v>93104052</v>
      </c>
      <c r="D2141" s="103">
        <v>59800</v>
      </c>
      <c r="F2141" s="107">
        <v>93107641</v>
      </c>
      <c r="G2141" s="108">
        <v>0</v>
      </c>
    </row>
    <row r="2142" spans="1:7" x14ac:dyDescent="0.2">
      <c r="A2142">
        <v>805</v>
      </c>
      <c r="B2142" t="s">
        <v>129</v>
      </c>
      <c r="C2142">
        <v>93104061</v>
      </c>
      <c r="D2142">
        <v>0</v>
      </c>
      <c r="F2142" s="107">
        <v>93107642</v>
      </c>
      <c r="G2142" s="108">
        <v>0</v>
      </c>
    </row>
    <row r="2143" spans="1:7" x14ac:dyDescent="0.2">
      <c r="A2143">
        <v>805</v>
      </c>
      <c r="B2143" t="s">
        <v>129</v>
      </c>
      <c r="C2143">
        <v>93104062</v>
      </c>
      <c r="D2143">
        <v>0</v>
      </c>
      <c r="F2143" s="107">
        <v>93107654</v>
      </c>
      <c r="G2143" s="108">
        <v>0</v>
      </c>
    </row>
    <row r="2144" spans="1:7" x14ac:dyDescent="0.2">
      <c r="A2144">
        <v>805</v>
      </c>
      <c r="B2144" t="s">
        <v>129</v>
      </c>
      <c r="C2144">
        <v>93104067</v>
      </c>
      <c r="D2144" s="103">
        <v>5700</v>
      </c>
      <c r="F2144" s="107">
        <v>93107657</v>
      </c>
      <c r="G2144" s="108">
        <v>0</v>
      </c>
    </row>
    <row r="2145" spans="1:7" x14ac:dyDescent="0.2">
      <c r="A2145">
        <v>805</v>
      </c>
      <c r="B2145" t="s">
        <v>129</v>
      </c>
      <c r="C2145">
        <v>93104069</v>
      </c>
      <c r="D2145">
        <v>0</v>
      </c>
      <c r="F2145" s="107">
        <v>93107679</v>
      </c>
      <c r="G2145" s="108">
        <v>2400</v>
      </c>
    </row>
    <row r="2146" spans="1:7" x14ac:dyDescent="0.2">
      <c r="A2146">
        <v>805</v>
      </c>
      <c r="B2146" t="s">
        <v>129</v>
      </c>
      <c r="C2146">
        <v>93104071</v>
      </c>
      <c r="D2146" s="103">
        <v>30797</v>
      </c>
      <c r="F2146" s="107">
        <v>93107680</v>
      </c>
      <c r="G2146" s="108">
        <v>2200</v>
      </c>
    </row>
    <row r="2147" spans="1:7" x14ac:dyDescent="0.2">
      <c r="A2147">
        <v>805</v>
      </c>
      <c r="B2147" t="s">
        <v>129</v>
      </c>
      <c r="C2147">
        <v>93104079</v>
      </c>
      <c r="D2147">
        <v>0</v>
      </c>
      <c r="F2147" s="107">
        <v>93107681</v>
      </c>
      <c r="G2147" s="108">
        <v>3291.8</v>
      </c>
    </row>
    <row r="2148" spans="1:7" x14ac:dyDescent="0.2">
      <c r="A2148">
        <v>805</v>
      </c>
      <c r="B2148" t="s">
        <v>129</v>
      </c>
      <c r="C2148">
        <v>93104080</v>
      </c>
      <c r="D2148" s="103">
        <v>4662</v>
      </c>
      <c r="F2148" s="107">
        <v>93107682</v>
      </c>
      <c r="G2148" s="108">
        <v>3354</v>
      </c>
    </row>
    <row r="2149" spans="1:7" x14ac:dyDescent="0.2">
      <c r="A2149">
        <v>805</v>
      </c>
      <c r="B2149" t="s">
        <v>129</v>
      </c>
      <c r="C2149">
        <v>93104099</v>
      </c>
      <c r="D2149" s="103">
        <v>7713</v>
      </c>
      <c r="F2149" s="107">
        <v>93107683</v>
      </c>
      <c r="G2149" s="108">
        <v>3900</v>
      </c>
    </row>
    <row r="2150" spans="1:7" x14ac:dyDescent="0.2">
      <c r="A2150">
        <v>805</v>
      </c>
      <c r="B2150" t="s">
        <v>129</v>
      </c>
      <c r="C2150">
        <v>93104105</v>
      </c>
      <c r="D2150" s="103">
        <v>1092</v>
      </c>
      <c r="F2150" s="107">
        <v>93107684</v>
      </c>
      <c r="G2150" s="108">
        <v>2300</v>
      </c>
    </row>
    <row r="2151" spans="1:7" x14ac:dyDescent="0.2">
      <c r="A2151">
        <v>805</v>
      </c>
      <c r="B2151" t="s">
        <v>129</v>
      </c>
      <c r="C2151">
        <v>93104107</v>
      </c>
      <c r="D2151" s="103">
        <v>1715.2</v>
      </c>
      <c r="F2151" s="107">
        <v>93107685</v>
      </c>
      <c r="G2151" s="108">
        <v>2877</v>
      </c>
    </row>
    <row r="2152" spans="1:7" x14ac:dyDescent="0.2">
      <c r="A2152">
        <v>805</v>
      </c>
      <c r="B2152" t="s">
        <v>129</v>
      </c>
      <c r="C2152">
        <v>93104119</v>
      </c>
      <c r="D2152" s="103">
        <v>32420</v>
      </c>
      <c r="F2152" s="107">
        <v>93107731</v>
      </c>
      <c r="G2152" s="108">
        <v>0</v>
      </c>
    </row>
    <row r="2153" spans="1:7" x14ac:dyDescent="0.2">
      <c r="A2153">
        <v>805</v>
      </c>
      <c r="B2153" t="s">
        <v>129</v>
      </c>
      <c r="C2153">
        <v>93104166</v>
      </c>
      <c r="D2153" s="103">
        <v>3872</v>
      </c>
      <c r="F2153" s="107">
        <v>93107734</v>
      </c>
      <c r="G2153" s="108">
        <v>0</v>
      </c>
    </row>
    <row r="2154" spans="1:7" x14ac:dyDescent="0.2">
      <c r="A2154">
        <v>805</v>
      </c>
      <c r="B2154" t="s">
        <v>129</v>
      </c>
      <c r="C2154">
        <v>93104167</v>
      </c>
      <c r="D2154">
        <v>0</v>
      </c>
      <c r="F2154" s="107">
        <v>93107757</v>
      </c>
      <c r="G2154" s="108">
        <v>0</v>
      </c>
    </row>
    <row r="2155" spans="1:7" x14ac:dyDescent="0.2">
      <c r="A2155">
        <v>805</v>
      </c>
      <c r="B2155" t="s">
        <v>129</v>
      </c>
      <c r="C2155">
        <v>93104171</v>
      </c>
      <c r="D2155" s="103">
        <v>1917</v>
      </c>
      <c r="F2155" s="107">
        <v>93107782</v>
      </c>
      <c r="G2155" s="108">
        <v>0</v>
      </c>
    </row>
    <row r="2156" spans="1:7" x14ac:dyDescent="0.2">
      <c r="A2156">
        <v>805</v>
      </c>
      <c r="B2156" t="s">
        <v>129</v>
      </c>
      <c r="C2156">
        <v>93104187</v>
      </c>
      <c r="D2156">
        <v>0</v>
      </c>
      <c r="F2156" s="107">
        <v>93107783</v>
      </c>
      <c r="G2156" s="108">
        <v>0</v>
      </c>
    </row>
    <row r="2157" spans="1:7" x14ac:dyDescent="0.2">
      <c r="A2157">
        <v>805</v>
      </c>
      <c r="B2157" t="s">
        <v>129</v>
      </c>
      <c r="C2157">
        <v>93104194</v>
      </c>
      <c r="D2157" s="103">
        <v>16744</v>
      </c>
      <c r="F2157" s="107">
        <v>93107792</v>
      </c>
      <c r="G2157" s="108">
        <v>0</v>
      </c>
    </row>
    <row r="2158" spans="1:7" x14ac:dyDescent="0.2">
      <c r="A2158">
        <v>805</v>
      </c>
      <c r="B2158" t="s">
        <v>129</v>
      </c>
      <c r="C2158">
        <v>93104224</v>
      </c>
      <c r="D2158" s="103">
        <v>30735</v>
      </c>
      <c r="F2158" s="107">
        <v>93107802</v>
      </c>
      <c r="G2158" s="108">
        <v>0</v>
      </c>
    </row>
    <row r="2159" spans="1:7" x14ac:dyDescent="0.2">
      <c r="A2159">
        <v>805</v>
      </c>
      <c r="B2159" t="s">
        <v>129</v>
      </c>
      <c r="C2159">
        <v>93104225</v>
      </c>
      <c r="D2159">
        <v>0</v>
      </c>
      <c r="F2159" s="107">
        <v>93107813</v>
      </c>
      <c r="G2159" s="108">
        <v>4374.5</v>
      </c>
    </row>
    <row r="2160" spans="1:7" x14ac:dyDescent="0.2">
      <c r="A2160">
        <v>805</v>
      </c>
      <c r="B2160" t="s">
        <v>129</v>
      </c>
      <c r="C2160">
        <v>93104238</v>
      </c>
      <c r="D2160" s="103">
        <v>1000</v>
      </c>
      <c r="F2160" s="107">
        <v>93107814</v>
      </c>
      <c r="G2160" s="108">
        <v>4374.5</v>
      </c>
    </row>
    <row r="2161" spans="1:7" x14ac:dyDescent="0.2">
      <c r="A2161">
        <v>805</v>
      </c>
      <c r="B2161" t="s">
        <v>129</v>
      </c>
      <c r="C2161">
        <v>93104249</v>
      </c>
      <c r="D2161" s="103">
        <v>1005</v>
      </c>
      <c r="F2161" s="107">
        <v>93107815</v>
      </c>
      <c r="G2161" s="108">
        <v>4374.5</v>
      </c>
    </row>
    <row r="2162" spans="1:7" x14ac:dyDescent="0.2">
      <c r="A2162">
        <v>805</v>
      </c>
      <c r="B2162" t="s">
        <v>129</v>
      </c>
      <c r="C2162">
        <v>93104273</v>
      </c>
      <c r="D2162" s="103">
        <v>1566</v>
      </c>
      <c r="F2162" s="107">
        <v>93107816</v>
      </c>
      <c r="G2162" s="108">
        <v>6392</v>
      </c>
    </row>
    <row r="2163" spans="1:7" x14ac:dyDescent="0.2">
      <c r="A2163">
        <v>805</v>
      </c>
      <c r="B2163" t="s">
        <v>129</v>
      </c>
      <c r="C2163">
        <v>93104278</v>
      </c>
      <c r="D2163" s="103">
        <v>9051</v>
      </c>
      <c r="F2163" s="107">
        <v>93107817</v>
      </c>
      <c r="G2163" s="108">
        <v>6392</v>
      </c>
    </row>
    <row r="2164" spans="1:7" x14ac:dyDescent="0.2">
      <c r="A2164">
        <v>805</v>
      </c>
      <c r="B2164" t="s">
        <v>129</v>
      </c>
      <c r="C2164">
        <v>93104286</v>
      </c>
      <c r="D2164">
        <v>0</v>
      </c>
      <c r="F2164" s="107">
        <v>93107818</v>
      </c>
      <c r="G2164" s="108">
        <v>6392</v>
      </c>
    </row>
    <row r="2165" spans="1:7" x14ac:dyDescent="0.2">
      <c r="A2165">
        <v>805</v>
      </c>
      <c r="B2165" t="s">
        <v>129</v>
      </c>
      <c r="C2165">
        <v>93104292</v>
      </c>
      <c r="D2165" s="103">
        <v>5025</v>
      </c>
      <c r="F2165" s="107">
        <v>93107823</v>
      </c>
      <c r="G2165" s="108">
        <v>0</v>
      </c>
    </row>
    <row r="2166" spans="1:7" x14ac:dyDescent="0.2">
      <c r="A2166">
        <v>805</v>
      </c>
      <c r="B2166" t="s">
        <v>129</v>
      </c>
      <c r="C2166">
        <v>93104294</v>
      </c>
      <c r="D2166" s="103">
        <v>6027</v>
      </c>
      <c r="F2166" s="107">
        <v>93107837</v>
      </c>
      <c r="G2166" s="108">
        <v>16800</v>
      </c>
    </row>
    <row r="2167" spans="1:7" x14ac:dyDescent="0.2">
      <c r="A2167">
        <v>805</v>
      </c>
      <c r="B2167" t="s">
        <v>129</v>
      </c>
      <c r="C2167">
        <v>93104330</v>
      </c>
      <c r="D2167" s="103">
        <v>2521</v>
      </c>
      <c r="F2167" s="107">
        <v>93107845</v>
      </c>
      <c r="G2167" s="108">
        <v>0</v>
      </c>
    </row>
    <row r="2168" spans="1:7" x14ac:dyDescent="0.2">
      <c r="A2168">
        <v>805</v>
      </c>
      <c r="B2168" t="s">
        <v>129</v>
      </c>
      <c r="C2168">
        <v>93104331</v>
      </c>
      <c r="D2168">
        <v>0</v>
      </c>
      <c r="F2168" s="107">
        <v>93107861</v>
      </c>
      <c r="G2168" s="108">
        <v>0</v>
      </c>
    </row>
    <row r="2169" spans="1:7" x14ac:dyDescent="0.2">
      <c r="A2169">
        <v>805</v>
      </c>
      <c r="B2169" t="s">
        <v>129</v>
      </c>
      <c r="C2169">
        <v>93104333</v>
      </c>
      <c r="D2169" s="103">
        <v>6497</v>
      </c>
      <c r="F2169" s="107">
        <v>93107864</v>
      </c>
      <c r="G2169" s="108">
        <v>0</v>
      </c>
    </row>
    <row r="2170" spans="1:7" x14ac:dyDescent="0.2">
      <c r="A2170">
        <v>805</v>
      </c>
      <c r="B2170" t="s">
        <v>129</v>
      </c>
      <c r="C2170">
        <v>93104336</v>
      </c>
      <c r="D2170" s="103">
        <v>2420</v>
      </c>
      <c r="F2170" s="107">
        <v>93107869</v>
      </c>
      <c r="G2170" s="108">
        <v>0</v>
      </c>
    </row>
    <row r="2171" spans="1:7" x14ac:dyDescent="0.2">
      <c r="A2171">
        <v>805</v>
      </c>
      <c r="B2171" t="s">
        <v>129</v>
      </c>
      <c r="C2171">
        <v>93104355</v>
      </c>
      <c r="D2171">
        <v>0</v>
      </c>
      <c r="F2171" s="107">
        <v>93107872</v>
      </c>
      <c r="G2171" s="108">
        <v>5500</v>
      </c>
    </row>
    <row r="2172" spans="1:7" x14ac:dyDescent="0.2">
      <c r="A2172">
        <v>805</v>
      </c>
      <c r="B2172" t="s">
        <v>129</v>
      </c>
      <c r="C2172">
        <v>93104356</v>
      </c>
      <c r="D2172">
        <v>0</v>
      </c>
      <c r="F2172" s="107">
        <v>93107873</v>
      </c>
      <c r="G2172" s="108">
        <v>0</v>
      </c>
    </row>
    <row r="2173" spans="1:7" x14ac:dyDescent="0.2">
      <c r="A2173">
        <v>805</v>
      </c>
      <c r="B2173" t="s">
        <v>129</v>
      </c>
      <c r="C2173">
        <v>93104357</v>
      </c>
      <c r="D2173">
        <v>0</v>
      </c>
      <c r="F2173" s="107">
        <v>93107877</v>
      </c>
      <c r="G2173" s="108">
        <v>37680.5</v>
      </c>
    </row>
    <row r="2174" spans="1:7" x14ac:dyDescent="0.2">
      <c r="A2174">
        <v>805</v>
      </c>
      <c r="B2174" t="s">
        <v>129</v>
      </c>
      <c r="C2174">
        <v>93104361</v>
      </c>
      <c r="D2174">
        <v>0</v>
      </c>
      <c r="F2174" s="107">
        <v>93107928</v>
      </c>
      <c r="G2174" s="108">
        <v>0</v>
      </c>
    </row>
    <row r="2175" spans="1:7" x14ac:dyDescent="0.2">
      <c r="A2175">
        <v>805</v>
      </c>
      <c r="B2175" t="s">
        <v>129</v>
      </c>
      <c r="C2175">
        <v>93104362</v>
      </c>
      <c r="D2175">
        <v>0</v>
      </c>
      <c r="F2175" s="107">
        <v>93107930</v>
      </c>
      <c r="G2175" s="108">
        <v>0</v>
      </c>
    </row>
    <row r="2176" spans="1:7" x14ac:dyDescent="0.2">
      <c r="A2176">
        <v>805</v>
      </c>
      <c r="B2176" t="s">
        <v>129</v>
      </c>
      <c r="C2176">
        <v>93104369</v>
      </c>
      <c r="D2176" s="103">
        <v>6760</v>
      </c>
      <c r="F2176" s="107">
        <v>93107932</v>
      </c>
      <c r="G2176" s="108">
        <v>0</v>
      </c>
    </row>
    <row r="2177" spans="1:7" x14ac:dyDescent="0.2">
      <c r="A2177">
        <v>805</v>
      </c>
      <c r="B2177" t="s">
        <v>129</v>
      </c>
      <c r="C2177">
        <v>93104378</v>
      </c>
      <c r="D2177">
        <v>0</v>
      </c>
      <c r="F2177" s="107">
        <v>93107935</v>
      </c>
      <c r="G2177" s="108">
        <v>0</v>
      </c>
    </row>
    <row r="2178" spans="1:7" x14ac:dyDescent="0.2">
      <c r="A2178">
        <v>805</v>
      </c>
      <c r="B2178" t="s">
        <v>129</v>
      </c>
      <c r="C2178">
        <v>93104396</v>
      </c>
      <c r="D2178" s="103">
        <v>51976</v>
      </c>
      <c r="F2178" s="107">
        <v>93107937</v>
      </c>
      <c r="G2178" s="108">
        <v>0</v>
      </c>
    </row>
    <row r="2179" spans="1:7" x14ac:dyDescent="0.2">
      <c r="A2179">
        <v>805</v>
      </c>
      <c r="B2179" t="s">
        <v>129</v>
      </c>
      <c r="C2179">
        <v>93104441</v>
      </c>
      <c r="D2179" s="103">
        <v>3300</v>
      </c>
      <c r="F2179" s="107">
        <v>93107938</v>
      </c>
      <c r="G2179" s="108">
        <v>0</v>
      </c>
    </row>
    <row r="2180" spans="1:7" x14ac:dyDescent="0.2">
      <c r="A2180">
        <v>805</v>
      </c>
      <c r="B2180" t="s">
        <v>129</v>
      </c>
      <c r="C2180">
        <v>93104454</v>
      </c>
      <c r="D2180">
        <v>425</v>
      </c>
      <c r="F2180" s="107">
        <v>93107939</v>
      </c>
      <c r="G2180" s="108">
        <v>0</v>
      </c>
    </row>
    <row r="2181" spans="1:7" x14ac:dyDescent="0.2">
      <c r="A2181">
        <v>805</v>
      </c>
      <c r="B2181" t="s">
        <v>129</v>
      </c>
      <c r="C2181">
        <v>93104455</v>
      </c>
      <c r="D2181">
        <v>540</v>
      </c>
      <c r="F2181" s="107">
        <v>93107941</v>
      </c>
      <c r="G2181" s="108">
        <v>3509</v>
      </c>
    </row>
    <row r="2182" spans="1:7" x14ac:dyDescent="0.2">
      <c r="A2182">
        <v>805</v>
      </c>
      <c r="B2182" t="s">
        <v>129</v>
      </c>
      <c r="C2182">
        <v>93104456</v>
      </c>
      <c r="D2182" s="103">
        <v>1170</v>
      </c>
      <c r="F2182" s="107">
        <v>93107947</v>
      </c>
      <c r="G2182" s="108">
        <v>0</v>
      </c>
    </row>
    <row r="2183" spans="1:7" x14ac:dyDescent="0.2">
      <c r="A2183">
        <v>805</v>
      </c>
      <c r="B2183" t="s">
        <v>129</v>
      </c>
      <c r="C2183">
        <v>93104464</v>
      </c>
      <c r="D2183">
        <v>610</v>
      </c>
      <c r="F2183" s="107">
        <v>93107963</v>
      </c>
      <c r="G2183" s="108">
        <v>0</v>
      </c>
    </row>
    <row r="2184" spans="1:7" x14ac:dyDescent="0.2">
      <c r="A2184">
        <v>805</v>
      </c>
      <c r="B2184" t="s">
        <v>129</v>
      </c>
      <c r="C2184">
        <v>93104465</v>
      </c>
      <c r="D2184">
        <v>920</v>
      </c>
      <c r="F2184" s="107">
        <v>93107964</v>
      </c>
      <c r="G2184" s="108">
        <v>0</v>
      </c>
    </row>
    <row r="2185" spans="1:7" x14ac:dyDescent="0.2">
      <c r="A2185">
        <v>805</v>
      </c>
      <c r="B2185" t="s">
        <v>129</v>
      </c>
      <c r="C2185">
        <v>93104474</v>
      </c>
      <c r="D2185" s="103">
        <v>7066</v>
      </c>
      <c r="F2185" s="107">
        <v>93107966</v>
      </c>
      <c r="G2185" s="108">
        <v>0</v>
      </c>
    </row>
    <row r="2186" spans="1:7" x14ac:dyDescent="0.2">
      <c r="A2186">
        <v>805</v>
      </c>
      <c r="B2186" t="s">
        <v>129</v>
      </c>
      <c r="C2186">
        <v>93104499</v>
      </c>
      <c r="D2186" s="103">
        <v>2104</v>
      </c>
      <c r="F2186" s="107">
        <v>93107971</v>
      </c>
      <c r="G2186" s="108">
        <v>0</v>
      </c>
    </row>
    <row r="2187" spans="1:7" x14ac:dyDescent="0.2">
      <c r="A2187">
        <v>805</v>
      </c>
      <c r="B2187" t="s">
        <v>129</v>
      </c>
      <c r="C2187">
        <v>93104503</v>
      </c>
      <c r="D2187" s="103">
        <v>1775.92</v>
      </c>
      <c r="F2187" s="107">
        <v>93107985</v>
      </c>
      <c r="G2187" s="108">
        <v>64600</v>
      </c>
    </row>
    <row r="2188" spans="1:7" x14ac:dyDescent="0.2">
      <c r="A2188">
        <v>805</v>
      </c>
      <c r="B2188" t="s">
        <v>129</v>
      </c>
      <c r="C2188">
        <v>93104520</v>
      </c>
      <c r="D2188" s="103">
        <v>1100</v>
      </c>
      <c r="F2188" s="107">
        <v>93107999</v>
      </c>
      <c r="G2188" s="108">
        <v>0</v>
      </c>
    </row>
    <row r="2189" spans="1:7" x14ac:dyDescent="0.2">
      <c r="A2189">
        <v>805</v>
      </c>
      <c r="B2189" t="s">
        <v>129</v>
      </c>
      <c r="C2189">
        <v>93104542</v>
      </c>
      <c r="D2189" s="103">
        <v>25444</v>
      </c>
      <c r="F2189" s="107">
        <v>93108003</v>
      </c>
      <c r="G2189" s="108">
        <v>0</v>
      </c>
    </row>
    <row r="2190" spans="1:7" x14ac:dyDescent="0.2">
      <c r="A2190">
        <v>805</v>
      </c>
      <c r="B2190" t="s">
        <v>129</v>
      </c>
      <c r="C2190">
        <v>93104543</v>
      </c>
      <c r="D2190" s="103">
        <v>19532</v>
      </c>
      <c r="F2190" s="107">
        <v>93108006</v>
      </c>
      <c r="G2190" s="108">
        <v>0</v>
      </c>
    </row>
    <row r="2191" spans="1:7" x14ac:dyDescent="0.2">
      <c r="A2191">
        <v>805</v>
      </c>
      <c r="B2191" t="s">
        <v>129</v>
      </c>
      <c r="C2191">
        <v>93104551</v>
      </c>
      <c r="D2191" s="103">
        <v>1000</v>
      </c>
      <c r="F2191" s="107">
        <v>93108030</v>
      </c>
      <c r="G2191" s="108">
        <v>0</v>
      </c>
    </row>
    <row r="2192" spans="1:7" x14ac:dyDescent="0.2">
      <c r="A2192">
        <v>805</v>
      </c>
      <c r="B2192" t="s">
        <v>129</v>
      </c>
      <c r="C2192">
        <v>93104607</v>
      </c>
      <c r="D2192" s="103">
        <v>7756</v>
      </c>
      <c r="F2192" s="107">
        <v>93108032</v>
      </c>
      <c r="G2192" s="108">
        <v>0</v>
      </c>
    </row>
    <row r="2193" spans="1:7" x14ac:dyDescent="0.2">
      <c r="A2193">
        <v>805</v>
      </c>
      <c r="B2193" t="s">
        <v>129</v>
      </c>
      <c r="C2193">
        <v>93104609</v>
      </c>
      <c r="D2193" s="103">
        <v>5679.9</v>
      </c>
      <c r="F2193" s="107">
        <v>93108042</v>
      </c>
      <c r="G2193" s="108">
        <v>0</v>
      </c>
    </row>
    <row r="2194" spans="1:7" x14ac:dyDescent="0.2">
      <c r="A2194">
        <v>805</v>
      </c>
      <c r="B2194" t="s">
        <v>129</v>
      </c>
      <c r="C2194">
        <v>93104612</v>
      </c>
      <c r="D2194" s="103">
        <v>1275</v>
      </c>
      <c r="F2194" s="107">
        <v>93108048</v>
      </c>
      <c r="G2194" s="108">
        <v>0</v>
      </c>
    </row>
    <row r="2195" spans="1:7" x14ac:dyDescent="0.2">
      <c r="A2195">
        <v>805</v>
      </c>
      <c r="B2195" t="s">
        <v>129</v>
      </c>
      <c r="C2195">
        <v>93104613</v>
      </c>
      <c r="D2195" s="103">
        <v>11068</v>
      </c>
      <c r="F2195" s="107">
        <v>93108050</v>
      </c>
      <c r="G2195" s="108">
        <v>0</v>
      </c>
    </row>
    <row r="2196" spans="1:7" x14ac:dyDescent="0.2">
      <c r="A2196">
        <v>805</v>
      </c>
      <c r="B2196" t="s">
        <v>129</v>
      </c>
      <c r="C2196">
        <v>93104614</v>
      </c>
      <c r="D2196" s="103">
        <v>3116</v>
      </c>
      <c r="F2196" s="107">
        <v>93108057</v>
      </c>
      <c r="G2196" s="108">
        <v>0</v>
      </c>
    </row>
    <row r="2197" spans="1:7" x14ac:dyDescent="0.2">
      <c r="A2197">
        <v>805</v>
      </c>
      <c r="B2197" t="s">
        <v>129</v>
      </c>
      <c r="C2197">
        <v>93104639</v>
      </c>
      <c r="D2197" s="103">
        <v>3598</v>
      </c>
      <c r="F2197" s="107">
        <v>93108063</v>
      </c>
      <c r="G2197" s="108">
        <v>0</v>
      </c>
    </row>
    <row r="2198" spans="1:7" x14ac:dyDescent="0.2">
      <c r="A2198">
        <v>805</v>
      </c>
      <c r="B2198" t="s">
        <v>129</v>
      </c>
      <c r="C2198">
        <v>93104676</v>
      </c>
      <c r="D2198" s="103">
        <v>4705</v>
      </c>
      <c r="F2198" s="107">
        <v>93108064</v>
      </c>
      <c r="G2198" s="108">
        <v>0</v>
      </c>
    </row>
    <row r="2199" spans="1:7" x14ac:dyDescent="0.2">
      <c r="A2199">
        <v>805</v>
      </c>
      <c r="B2199" t="s">
        <v>129</v>
      </c>
      <c r="C2199">
        <v>93104677</v>
      </c>
      <c r="D2199" s="103">
        <v>3795</v>
      </c>
      <c r="F2199" s="107">
        <v>93108077</v>
      </c>
      <c r="G2199" s="108">
        <v>0</v>
      </c>
    </row>
    <row r="2200" spans="1:7" x14ac:dyDescent="0.2">
      <c r="A2200">
        <v>805</v>
      </c>
      <c r="B2200" t="s">
        <v>129</v>
      </c>
      <c r="C2200">
        <v>93104685</v>
      </c>
      <c r="D2200" s="103">
        <v>4600</v>
      </c>
      <c r="F2200" s="107">
        <v>93108078</v>
      </c>
      <c r="G2200" s="108">
        <v>2272</v>
      </c>
    </row>
    <row r="2201" spans="1:7" x14ac:dyDescent="0.2">
      <c r="A2201">
        <v>805</v>
      </c>
      <c r="B2201" t="s">
        <v>129</v>
      </c>
      <c r="C2201">
        <v>93104706</v>
      </c>
      <c r="D2201">
        <v>459</v>
      </c>
      <c r="F2201" s="107">
        <v>93108083</v>
      </c>
      <c r="G2201" s="108">
        <v>0</v>
      </c>
    </row>
    <row r="2202" spans="1:7" x14ac:dyDescent="0.2">
      <c r="A2202">
        <v>805</v>
      </c>
      <c r="B2202" t="s">
        <v>129</v>
      </c>
      <c r="C2202">
        <v>93104707</v>
      </c>
      <c r="D2202" s="103">
        <v>12070</v>
      </c>
      <c r="F2202" s="107">
        <v>93108087</v>
      </c>
      <c r="G2202" s="108">
        <v>0</v>
      </c>
    </row>
    <row r="2203" spans="1:7" x14ac:dyDescent="0.2">
      <c r="A2203">
        <v>805</v>
      </c>
      <c r="B2203" t="s">
        <v>129</v>
      </c>
      <c r="C2203">
        <v>93104724</v>
      </c>
      <c r="D2203" s="103">
        <v>2204</v>
      </c>
      <c r="F2203" s="107">
        <v>93108088</v>
      </c>
      <c r="G2203" s="108">
        <v>0</v>
      </c>
    </row>
    <row r="2204" spans="1:7" x14ac:dyDescent="0.2">
      <c r="A2204">
        <v>805</v>
      </c>
      <c r="B2204" t="s">
        <v>129</v>
      </c>
      <c r="C2204">
        <v>93104725</v>
      </c>
      <c r="D2204" s="103">
        <v>2004</v>
      </c>
      <c r="F2204" s="107">
        <v>93108089</v>
      </c>
      <c r="G2204" s="108">
        <v>0</v>
      </c>
    </row>
    <row r="2205" spans="1:7" x14ac:dyDescent="0.2">
      <c r="A2205">
        <v>805</v>
      </c>
      <c r="B2205" t="s">
        <v>129</v>
      </c>
      <c r="C2205">
        <v>93104726</v>
      </c>
      <c r="D2205" s="103">
        <v>2004</v>
      </c>
      <c r="F2205" s="107">
        <v>93108091</v>
      </c>
      <c r="G2205" s="108">
        <v>0</v>
      </c>
    </row>
    <row r="2206" spans="1:7" x14ac:dyDescent="0.2">
      <c r="A2206">
        <v>805</v>
      </c>
      <c r="B2206" t="s">
        <v>129</v>
      </c>
      <c r="C2206">
        <v>93104727</v>
      </c>
      <c r="D2206" s="103">
        <v>2004</v>
      </c>
      <c r="F2206" s="107">
        <v>93108092</v>
      </c>
      <c r="G2206" s="108">
        <v>0</v>
      </c>
    </row>
    <row r="2207" spans="1:7" x14ac:dyDescent="0.2">
      <c r="A2207">
        <v>805</v>
      </c>
      <c r="B2207" t="s">
        <v>129</v>
      </c>
      <c r="C2207">
        <v>93104733</v>
      </c>
      <c r="D2207" s="103">
        <v>6515</v>
      </c>
      <c r="F2207" s="107">
        <v>93108098</v>
      </c>
      <c r="G2207" s="108">
        <v>0</v>
      </c>
    </row>
    <row r="2208" spans="1:7" x14ac:dyDescent="0.2">
      <c r="A2208">
        <v>805</v>
      </c>
      <c r="B2208" t="s">
        <v>129</v>
      </c>
      <c r="C2208">
        <v>93104771</v>
      </c>
      <c r="D2208">
        <v>800</v>
      </c>
      <c r="F2208" s="107">
        <v>93108109</v>
      </c>
      <c r="G2208" s="108">
        <v>0</v>
      </c>
    </row>
    <row r="2209" spans="1:7" x14ac:dyDescent="0.2">
      <c r="A2209">
        <v>805</v>
      </c>
      <c r="B2209" t="s">
        <v>129</v>
      </c>
      <c r="C2209">
        <v>93104794</v>
      </c>
      <c r="D2209" s="103">
        <v>1395</v>
      </c>
      <c r="F2209" s="107">
        <v>93108113</v>
      </c>
      <c r="G2209" s="108">
        <v>0</v>
      </c>
    </row>
    <row r="2210" spans="1:7" x14ac:dyDescent="0.2">
      <c r="A2210">
        <v>805</v>
      </c>
      <c r="B2210" t="s">
        <v>129</v>
      </c>
      <c r="C2210">
        <v>93104802</v>
      </c>
      <c r="D2210" s="103">
        <v>1120</v>
      </c>
      <c r="F2210" s="107">
        <v>93108137</v>
      </c>
      <c r="G2210" s="108">
        <v>0</v>
      </c>
    </row>
    <row r="2211" spans="1:7" x14ac:dyDescent="0.2">
      <c r="A2211">
        <v>805</v>
      </c>
      <c r="B2211" t="s">
        <v>129</v>
      </c>
      <c r="C2211">
        <v>93104814</v>
      </c>
      <c r="D2211">
        <v>865</v>
      </c>
      <c r="F2211" s="107">
        <v>93108143</v>
      </c>
      <c r="G2211" s="108">
        <v>0</v>
      </c>
    </row>
    <row r="2212" spans="1:7" x14ac:dyDescent="0.2">
      <c r="A2212">
        <v>805</v>
      </c>
      <c r="B2212" t="s">
        <v>129</v>
      </c>
      <c r="C2212">
        <v>93104826</v>
      </c>
      <c r="D2212" s="103">
        <v>18428</v>
      </c>
      <c r="F2212" s="107">
        <v>93108147</v>
      </c>
      <c r="G2212" s="108">
        <v>1756.95</v>
      </c>
    </row>
    <row r="2213" spans="1:7" x14ac:dyDescent="0.2">
      <c r="A2213">
        <v>805</v>
      </c>
      <c r="B2213" t="s">
        <v>129</v>
      </c>
      <c r="C2213">
        <v>93104841</v>
      </c>
      <c r="D2213" s="103">
        <v>117095</v>
      </c>
      <c r="F2213" s="107">
        <v>93108151</v>
      </c>
      <c r="G2213" s="108">
        <v>0</v>
      </c>
    </row>
    <row r="2214" spans="1:7" x14ac:dyDescent="0.2">
      <c r="A2214">
        <v>805</v>
      </c>
      <c r="B2214" t="s">
        <v>129</v>
      </c>
      <c r="C2214">
        <v>93104848</v>
      </c>
      <c r="D2214" s="103">
        <v>3070</v>
      </c>
      <c r="F2214" s="107">
        <v>93108153</v>
      </c>
      <c r="G2214" s="108">
        <v>0</v>
      </c>
    </row>
    <row r="2215" spans="1:7" x14ac:dyDescent="0.2">
      <c r="A2215">
        <v>805</v>
      </c>
      <c r="B2215" t="s">
        <v>129</v>
      </c>
      <c r="C2215">
        <v>93104861</v>
      </c>
      <c r="D2215" s="103">
        <v>1729</v>
      </c>
      <c r="F2215" s="107">
        <v>93108154</v>
      </c>
      <c r="G2215" s="108">
        <v>0</v>
      </c>
    </row>
    <row r="2216" spans="1:7" x14ac:dyDescent="0.2">
      <c r="A2216">
        <v>805</v>
      </c>
      <c r="B2216" t="s">
        <v>129</v>
      </c>
      <c r="C2216">
        <v>93104865</v>
      </c>
      <c r="D2216" s="103">
        <v>8050</v>
      </c>
      <c r="F2216" s="107">
        <v>93108182</v>
      </c>
      <c r="G2216" s="108">
        <v>1987.3</v>
      </c>
    </row>
    <row r="2217" spans="1:7" x14ac:dyDescent="0.2">
      <c r="A2217">
        <v>805</v>
      </c>
      <c r="B2217" t="s">
        <v>129</v>
      </c>
      <c r="C2217">
        <v>93104866</v>
      </c>
      <c r="D2217" s="103">
        <v>12750</v>
      </c>
      <c r="F2217" s="107">
        <v>93108191</v>
      </c>
      <c r="G2217" s="108">
        <v>0</v>
      </c>
    </row>
    <row r="2218" spans="1:7" x14ac:dyDescent="0.2">
      <c r="A2218">
        <v>805</v>
      </c>
      <c r="B2218" t="s">
        <v>129</v>
      </c>
      <c r="C2218">
        <v>93104897</v>
      </c>
      <c r="D2218" s="103">
        <v>17935</v>
      </c>
      <c r="F2218" s="107">
        <v>93108203</v>
      </c>
      <c r="G2218" s="108">
        <v>2065</v>
      </c>
    </row>
    <row r="2219" spans="1:7" x14ac:dyDescent="0.2">
      <c r="A2219">
        <v>805</v>
      </c>
      <c r="B2219" t="s">
        <v>129</v>
      </c>
      <c r="C2219">
        <v>93104906</v>
      </c>
      <c r="D2219" s="103">
        <v>4438.6000000000004</v>
      </c>
      <c r="F2219" s="107">
        <v>93108209</v>
      </c>
      <c r="G2219" s="108">
        <v>0</v>
      </c>
    </row>
    <row r="2220" spans="1:7" x14ac:dyDescent="0.2">
      <c r="A2220">
        <v>805</v>
      </c>
      <c r="B2220" t="s">
        <v>129</v>
      </c>
      <c r="C2220">
        <v>93104907</v>
      </c>
      <c r="D2220" s="103">
        <v>2878</v>
      </c>
      <c r="F2220" s="107">
        <v>93108210</v>
      </c>
      <c r="G2220" s="108">
        <v>0</v>
      </c>
    </row>
    <row r="2221" spans="1:7" x14ac:dyDescent="0.2">
      <c r="A2221">
        <v>805</v>
      </c>
      <c r="B2221" t="s">
        <v>129</v>
      </c>
      <c r="C2221">
        <v>93104908</v>
      </c>
      <c r="D2221" s="103">
        <v>3550</v>
      </c>
      <c r="F2221" s="107">
        <v>93108211</v>
      </c>
      <c r="G2221" s="108">
        <v>0</v>
      </c>
    </row>
    <row r="2222" spans="1:7" x14ac:dyDescent="0.2">
      <c r="A2222">
        <v>805</v>
      </c>
      <c r="B2222" t="s">
        <v>129</v>
      </c>
      <c r="C2222">
        <v>93104909</v>
      </c>
      <c r="D2222">
        <v>530</v>
      </c>
      <c r="F2222" s="107">
        <v>93108212</v>
      </c>
      <c r="G2222" s="108">
        <v>0</v>
      </c>
    </row>
    <row r="2223" spans="1:7" x14ac:dyDescent="0.2">
      <c r="A2223">
        <v>805</v>
      </c>
      <c r="B2223" t="s">
        <v>129</v>
      </c>
      <c r="C2223">
        <v>93104918</v>
      </c>
      <c r="D2223" s="103">
        <v>8140</v>
      </c>
      <c r="F2223" s="107">
        <v>93108215</v>
      </c>
      <c r="G2223" s="108">
        <v>0</v>
      </c>
    </row>
    <row r="2224" spans="1:7" x14ac:dyDescent="0.2">
      <c r="A2224">
        <v>805</v>
      </c>
      <c r="B2224" t="s">
        <v>129</v>
      </c>
      <c r="C2224">
        <v>93104929</v>
      </c>
      <c r="D2224" s="103">
        <v>3140</v>
      </c>
      <c r="F2224" s="107">
        <v>93108218</v>
      </c>
      <c r="G2224" s="108">
        <v>16387.16</v>
      </c>
    </row>
    <row r="2225" spans="1:7" x14ac:dyDescent="0.2">
      <c r="A2225">
        <v>805</v>
      </c>
      <c r="B2225" t="s">
        <v>129</v>
      </c>
      <c r="C2225">
        <v>93104938</v>
      </c>
      <c r="D2225" s="103">
        <v>1194</v>
      </c>
      <c r="F2225" s="107">
        <v>93108230</v>
      </c>
      <c r="G2225" s="108">
        <v>0</v>
      </c>
    </row>
    <row r="2226" spans="1:7" x14ac:dyDescent="0.2">
      <c r="A2226">
        <v>805</v>
      </c>
      <c r="B2226" t="s">
        <v>129</v>
      </c>
      <c r="C2226">
        <v>93104941</v>
      </c>
      <c r="D2226" s="103">
        <v>2700</v>
      </c>
      <c r="F2226" s="107">
        <v>93108241</v>
      </c>
      <c r="G2226" s="108">
        <v>29008.75</v>
      </c>
    </row>
    <row r="2227" spans="1:7" x14ac:dyDescent="0.2">
      <c r="A2227">
        <v>805</v>
      </c>
      <c r="B2227" t="s">
        <v>129</v>
      </c>
      <c r="C2227">
        <v>93104950</v>
      </c>
      <c r="D2227">
        <v>250</v>
      </c>
      <c r="F2227" s="107">
        <v>93108246</v>
      </c>
      <c r="G2227" s="108">
        <v>750</v>
      </c>
    </row>
    <row r="2228" spans="1:7" x14ac:dyDescent="0.2">
      <c r="A2228">
        <v>805</v>
      </c>
      <c r="B2228" t="s">
        <v>129</v>
      </c>
      <c r="C2228">
        <v>93104968</v>
      </c>
      <c r="D2228" s="103">
        <v>39255</v>
      </c>
      <c r="F2228" s="107">
        <v>93108249</v>
      </c>
      <c r="G2228" s="108">
        <v>0</v>
      </c>
    </row>
    <row r="2229" spans="1:7" x14ac:dyDescent="0.2">
      <c r="A2229">
        <v>805</v>
      </c>
      <c r="B2229" t="s">
        <v>129</v>
      </c>
      <c r="C2229">
        <v>93104980</v>
      </c>
      <c r="D2229" s="103">
        <v>16715</v>
      </c>
      <c r="F2229" s="107">
        <v>93108255</v>
      </c>
      <c r="G2229" s="108">
        <v>0</v>
      </c>
    </row>
    <row r="2230" spans="1:7" x14ac:dyDescent="0.2">
      <c r="A2230">
        <v>805</v>
      </c>
      <c r="B2230" t="s">
        <v>129</v>
      </c>
      <c r="C2230">
        <v>93104981</v>
      </c>
      <c r="D2230" s="103">
        <v>34464</v>
      </c>
      <c r="F2230" s="107">
        <v>93108256</v>
      </c>
      <c r="G2230" s="108">
        <v>0</v>
      </c>
    </row>
    <row r="2231" spans="1:7" x14ac:dyDescent="0.2">
      <c r="A2231">
        <v>805</v>
      </c>
      <c r="B2231" t="s">
        <v>129</v>
      </c>
      <c r="C2231">
        <v>93104994</v>
      </c>
      <c r="D2231" s="103">
        <v>2683</v>
      </c>
      <c r="F2231" s="107">
        <v>93108257</v>
      </c>
      <c r="G2231" s="108">
        <v>0</v>
      </c>
    </row>
    <row r="2232" spans="1:7" x14ac:dyDescent="0.2">
      <c r="A2232">
        <v>805</v>
      </c>
      <c r="B2232" t="s">
        <v>129</v>
      </c>
      <c r="C2232">
        <v>93104996</v>
      </c>
      <c r="D2232" s="103">
        <v>1045</v>
      </c>
      <c r="F2232" s="107">
        <v>93108290</v>
      </c>
      <c r="G2232" s="108">
        <v>0</v>
      </c>
    </row>
    <row r="2233" spans="1:7" x14ac:dyDescent="0.2">
      <c r="A2233">
        <v>805</v>
      </c>
      <c r="B2233" t="s">
        <v>129</v>
      </c>
      <c r="C2233">
        <v>93104998</v>
      </c>
      <c r="D2233" s="103">
        <v>59800</v>
      </c>
      <c r="F2233" s="107">
        <v>93108291</v>
      </c>
      <c r="G2233" s="108">
        <v>0</v>
      </c>
    </row>
    <row r="2234" spans="1:7" x14ac:dyDescent="0.2">
      <c r="A2234">
        <v>805</v>
      </c>
      <c r="B2234" t="s">
        <v>129</v>
      </c>
      <c r="C2234">
        <v>93105009</v>
      </c>
      <c r="D2234" s="103">
        <v>4671</v>
      </c>
      <c r="F2234" s="107">
        <v>93108292</v>
      </c>
      <c r="G2234" s="108">
        <v>0</v>
      </c>
    </row>
    <row r="2235" spans="1:7" x14ac:dyDescent="0.2">
      <c r="A2235">
        <v>805</v>
      </c>
      <c r="B2235" t="s">
        <v>129</v>
      </c>
      <c r="C2235">
        <v>93105028</v>
      </c>
      <c r="D2235" s="103">
        <v>11502</v>
      </c>
      <c r="F2235" s="107">
        <v>93108297</v>
      </c>
      <c r="G2235" s="108">
        <v>0</v>
      </c>
    </row>
    <row r="2236" spans="1:7" x14ac:dyDescent="0.2">
      <c r="A2236">
        <v>805</v>
      </c>
      <c r="B2236" t="s">
        <v>129</v>
      </c>
      <c r="C2236">
        <v>93105030</v>
      </c>
      <c r="D2236" s="103">
        <v>2735</v>
      </c>
      <c r="F2236" s="107">
        <v>93108307</v>
      </c>
      <c r="G2236" s="108">
        <v>0</v>
      </c>
    </row>
    <row r="2237" spans="1:7" x14ac:dyDescent="0.2">
      <c r="A2237">
        <v>805</v>
      </c>
      <c r="B2237" t="s">
        <v>129</v>
      </c>
      <c r="C2237">
        <v>93105040</v>
      </c>
      <c r="D2237" s="103">
        <v>3003</v>
      </c>
      <c r="F2237" s="107">
        <v>93108318</v>
      </c>
      <c r="G2237" s="108">
        <v>300</v>
      </c>
    </row>
    <row r="2238" spans="1:7" x14ac:dyDescent="0.2">
      <c r="A2238">
        <v>805</v>
      </c>
      <c r="B2238" t="s">
        <v>129</v>
      </c>
      <c r="C2238">
        <v>93105046</v>
      </c>
      <c r="D2238" s="103">
        <v>1934</v>
      </c>
      <c r="F2238" s="107">
        <v>93108320</v>
      </c>
      <c r="G2238" s="108">
        <v>0</v>
      </c>
    </row>
    <row r="2239" spans="1:7" x14ac:dyDescent="0.2">
      <c r="A2239">
        <v>805</v>
      </c>
      <c r="B2239" t="s">
        <v>129</v>
      </c>
      <c r="C2239">
        <v>93105055</v>
      </c>
      <c r="D2239">
        <v>0</v>
      </c>
      <c r="F2239" s="107">
        <v>93108333</v>
      </c>
      <c r="G2239" s="108">
        <v>0</v>
      </c>
    </row>
    <row r="2240" spans="1:7" x14ac:dyDescent="0.2">
      <c r="A2240">
        <v>805</v>
      </c>
      <c r="B2240" t="s">
        <v>129</v>
      </c>
      <c r="C2240">
        <v>93105056</v>
      </c>
      <c r="D2240" s="103">
        <v>27106</v>
      </c>
      <c r="F2240" s="107">
        <v>93108334</v>
      </c>
      <c r="G2240" s="108">
        <v>0</v>
      </c>
    </row>
    <row r="2241" spans="1:7" x14ac:dyDescent="0.2">
      <c r="A2241">
        <v>805</v>
      </c>
      <c r="B2241" t="s">
        <v>129</v>
      </c>
      <c r="C2241">
        <v>93105086</v>
      </c>
      <c r="D2241" s="103">
        <v>2517</v>
      </c>
      <c r="F2241" s="107">
        <v>93108364</v>
      </c>
      <c r="G2241" s="108">
        <v>20769.22</v>
      </c>
    </row>
    <row r="2242" spans="1:7" x14ac:dyDescent="0.2">
      <c r="A2242">
        <v>805</v>
      </c>
      <c r="B2242" t="s">
        <v>129</v>
      </c>
      <c r="C2242">
        <v>93105104</v>
      </c>
      <c r="D2242">
        <v>0</v>
      </c>
      <c r="F2242" s="107">
        <v>93108371</v>
      </c>
      <c r="G2242" s="108">
        <v>1260</v>
      </c>
    </row>
    <row r="2243" spans="1:7" x14ac:dyDescent="0.2">
      <c r="A2243">
        <v>805</v>
      </c>
      <c r="B2243" t="s">
        <v>129</v>
      </c>
      <c r="C2243">
        <v>93105105</v>
      </c>
      <c r="D2243" s="103">
        <v>21600</v>
      </c>
      <c r="F2243" s="107">
        <v>93108377</v>
      </c>
      <c r="G2243" s="108">
        <v>0</v>
      </c>
    </row>
    <row r="2244" spans="1:7" x14ac:dyDescent="0.2">
      <c r="A2244">
        <v>805</v>
      </c>
      <c r="B2244" t="s">
        <v>129</v>
      </c>
      <c r="C2244">
        <v>93105107</v>
      </c>
      <c r="D2244" s="103">
        <v>29380</v>
      </c>
      <c r="F2244" s="107">
        <v>93108381</v>
      </c>
      <c r="G2244" s="108">
        <v>0</v>
      </c>
    </row>
    <row r="2245" spans="1:7" x14ac:dyDescent="0.2">
      <c r="A2245">
        <v>805</v>
      </c>
      <c r="B2245" t="s">
        <v>129</v>
      </c>
      <c r="C2245">
        <v>93105108</v>
      </c>
      <c r="D2245" s="103">
        <v>32224</v>
      </c>
      <c r="F2245" s="107">
        <v>93108383</v>
      </c>
      <c r="G2245" s="108">
        <v>16028.4</v>
      </c>
    </row>
    <row r="2246" spans="1:7" x14ac:dyDescent="0.2">
      <c r="A2246">
        <v>805</v>
      </c>
      <c r="B2246" t="s">
        <v>129</v>
      </c>
      <c r="C2246">
        <v>93105124</v>
      </c>
      <c r="D2246" s="103">
        <v>20900</v>
      </c>
      <c r="F2246" s="107">
        <v>93108388</v>
      </c>
      <c r="G2246" s="108">
        <v>0</v>
      </c>
    </row>
    <row r="2247" spans="1:7" x14ac:dyDescent="0.2">
      <c r="A2247">
        <v>805</v>
      </c>
      <c r="B2247" t="s">
        <v>129</v>
      </c>
      <c r="C2247">
        <v>93105140</v>
      </c>
      <c r="D2247" s="103">
        <v>10071</v>
      </c>
      <c r="F2247" s="107">
        <v>93108393</v>
      </c>
      <c r="G2247" s="108">
        <v>5001</v>
      </c>
    </row>
    <row r="2248" spans="1:7" x14ac:dyDescent="0.2">
      <c r="A2248">
        <v>805</v>
      </c>
      <c r="B2248" t="s">
        <v>129</v>
      </c>
      <c r="C2248">
        <v>93105147</v>
      </c>
      <c r="D2248" s="103">
        <v>5300</v>
      </c>
      <c r="F2248" s="107">
        <v>93108410</v>
      </c>
      <c r="G2248" s="108">
        <v>0</v>
      </c>
    </row>
    <row r="2249" spans="1:7" x14ac:dyDescent="0.2">
      <c r="A2249">
        <v>805</v>
      </c>
      <c r="B2249" t="s">
        <v>129</v>
      </c>
      <c r="C2249">
        <v>93105148</v>
      </c>
      <c r="D2249" s="103">
        <v>19810</v>
      </c>
      <c r="F2249" s="107">
        <v>93108415</v>
      </c>
      <c r="G2249" s="108">
        <v>0</v>
      </c>
    </row>
    <row r="2250" spans="1:7" x14ac:dyDescent="0.2">
      <c r="A2250">
        <v>805</v>
      </c>
      <c r="B2250" t="s">
        <v>129</v>
      </c>
      <c r="C2250">
        <v>93105168</v>
      </c>
      <c r="D2250" s="103">
        <v>1335</v>
      </c>
      <c r="F2250" s="107">
        <v>93108417</v>
      </c>
      <c r="G2250" s="108">
        <v>0</v>
      </c>
    </row>
    <row r="2251" spans="1:7" x14ac:dyDescent="0.2">
      <c r="A2251">
        <v>805</v>
      </c>
      <c r="B2251" t="s">
        <v>129</v>
      </c>
      <c r="C2251">
        <v>93105198</v>
      </c>
      <c r="D2251">
        <v>0</v>
      </c>
      <c r="F2251" s="107">
        <v>93108422</v>
      </c>
      <c r="G2251" s="108">
        <v>0</v>
      </c>
    </row>
    <row r="2252" spans="1:7" x14ac:dyDescent="0.2">
      <c r="A2252">
        <v>805</v>
      </c>
      <c r="B2252" t="s">
        <v>129</v>
      </c>
      <c r="C2252">
        <v>93105203</v>
      </c>
      <c r="D2252" s="103">
        <v>3449</v>
      </c>
      <c r="F2252" s="107">
        <v>93108425</v>
      </c>
      <c r="G2252" s="108">
        <v>0</v>
      </c>
    </row>
    <row r="2253" spans="1:7" x14ac:dyDescent="0.2">
      <c r="A2253">
        <v>805</v>
      </c>
      <c r="B2253" t="s">
        <v>129</v>
      </c>
      <c r="C2253">
        <v>93105206</v>
      </c>
      <c r="D2253">
        <v>0</v>
      </c>
      <c r="F2253" s="107">
        <v>93108427</v>
      </c>
      <c r="G2253" s="108">
        <v>0</v>
      </c>
    </row>
    <row r="2254" spans="1:7" x14ac:dyDescent="0.2">
      <c r="A2254">
        <v>805</v>
      </c>
      <c r="B2254" t="s">
        <v>129</v>
      </c>
      <c r="C2254">
        <v>93105277</v>
      </c>
      <c r="D2254" s="103">
        <v>23853</v>
      </c>
      <c r="F2254" s="107">
        <v>93108429</v>
      </c>
      <c r="G2254" s="108">
        <v>3203.62</v>
      </c>
    </row>
    <row r="2255" spans="1:7" x14ac:dyDescent="0.2">
      <c r="A2255">
        <v>805</v>
      </c>
      <c r="B2255" t="s">
        <v>129</v>
      </c>
      <c r="C2255">
        <v>93105318</v>
      </c>
      <c r="D2255">
        <v>550</v>
      </c>
      <c r="F2255" s="107">
        <v>93108430</v>
      </c>
      <c r="G2255" s="108">
        <v>0</v>
      </c>
    </row>
    <row r="2256" spans="1:7" x14ac:dyDescent="0.2">
      <c r="A2256">
        <v>805</v>
      </c>
      <c r="B2256" t="s">
        <v>129</v>
      </c>
      <c r="C2256">
        <v>93105326</v>
      </c>
      <c r="D2256">
        <v>0</v>
      </c>
      <c r="F2256" s="107">
        <v>93108434</v>
      </c>
      <c r="G2256" s="108">
        <v>0</v>
      </c>
    </row>
    <row r="2257" spans="1:7" x14ac:dyDescent="0.2">
      <c r="A2257">
        <v>805</v>
      </c>
      <c r="B2257" t="s">
        <v>129</v>
      </c>
      <c r="C2257">
        <v>93105327</v>
      </c>
      <c r="D2257">
        <v>0</v>
      </c>
      <c r="F2257" s="107">
        <v>93108451</v>
      </c>
      <c r="G2257" s="108">
        <v>0</v>
      </c>
    </row>
    <row r="2258" spans="1:7" x14ac:dyDescent="0.2">
      <c r="A2258">
        <v>805</v>
      </c>
      <c r="B2258" t="s">
        <v>129</v>
      </c>
      <c r="C2258">
        <v>93105361</v>
      </c>
      <c r="D2258" s="103">
        <v>3980</v>
      </c>
      <c r="F2258" s="107">
        <v>93108497</v>
      </c>
      <c r="G2258" s="108">
        <v>0</v>
      </c>
    </row>
    <row r="2259" spans="1:7" x14ac:dyDescent="0.2">
      <c r="A2259">
        <v>805</v>
      </c>
      <c r="B2259" t="s">
        <v>129</v>
      </c>
      <c r="C2259">
        <v>93105375</v>
      </c>
      <c r="D2259" s="103">
        <v>1150</v>
      </c>
      <c r="F2259" s="107">
        <v>93108502</v>
      </c>
      <c r="G2259" s="108">
        <v>1930</v>
      </c>
    </row>
    <row r="2260" spans="1:7" x14ac:dyDescent="0.2">
      <c r="A2260">
        <v>805</v>
      </c>
      <c r="B2260" t="s">
        <v>129</v>
      </c>
      <c r="C2260">
        <v>93105376</v>
      </c>
      <c r="D2260" s="103">
        <v>5587</v>
      </c>
      <c r="F2260" s="107">
        <v>93108516</v>
      </c>
      <c r="G2260" s="108">
        <v>0</v>
      </c>
    </row>
    <row r="2261" spans="1:7" x14ac:dyDescent="0.2">
      <c r="A2261">
        <v>805</v>
      </c>
      <c r="B2261" t="s">
        <v>129</v>
      </c>
      <c r="C2261">
        <v>93105377</v>
      </c>
      <c r="D2261" s="103">
        <v>2682</v>
      </c>
      <c r="F2261" s="107">
        <v>93108525</v>
      </c>
      <c r="G2261" s="108">
        <v>0</v>
      </c>
    </row>
    <row r="2262" spans="1:7" x14ac:dyDescent="0.2">
      <c r="A2262">
        <v>805</v>
      </c>
      <c r="B2262" t="s">
        <v>129</v>
      </c>
      <c r="C2262">
        <v>93105380</v>
      </c>
      <c r="D2262" s="103">
        <v>1260</v>
      </c>
      <c r="F2262" s="107">
        <v>93108531</v>
      </c>
      <c r="G2262" s="108">
        <v>1504</v>
      </c>
    </row>
    <row r="2263" spans="1:7" x14ac:dyDescent="0.2">
      <c r="A2263">
        <v>805</v>
      </c>
      <c r="B2263" t="s">
        <v>129</v>
      </c>
      <c r="C2263">
        <v>93105382</v>
      </c>
      <c r="D2263" s="103">
        <v>1200</v>
      </c>
      <c r="F2263" s="107">
        <v>93108561</v>
      </c>
      <c r="G2263" s="108">
        <v>0</v>
      </c>
    </row>
    <row r="2264" spans="1:7" x14ac:dyDescent="0.2">
      <c r="A2264">
        <v>805</v>
      </c>
      <c r="B2264" t="s">
        <v>129</v>
      </c>
      <c r="C2264">
        <v>93105395</v>
      </c>
      <c r="D2264" s="103">
        <v>1200</v>
      </c>
      <c r="F2264" s="107">
        <v>93108564</v>
      </c>
      <c r="G2264" s="108">
        <v>3645</v>
      </c>
    </row>
    <row r="2265" spans="1:7" x14ac:dyDescent="0.2">
      <c r="A2265">
        <v>805</v>
      </c>
      <c r="B2265" t="s">
        <v>129</v>
      </c>
      <c r="C2265">
        <v>93105427</v>
      </c>
      <c r="D2265" s="103">
        <v>4890</v>
      </c>
      <c r="F2265" s="107">
        <v>93108577</v>
      </c>
      <c r="G2265" s="108">
        <v>0</v>
      </c>
    </row>
    <row r="2266" spans="1:7" x14ac:dyDescent="0.2">
      <c r="A2266">
        <v>805</v>
      </c>
      <c r="B2266" t="s">
        <v>129</v>
      </c>
      <c r="C2266">
        <v>93105433</v>
      </c>
      <c r="D2266" s="103">
        <v>2550</v>
      </c>
      <c r="F2266" s="107">
        <v>93108579</v>
      </c>
      <c r="G2266" s="108">
        <v>0</v>
      </c>
    </row>
    <row r="2267" spans="1:7" x14ac:dyDescent="0.2">
      <c r="A2267">
        <v>805</v>
      </c>
      <c r="B2267" t="s">
        <v>129</v>
      </c>
      <c r="C2267">
        <v>93105453</v>
      </c>
      <c r="D2267" s="103">
        <v>23923</v>
      </c>
      <c r="F2267" s="107">
        <v>93108589</v>
      </c>
      <c r="G2267" s="108">
        <v>2500</v>
      </c>
    </row>
    <row r="2268" spans="1:7" x14ac:dyDescent="0.2">
      <c r="A2268">
        <v>805</v>
      </c>
      <c r="B2268" t="s">
        <v>129</v>
      </c>
      <c r="C2268">
        <v>93105462</v>
      </c>
      <c r="D2268" s="103">
        <v>3000</v>
      </c>
      <c r="F2268" s="107">
        <v>93108613</v>
      </c>
      <c r="G2268" s="108">
        <v>218.08</v>
      </c>
    </row>
    <row r="2269" spans="1:7" x14ac:dyDescent="0.2">
      <c r="A2269">
        <v>805</v>
      </c>
      <c r="B2269" t="s">
        <v>129</v>
      </c>
      <c r="C2269">
        <v>93105465</v>
      </c>
      <c r="D2269">
        <v>950</v>
      </c>
      <c r="F2269" s="107">
        <v>93108615</v>
      </c>
      <c r="G2269" s="108">
        <v>12375.96</v>
      </c>
    </row>
    <row r="2270" spans="1:7" x14ac:dyDescent="0.2">
      <c r="A2270">
        <v>805</v>
      </c>
      <c r="B2270" t="s">
        <v>129</v>
      </c>
      <c r="C2270">
        <v>93105479</v>
      </c>
      <c r="D2270">
        <v>0</v>
      </c>
      <c r="F2270" s="107">
        <v>93108617</v>
      </c>
      <c r="G2270" s="108">
        <v>2129.6999999999998</v>
      </c>
    </row>
    <row r="2271" spans="1:7" x14ac:dyDescent="0.2">
      <c r="A2271">
        <v>805</v>
      </c>
      <c r="B2271" t="s">
        <v>129</v>
      </c>
      <c r="C2271">
        <v>93105481</v>
      </c>
      <c r="D2271" s="103">
        <v>5444</v>
      </c>
      <c r="F2271" s="107">
        <v>93108618</v>
      </c>
      <c r="G2271" s="108">
        <v>7383.81</v>
      </c>
    </row>
    <row r="2272" spans="1:7" x14ac:dyDescent="0.2">
      <c r="A2272">
        <v>805</v>
      </c>
      <c r="B2272" t="s">
        <v>129</v>
      </c>
      <c r="C2272">
        <v>93105482</v>
      </c>
      <c r="D2272" s="103">
        <v>18480</v>
      </c>
      <c r="F2272" s="107">
        <v>93108627</v>
      </c>
      <c r="G2272" s="108">
        <v>292.04000000000002</v>
      </c>
    </row>
    <row r="2273" spans="1:7" x14ac:dyDescent="0.2">
      <c r="A2273">
        <v>805</v>
      </c>
      <c r="B2273" t="s">
        <v>129</v>
      </c>
      <c r="C2273">
        <v>93105491</v>
      </c>
      <c r="D2273" s="103">
        <v>2065</v>
      </c>
      <c r="F2273" s="107">
        <v>93108628</v>
      </c>
      <c r="G2273" s="108">
        <v>689</v>
      </c>
    </row>
    <row r="2274" spans="1:7" x14ac:dyDescent="0.2">
      <c r="A2274">
        <v>805</v>
      </c>
      <c r="B2274" t="s">
        <v>129</v>
      </c>
      <c r="C2274">
        <v>93105512</v>
      </c>
      <c r="D2274" s="103">
        <v>4435</v>
      </c>
      <c r="F2274" s="107">
        <v>93108642</v>
      </c>
      <c r="G2274" s="108">
        <v>0</v>
      </c>
    </row>
    <row r="2275" spans="1:7" x14ac:dyDescent="0.2">
      <c r="A2275">
        <v>805</v>
      </c>
      <c r="B2275" t="s">
        <v>129</v>
      </c>
      <c r="C2275">
        <v>93105537</v>
      </c>
      <c r="D2275">
        <v>438</v>
      </c>
      <c r="F2275" s="107">
        <v>93108644</v>
      </c>
      <c r="G2275" s="108">
        <v>22500</v>
      </c>
    </row>
    <row r="2276" spans="1:7" x14ac:dyDescent="0.2">
      <c r="A2276">
        <v>805</v>
      </c>
      <c r="B2276" t="s">
        <v>129</v>
      </c>
      <c r="C2276">
        <v>93105736</v>
      </c>
      <c r="D2276" s="103">
        <v>4927.4799999999996</v>
      </c>
      <c r="F2276" s="107">
        <v>93108649</v>
      </c>
      <c r="G2276" s="108">
        <v>0</v>
      </c>
    </row>
    <row r="2277" spans="1:7" x14ac:dyDescent="0.2">
      <c r="A2277">
        <v>805</v>
      </c>
      <c r="B2277" t="s">
        <v>129</v>
      </c>
      <c r="C2277">
        <v>93105800</v>
      </c>
      <c r="D2277" s="103">
        <v>2204</v>
      </c>
      <c r="F2277" s="107">
        <v>93108650</v>
      </c>
      <c r="G2277" s="108">
        <v>5990</v>
      </c>
    </row>
    <row r="2278" spans="1:7" x14ac:dyDescent="0.2">
      <c r="A2278">
        <v>805</v>
      </c>
      <c r="B2278" t="s">
        <v>129</v>
      </c>
      <c r="C2278">
        <v>93105872</v>
      </c>
      <c r="D2278" s="103">
        <v>2822</v>
      </c>
      <c r="F2278" s="107">
        <v>93108657</v>
      </c>
      <c r="G2278" s="108">
        <v>0</v>
      </c>
    </row>
    <row r="2279" spans="1:7" x14ac:dyDescent="0.2">
      <c r="A2279">
        <v>805</v>
      </c>
      <c r="B2279" t="s">
        <v>129</v>
      </c>
      <c r="C2279">
        <v>93105912</v>
      </c>
      <c r="D2279" s="103">
        <v>23760</v>
      </c>
      <c r="F2279" s="107">
        <v>93108658</v>
      </c>
      <c r="G2279" s="108">
        <v>1161</v>
      </c>
    </row>
    <row r="2280" spans="1:7" x14ac:dyDescent="0.2">
      <c r="A2280">
        <v>805</v>
      </c>
      <c r="B2280" t="s">
        <v>129</v>
      </c>
      <c r="C2280">
        <v>93105924</v>
      </c>
      <c r="D2280" s="103">
        <v>2065</v>
      </c>
      <c r="F2280" s="107">
        <v>93108661</v>
      </c>
      <c r="G2280" s="108">
        <v>14</v>
      </c>
    </row>
    <row r="2281" spans="1:7" x14ac:dyDescent="0.2">
      <c r="A2281">
        <v>805</v>
      </c>
      <c r="B2281" t="s">
        <v>129</v>
      </c>
      <c r="C2281">
        <v>93106149</v>
      </c>
      <c r="D2281" s="103">
        <v>4854</v>
      </c>
      <c r="F2281" s="107">
        <v>93108663</v>
      </c>
      <c r="G2281" s="108">
        <v>83.16</v>
      </c>
    </row>
    <row r="2282" spans="1:7" x14ac:dyDescent="0.2">
      <c r="A2282">
        <v>805</v>
      </c>
      <c r="B2282" t="s">
        <v>129</v>
      </c>
      <c r="C2282">
        <v>93106150</v>
      </c>
      <c r="D2282" s="103">
        <v>2000</v>
      </c>
      <c r="F2282" s="107">
        <v>93108664</v>
      </c>
      <c r="G2282" s="108">
        <v>30</v>
      </c>
    </row>
    <row r="2283" spans="1:7" x14ac:dyDescent="0.2">
      <c r="A2283">
        <v>805</v>
      </c>
      <c r="B2283" t="s">
        <v>129</v>
      </c>
      <c r="C2283">
        <v>93106181</v>
      </c>
      <c r="D2283" s="103">
        <v>1000</v>
      </c>
      <c r="F2283" s="107">
        <v>93108667</v>
      </c>
      <c r="G2283" s="108">
        <v>118</v>
      </c>
    </row>
    <row r="2284" spans="1:7" x14ac:dyDescent="0.2">
      <c r="A2284">
        <v>805</v>
      </c>
      <c r="B2284" t="s">
        <v>129</v>
      </c>
      <c r="C2284">
        <v>93106286</v>
      </c>
      <c r="D2284" s="103">
        <v>1841</v>
      </c>
      <c r="F2284" s="107">
        <v>93108668</v>
      </c>
      <c r="G2284" s="108">
        <v>6</v>
      </c>
    </row>
    <row r="2285" spans="1:7" x14ac:dyDescent="0.2">
      <c r="A2285">
        <v>805</v>
      </c>
      <c r="B2285" t="s">
        <v>129</v>
      </c>
      <c r="C2285">
        <v>93106384</v>
      </c>
      <c r="D2285" s="103">
        <v>1540</v>
      </c>
      <c r="F2285" s="107">
        <v>93108672</v>
      </c>
      <c r="G2285" s="108">
        <v>3431.87</v>
      </c>
    </row>
    <row r="2286" spans="1:7" x14ac:dyDescent="0.2">
      <c r="A2286">
        <v>805</v>
      </c>
      <c r="B2286" t="s">
        <v>129</v>
      </c>
      <c r="C2286">
        <v>93106395</v>
      </c>
      <c r="D2286" s="103">
        <v>2360</v>
      </c>
      <c r="F2286" s="107">
        <v>93108676</v>
      </c>
      <c r="G2286" s="108">
        <v>4480</v>
      </c>
    </row>
    <row r="2287" spans="1:7" x14ac:dyDescent="0.2">
      <c r="A2287">
        <v>805</v>
      </c>
      <c r="B2287" t="s">
        <v>129</v>
      </c>
      <c r="C2287">
        <v>93106584</v>
      </c>
      <c r="D2287" s="103">
        <v>3340</v>
      </c>
      <c r="F2287" s="107">
        <v>93108679</v>
      </c>
      <c r="G2287" s="108">
        <v>720</v>
      </c>
    </row>
    <row r="2288" spans="1:7" x14ac:dyDescent="0.2">
      <c r="A2288">
        <v>805</v>
      </c>
      <c r="B2288" t="s">
        <v>129</v>
      </c>
      <c r="C2288">
        <v>93106630</v>
      </c>
      <c r="D2288">
        <v>999.75</v>
      </c>
      <c r="F2288" s="107">
        <v>93108682</v>
      </c>
      <c r="G2288" s="108">
        <v>0</v>
      </c>
    </row>
    <row r="2289" spans="1:7" x14ac:dyDescent="0.2">
      <c r="A2289">
        <v>805</v>
      </c>
      <c r="B2289" t="s">
        <v>129</v>
      </c>
      <c r="C2289">
        <v>93106667</v>
      </c>
      <c r="D2289" s="103">
        <v>4400</v>
      </c>
      <c r="F2289" s="107">
        <v>93108684</v>
      </c>
      <c r="G2289" s="108">
        <v>19701</v>
      </c>
    </row>
    <row r="2290" spans="1:7" x14ac:dyDescent="0.2">
      <c r="A2290">
        <v>805</v>
      </c>
      <c r="B2290" t="s">
        <v>129</v>
      </c>
      <c r="C2290">
        <v>93106817</v>
      </c>
      <c r="D2290" s="103">
        <v>2600</v>
      </c>
      <c r="F2290" s="107">
        <v>93108687</v>
      </c>
      <c r="G2290" s="108">
        <v>0</v>
      </c>
    </row>
    <row r="2291" spans="1:7" x14ac:dyDescent="0.2">
      <c r="A2291">
        <v>805</v>
      </c>
      <c r="B2291" t="s">
        <v>129</v>
      </c>
      <c r="C2291">
        <v>93106876</v>
      </c>
      <c r="D2291" s="103">
        <v>1080</v>
      </c>
      <c r="F2291" s="107">
        <v>93108689</v>
      </c>
      <c r="G2291" s="108">
        <v>0</v>
      </c>
    </row>
    <row r="2292" spans="1:7" x14ac:dyDescent="0.2">
      <c r="A2292">
        <v>805</v>
      </c>
      <c r="B2292" t="s">
        <v>129</v>
      </c>
      <c r="C2292">
        <v>93106881</v>
      </c>
      <c r="D2292" s="103">
        <v>9208.3700000000008</v>
      </c>
      <c r="F2292" s="107">
        <v>93108690</v>
      </c>
      <c r="G2292" s="108">
        <v>10494.96</v>
      </c>
    </row>
    <row r="2293" spans="1:7" x14ac:dyDescent="0.2">
      <c r="A2293">
        <v>805</v>
      </c>
      <c r="B2293" t="s">
        <v>129</v>
      </c>
      <c r="C2293">
        <v>93106942</v>
      </c>
      <c r="D2293" s="103">
        <v>2204</v>
      </c>
      <c r="F2293" s="107">
        <v>93108691</v>
      </c>
      <c r="G2293" s="108">
        <v>650</v>
      </c>
    </row>
    <row r="2294" spans="1:7" x14ac:dyDescent="0.2">
      <c r="A2294">
        <v>805</v>
      </c>
      <c r="B2294" t="s">
        <v>129</v>
      </c>
      <c r="C2294">
        <v>93107019</v>
      </c>
      <c r="D2294">
        <v>0</v>
      </c>
      <c r="F2294" s="107">
        <v>93108695</v>
      </c>
      <c r="G2294" s="108">
        <v>10800</v>
      </c>
    </row>
    <row r="2295" spans="1:7" x14ac:dyDescent="0.2">
      <c r="A2295">
        <v>805</v>
      </c>
      <c r="B2295" t="s">
        <v>129</v>
      </c>
      <c r="C2295">
        <v>93107020</v>
      </c>
      <c r="D2295">
        <v>0</v>
      </c>
      <c r="F2295" s="107">
        <v>93108710</v>
      </c>
      <c r="G2295" s="108">
        <v>5649.16</v>
      </c>
    </row>
    <row r="2296" spans="1:7" x14ac:dyDescent="0.2">
      <c r="A2296">
        <v>805</v>
      </c>
      <c r="B2296" t="s">
        <v>129</v>
      </c>
      <c r="C2296">
        <v>93107021</v>
      </c>
      <c r="D2296" s="103">
        <v>14832</v>
      </c>
      <c r="F2296" s="107">
        <v>93108712</v>
      </c>
      <c r="G2296" s="108">
        <v>998</v>
      </c>
    </row>
    <row r="2297" spans="1:7" x14ac:dyDescent="0.2">
      <c r="A2297">
        <v>805</v>
      </c>
      <c r="B2297" t="s">
        <v>129</v>
      </c>
      <c r="C2297">
        <v>93107079</v>
      </c>
      <c r="D2297" s="103">
        <v>69940.800000000003</v>
      </c>
      <c r="F2297" s="107">
        <v>93108721</v>
      </c>
      <c r="G2297" s="108">
        <v>0</v>
      </c>
    </row>
    <row r="2298" spans="1:7" x14ac:dyDescent="0.2">
      <c r="A2298">
        <v>805</v>
      </c>
      <c r="B2298" t="s">
        <v>129</v>
      </c>
      <c r="C2298">
        <v>93107180</v>
      </c>
      <c r="D2298" s="103">
        <v>2577</v>
      </c>
      <c r="F2298" s="107">
        <v>93108724</v>
      </c>
      <c r="G2298" s="108">
        <v>6310.1</v>
      </c>
    </row>
    <row r="2299" spans="1:7" x14ac:dyDescent="0.2">
      <c r="A2299">
        <v>805</v>
      </c>
      <c r="B2299" t="s">
        <v>129</v>
      </c>
      <c r="C2299">
        <v>93107240</v>
      </c>
      <c r="D2299" s="103">
        <v>1816</v>
      </c>
      <c r="F2299" s="107">
        <v>93108727</v>
      </c>
      <c r="G2299" s="108">
        <v>12519.8</v>
      </c>
    </row>
    <row r="2300" spans="1:7" x14ac:dyDescent="0.2">
      <c r="A2300">
        <v>805</v>
      </c>
      <c r="B2300" t="s">
        <v>129</v>
      </c>
      <c r="C2300">
        <v>93107241</v>
      </c>
      <c r="D2300" s="103">
        <v>6800</v>
      </c>
      <c r="F2300" s="107">
        <v>93108732</v>
      </c>
      <c r="G2300" s="108">
        <v>2100</v>
      </c>
    </row>
    <row r="2301" spans="1:7" x14ac:dyDescent="0.2">
      <c r="A2301">
        <v>805</v>
      </c>
      <c r="B2301" t="s">
        <v>129</v>
      </c>
      <c r="C2301">
        <v>93107306</v>
      </c>
      <c r="D2301" s="103">
        <v>45093.75</v>
      </c>
      <c r="F2301" s="107">
        <v>93108738</v>
      </c>
      <c r="G2301" s="108">
        <v>576</v>
      </c>
    </row>
    <row r="2302" spans="1:7" x14ac:dyDescent="0.2">
      <c r="A2302">
        <v>805</v>
      </c>
      <c r="B2302" t="s">
        <v>129</v>
      </c>
      <c r="C2302">
        <v>93107337</v>
      </c>
      <c r="D2302" s="103">
        <v>4676</v>
      </c>
      <c r="F2302" s="107">
        <v>93108739</v>
      </c>
      <c r="G2302" s="108">
        <v>700</v>
      </c>
    </row>
    <row r="2303" spans="1:7" x14ac:dyDescent="0.2">
      <c r="A2303">
        <v>805</v>
      </c>
      <c r="B2303" t="s">
        <v>129</v>
      </c>
      <c r="C2303">
        <v>93107348</v>
      </c>
      <c r="D2303" s="103">
        <v>3549.3</v>
      </c>
      <c r="F2303" s="107">
        <v>93108740</v>
      </c>
      <c r="G2303" s="108">
        <v>520</v>
      </c>
    </row>
    <row r="2304" spans="1:7" x14ac:dyDescent="0.2">
      <c r="A2304">
        <v>805</v>
      </c>
      <c r="B2304" t="s">
        <v>129</v>
      </c>
      <c r="C2304">
        <v>93107355</v>
      </c>
      <c r="D2304" s="103">
        <v>14100</v>
      </c>
      <c r="F2304" s="107">
        <v>93108741</v>
      </c>
      <c r="G2304" s="108">
        <v>3100</v>
      </c>
    </row>
    <row r="2305" spans="1:7" x14ac:dyDescent="0.2">
      <c r="A2305">
        <v>805</v>
      </c>
      <c r="B2305" t="s">
        <v>129</v>
      </c>
      <c r="C2305">
        <v>93107356</v>
      </c>
      <c r="D2305">
        <v>0</v>
      </c>
      <c r="F2305" s="107">
        <v>93108743</v>
      </c>
      <c r="G2305" s="108">
        <v>600</v>
      </c>
    </row>
    <row r="2306" spans="1:7" x14ac:dyDescent="0.2">
      <c r="A2306">
        <v>805</v>
      </c>
      <c r="B2306" t="s">
        <v>129</v>
      </c>
      <c r="C2306">
        <v>93107393</v>
      </c>
      <c r="D2306" s="103">
        <v>1399.92</v>
      </c>
      <c r="F2306" s="107">
        <v>93108744</v>
      </c>
      <c r="G2306" s="108">
        <v>637.5</v>
      </c>
    </row>
    <row r="2307" spans="1:7" x14ac:dyDescent="0.2">
      <c r="A2307">
        <v>805</v>
      </c>
      <c r="B2307" t="s">
        <v>129</v>
      </c>
      <c r="C2307">
        <v>93107535</v>
      </c>
      <c r="D2307" s="103">
        <v>9840</v>
      </c>
      <c r="F2307" s="107">
        <v>93108745</v>
      </c>
      <c r="G2307" s="108">
        <v>1975</v>
      </c>
    </row>
    <row r="2308" spans="1:7" x14ac:dyDescent="0.2">
      <c r="A2308">
        <v>805</v>
      </c>
      <c r="B2308" t="s">
        <v>129</v>
      </c>
      <c r="C2308">
        <v>93107613</v>
      </c>
      <c r="D2308" s="103">
        <v>2000.05</v>
      </c>
      <c r="F2308" s="107">
        <v>93108746</v>
      </c>
      <c r="G2308" s="108">
        <v>460</v>
      </c>
    </row>
    <row r="2309" spans="1:7" x14ac:dyDescent="0.2">
      <c r="A2309">
        <v>805</v>
      </c>
      <c r="B2309" t="s">
        <v>129</v>
      </c>
      <c r="C2309">
        <v>93107731</v>
      </c>
      <c r="D2309">
        <v>0</v>
      </c>
      <c r="F2309" s="107">
        <v>93108748</v>
      </c>
      <c r="G2309" s="108">
        <v>800</v>
      </c>
    </row>
    <row r="2310" spans="1:7" x14ac:dyDescent="0.2">
      <c r="A2310">
        <v>805</v>
      </c>
      <c r="B2310" t="s">
        <v>129</v>
      </c>
      <c r="C2310">
        <v>93107837</v>
      </c>
      <c r="D2310" s="103">
        <v>16800</v>
      </c>
      <c r="F2310" s="107">
        <v>93108749</v>
      </c>
      <c r="G2310" s="108">
        <v>738</v>
      </c>
    </row>
    <row r="2311" spans="1:7" x14ac:dyDescent="0.2">
      <c r="A2311">
        <v>805</v>
      </c>
      <c r="B2311" t="s">
        <v>129</v>
      </c>
      <c r="C2311">
        <v>93107877</v>
      </c>
      <c r="D2311" s="103">
        <v>37680.5</v>
      </c>
      <c r="F2311" s="107">
        <v>93108752</v>
      </c>
      <c r="G2311" s="108">
        <v>0</v>
      </c>
    </row>
    <row r="2312" spans="1:7" x14ac:dyDescent="0.2">
      <c r="A2312">
        <v>805</v>
      </c>
      <c r="B2312" t="s">
        <v>129</v>
      </c>
      <c r="C2312">
        <v>93107941</v>
      </c>
      <c r="D2312" s="103">
        <v>3509</v>
      </c>
      <c r="F2312" s="107">
        <v>93108753</v>
      </c>
      <c r="G2312" s="108">
        <v>0</v>
      </c>
    </row>
    <row r="2313" spans="1:7" x14ac:dyDescent="0.2">
      <c r="A2313">
        <v>805</v>
      </c>
      <c r="B2313" t="s">
        <v>129</v>
      </c>
      <c r="C2313">
        <v>93107985</v>
      </c>
      <c r="D2313" s="103">
        <v>64600</v>
      </c>
      <c r="F2313" s="107">
        <v>93108758</v>
      </c>
      <c r="G2313" s="108">
        <v>848.02</v>
      </c>
    </row>
    <row r="2314" spans="1:7" x14ac:dyDescent="0.2">
      <c r="A2314">
        <v>805</v>
      </c>
      <c r="B2314" t="s">
        <v>129</v>
      </c>
      <c r="C2314">
        <v>93108078</v>
      </c>
      <c r="D2314" s="103">
        <v>2272</v>
      </c>
      <c r="F2314" s="107">
        <v>93108760</v>
      </c>
      <c r="G2314" s="108">
        <v>899</v>
      </c>
    </row>
    <row r="2315" spans="1:7" x14ac:dyDescent="0.2">
      <c r="A2315">
        <v>805</v>
      </c>
      <c r="B2315" t="s">
        <v>129</v>
      </c>
      <c r="C2315">
        <v>93108203</v>
      </c>
      <c r="D2315" s="103">
        <v>2065</v>
      </c>
      <c r="F2315" s="107">
        <v>93108765</v>
      </c>
      <c r="G2315" s="108">
        <v>0</v>
      </c>
    </row>
    <row r="2316" spans="1:7" x14ac:dyDescent="0.2">
      <c r="A2316">
        <v>805</v>
      </c>
      <c r="B2316" t="s">
        <v>129</v>
      </c>
      <c r="C2316">
        <v>93108381</v>
      </c>
      <c r="D2316">
        <v>0</v>
      </c>
      <c r="F2316" s="107">
        <v>93108766</v>
      </c>
      <c r="G2316" s="108">
        <v>7202</v>
      </c>
    </row>
    <row r="2317" spans="1:7" x14ac:dyDescent="0.2">
      <c r="A2317">
        <v>805</v>
      </c>
      <c r="B2317" t="s">
        <v>129</v>
      </c>
      <c r="C2317">
        <v>93108383</v>
      </c>
      <c r="D2317" s="103">
        <v>16028.4</v>
      </c>
      <c r="F2317" s="107">
        <v>93108767</v>
      </c>
      <c r="G2317" s="108">
        <v>14553</v>
      </c>
    </row>
    <row r="2318" spans="1:7" x14ac:dyDescent="0.2">
      <c r="A2318">
        <v>805</v>
      </c>
      <c r="B2318" t="s">
        <v>129</v>
      </c>
      <c r="C2318">
        <v>93108427</v>
      </c>
      <c r="D2318">
        <v>0</v>
      </c>
      <c r="F2318" s="107">
        <v>93108772</v>
      </c>
      <c r="G2318" s="108">
        <v>0</v>
      </c>
    </row>
    <row r="2319" spans="1:7" x14ac:dyDescent="0.2">
      <c r="A2319">
        <v>805</v>
      </c>
      <c r="B2319" t="s">
        <v>129</v>
      </c>
      <c r="C2319">
        <v>93108561</v>
      </c>
      <c r="D2319">
        <v>0</v>
      </c>
      <c r="F2319" s="107">
        <v>93108773</v>
      </c>
      <c r="G2319" s="108">
        <v>0</v>
      </c>
    </row>
    <row r="2320" spans="1:7" x14ac:dyDescent="0.2">
      <c r="A2320">
        <v>805</v>
      </c>
      <c r="B2320" t="s">
        <v>129</v>
      </c>
      <c r="C2320">
        <v>93108564</v>
      </c>
      <c r="D2320" s="103">
        <v>3645</v>
      </c>
      <c r="F2320" s="107">
        <v>93108777</v>
      </c>
      <c r="G2320" s="108">
        <v>0</v>
      </c>
    </row>
    <row r="2321" spans="1:7" x14ac:dyDescent="0.2">
      <c r="A2321">
        <v>805</v>
      </c>
      <c r="B2321" t="s">
        <v>129</v>
      </c>
      <c r="C2321">
        <v>93108615</v>
      </c>
      <c r="D2321" s="103">
        <v>12375.96</v>
      </c>
      <c r="F2321" s="107">
        <v>93108778</v>
      </c>
      <c r="G2321" s="108">
        <v>590</v>
      </c>
    </row>
    <row r="2322" spans="1:7" x14ac:dyDescent="0.2">
      <c r="A2322">
        <v>805</v>
      </c>
      <c r="B2322" t="s">
        <v>129</v>
      </c>
      <c r="C2322">
        <v>93108618</v>
      </c>
      <c r="D2322" s="103">
        <v>7383.81</v>
      </c>
      <c r="F2322" s="107">
        <v>93108780</v>
      </c>
      <c r="G2322" s="108">
        <v>9529.68</v>
      </c>
    </row>
    <row r="2323" spans="1:7" x14ac:dyDescent="0.2">
      <c r="A2323">
        <v>805</v>
      </c>
      <c r="B2323" t="s">
        <v>129</v>
      </c>
      <c r="C2323">
        <v>93108644</v>
      </c>
      <c r="D2323" s="103">
        <v>22500</v>
      </c>
      <c r="F2323" s="107">
        <v>93108782</v>
      </c>
      <c r="G2323" s="108">
        <v>0</v>
      </c>
    </row>
    <row r="2324" spans="1:7" x14ac:dyDescent="0.2">
      <c r="A2324">
        <v>805</v>
      </c>
      <c r="B2324" t="s">
        <v>129</v>
      </c>
      <c r="C2324">
        <v>93108684</v>
      </c>
      <c r="D2324" s="103">
        <v>19701</v>
      </c>
      <c r="F2324" s="107">
        <v>93108792</v>
      </c>
      <c r="G2324" s="108">
        <v>0</v>
      </c>
    </row>
    <row r="2325" spans="1:7" x14ac:dyDescent="0.2">
      <c r="A2325">
        <v>805</v>
      </c>
      <c r="B2325" t="s">
        <v>129</v>
      </c>
      <c r="C2325">
        <v>93108689</v>
      </c>
      <c r="D2325">
        <v>0</v>
      </c>
      <c r="F2325" s="107">
        <v>93108793</v>
      </c>
      <c r="G2325" s="108">
        <v>0</v>
      </c>
    </row>
    <row r="2326" spans="1:7" x14ac:dyDescent="0.2">
      <c r="A2326">
        <v>805</v>
      </c>
      <c r="B2326" t="s">
        <v>129</v>
      </c>
      <c r="C2326">
        <v>93108690</v>
      </c>
      <c r="D2326" s="103">
        <v>10494.96</v>
      </c>
      <c r="F2326" s="107">
        <v>93108794</v>
      </c>
      <c r="G2326" s="108">
        <v>0</v>
      </c>
    </row>
    <row r="2327" spans="1:7" x14ac:dyDescent="0.2">
      <c r="A2327">
        <v>805</v>
      </c>
      <c r="B2327" t="s">
        <v>129</v>
      </c>
      <c r="C2327">
        <v>93108727</v>
      </c>
      <c r="D2327" s="103">
        <v>12519.8</v>
      </c>
      <c r="F2327" s="107">
        <v>93108795</v>
      </c>
      <c r="G2327" s="108">
        <v>0</v>
      </c>
    </row>
    <row r="2328" spans="1:7" x14ac:dyDescent="0.2">
      <c r="A2328">
        <v>805</v>
      </c>
      <c r="B2328" t="s">
        <v>129</v>
      </c>
      <c r="C2328">
        <v>93108772</v>
      </c>
      <c r="D2328">
        <v>0</v>
      </c>
      <c r="F2328" s="107">
        <v>93108798</v>
      </c>
      <c r="G2328" s="108">
        <v>14112</v>
      </c>
    </row>
    <row r="2329" spans="1:7" x14ac:dyDescent="0.2">
      <c r="A2329">
        <v>805</v>
      </c>
      <c r="B2329" t="s">
        <v>129</v>
      </c>
      <c r="C2329">
        <v>93108773</v>
      </c>
      <c r="D2329">
        <v>0</v>
      </c>
      <c r="F2329" s="107">
        <v>93108803</v>
      </c>
      <c r="G2329" s="108">
        <v>1000.02</v>
      </c>
    </row>
    <row r="2330" spans="1:7" x14ac:dyDescent="0.2">
      <c r="A2330">
        <v>805</v>
      </c>
      <c r="B2330" t="s">
        <v>129</v>
      </c>
      <c r="C2330">
        <v>93108780</v>
      </c>
      <c r="D2330" s="103">
        <v>9529.68</v>
      </c>
      <c r="F2330" s="107">
        <v>93108807</v>
      </c>
      <c r="G2330" s="108">
        <v>472</v>
      </c>
    </row>
    <row r="2331" spans="1:7" x14ac:dyDescent="0.2">
      <c r="A2331">
        <v>805</v>
      </c>
      <c r="B2331" t="s">
        <v>129</v>
      </c>
      <c r="C2331">
        <v>93108803</v>
      </c>
      <c r="D2331" s="103">
        <v>1000.02</v>
      </c>
      <c r="F2331" s="107">
        <v>93108810</v>
      </c>
      <c r="G2331" s="108">
        <v>2769.6</v>
      </c>
    </row>
    <row r="2332" spans="1:7" x14ac:dyDescent="0.2">
      <c r="A2332">
        <v>805</v>
      </c>
      <c r="B2332" t="s">
        <v>129</v>
      </c>
      <c r="C2332">
        <v>93108823</v>
      </c>
      <c r="D2332" s="103">
        <v>18068</v>
      </c>
      <c r="F2332" s="107">
        <v>93108820</v>
      </c>
      <c r="G2332" s="108">
        <v>1782.4</v>
      </c>
    </row>
    <row r="2333" spans="1:7" x14ac:dyDescent="0.2">
      <c r="A2333">
        <v>805</v>
      </c>
      <c r="B2333" t="s">
        <v>129</v>
      </c>
      <c r="C2333">
        <v>93108867</v>
      </c>
      <c r="D2333" s="103">
        <v>8180.9</v>
      </c>
      <c r="F2333" s="107">
        <v>93108823</v>
      </c>
      <c r="G2333" s="108">
        <v>18068</v>
      </c>
    </row>
    <row r="2334" spans="1:7" x14ac:dyDescent="0.2">
      <c r="A2334">
        <v>805</v>
      </c>
      <c r="B2334" t="s">
        <v>129</v>
      </c>
      <c r="C2334">
        <v>93108873</v>
      </c>
      <c r="D2334" s="103">
        <v>4788</v>
      </c>
      <c r="F2334" s="107">
        <v>93108836</v>
      </c>
      <c r="G2334" s="108">
        <v>0</v>
      </c>
    </row>
    <row r="2335" spans="1:7" x14ac:dyDescent="0.2">
      <c r="A2335">
        <v>805</v>
      </c>
      <c r="B2335" t="s">
        <v>129</v>
      </c>
      <c r="C2335">
        <v>93109007</v>
      </c>
      <c r="D2335" s="103">
        <v>22830</v>
      </c>
      <c r="F2335" s="107">
        <v>93108837</v>
      </c>
      <c r="G2335" s="108">
        <v>0</v>
      </c>
    </row>
    <row r="2336" spans="1:7" x14ac:dyDescent="0.2">
      <c r="A2336">
        <v>805</v>
      </c>
      <c r="B2336" t="s">
        <v>129</v>
      </c>
      <c r="C2336">
        <v>93109008</v>
      </c>
      <c r="D2336">
        <v>0</v>
      </c>
      <c r="F2336" s="107">
        <v>93108838</v>
      </c>
      <c r="G2336" s="108">
        <v>0</v>
      </c>
    </row>
    <row r="2337" spans="1:7" x14ac:dyDescent="0.2">
      <c r="A2337">
        <v>805</v>
      </c>
      <c r="B2337" t="s">
        <v>129</v>
      </c>
      <c r="C2337">
        <v>93109009</v>
      </c>
      <c r="D2337">
        <v>0</v>
      </c>
      <c r="F2337" s="107">
        <v>93108839</v>
      </c>
      <c r="G2337" s="108">
        <v>0</v>
      </c>
    </row>
    <row r="2338" spans="1:7" x14ac:dyDescent="0.2">
      <c r="A2338">
        <v>805</v>
      </c>
      <c r="B2338" t="s">
        <v>129</v>
      </c>
      <c r="C2338">
        <v>93109010</v>
      </c>
      <c r="D2338" s="103">
        <v>37056</v>
      </c>
      <c r="F2338" s="107">
        <v>93108840</v>
      </c>
      <c r="G2338" s="108">
        <v>0</v>
      </c>
    </row>
    <row r="2339" spans="1:7" x14ac:dyDescent="0.2">
      <c r="A2339">
        <v>805</v>
      </c>
      <c r="B2339" t="s">
        <v>129</v>
      </c>
      <c r="C2339">
        <v>93109011</v>
      </c>
      <c r="D2339" s="103">
        <v>7250</v>
      </c>
      <c r="F2339" s="107">
        <v>93108850</v>
      </c>
      <c r="G2339" s="108">
        <v>550</v>
      </c>
    </row>
    <row r="2340" spans="1:7" x14ac:dyDescent="0.2">
      <c r="A2340">
        <v>805</v>
      </c>
      <c r="B2340" t="s">
        <v>129</v>
      </c>
      <c r="C2340">
        <v>93109169</v>
      </c>
      <c r="D2340" s="103">
        <v>1300.5</v>
      </c>
      <c r="F2340" s="107">
        <v>93108855</v>
      </c>
      <c r="G2340" s="108">
        <v>750</v>
      </c>
    </row>
    <row r="2341" spans="1:7" x14ac:dyDescent="0.2">
      <c r="A2341">
        <v>805</v>
      </c>
      <c r="B2341" t="s">
        <v>129</v>
      </c>
      <c r="C2341">
        <v>93109212</v>
      </c>
      <c r="D2341" s="103">
        <v>1244.32</v>
      </c>
      <c r="F2341" s="107">
        <v>93108857</v>
      </c>
      <c r="G2341" s="108">
        <v>3320</v>
      </c>
    </row>
    <row r="2342" spans="1:7" x14ac:dyDescent="0.2">
      <c r="A2342">
        <v>805</v>
      </c>
      <c r="B2342" t="s">
        <v>129</v>
      </c>
      <c r="C2342">
        <v>93109286</v>
      </c>
      <c r="D2342" s="103">
        <v>11817.2</v>
      </c>
      <c r="F2342" s="107">
        <v>93108858</v>
      </c>
      <c r="G2342" s="108">
        <v>0</v>
      </c>
    </row>
    <row r="2343" spans="1:7" x14ac:dyDescent="0.2">
      <c r="A2343">
        <v>805</v>
      </c>
      <c r="B2343" t="s">
        <v>129</v>
      </c>
      <c r="C2343">
        <v>93109336</v>
      </c>
      <c r="D2343" s="103">
        <v>13847.26</v>
      </c>
      <c r="F2343" s="107">
        <v>93108865</v>
      </c>
      <c r="G2343" s="108">
        <v>854</v>
      </c>
    </row>
    <row r="2344" spans="1:7" x14ac:dyDescent="0.2">
      <c r="A2344">
        <v>805</v>
      </c>
      <c r="B2344" t="s">
        <v>129</v>
      </c>
      <c r="C2344">
        <v>93109433</v>
      </c>
      <c r="D2344" s="103">
        <v>3500</v>
      </c>
      <c r="F2344" s="107">
        <v>93108866</v>
      </c>
      <c r="G2344" s="108">
        <v>18900</v>
      </c>
    </row>
    <row r="2345" spans="1:7" x14ac:dyDescent="0.2">
      <c r="A2345">
        <v>805</v>
      </c>
      <c r="B2345" t="s">
        <v>129</v>
      </c>
      <c r="C2345">
        <v>93109435</v>
      </c>
      <c r="D2345" s="103">
        <v>3267</v>
      </c>
      <c r="F2345" s="107">
        <v>93108867</v>
      </c>
      <c r="G2345" s="108">
        <v>8180.9</v>
      </c>
    </row>
    <row r="2346" spans="1:7" x14ac:dyDescent="0.2">
      <c r="A2346">
        <v>805</v>
      </c>
      <c r="B2346" t="s">
        <v>129</v>
      </c>
      <c r="C2346">
        <v>93109498</v>
      </c>
      <c r="D2346" s="103">
        <v>11374</v>
      </c>
      <c r="F2346" s="107">
        <v>93108873</v>
      </c>
      <c r="G2346" s="108">
        <v>4788</v>
      </c>
    </row>
    <row r="2347" spans="1:7" x14ac:dyDescent="0.2">
      <c r="A2347">
        <v>805</v>
      </c>
      <c r="B2347" t="s">
        <v>129</v>
      </c>
      <c r="C2347">
        <v>93109564</v>
      </c>
      <c r="D2347" s="103">
        <v>1900</v>
      </c>
      <c r="F2347" s="107">
        <v>93108879</v>
      </c>
      <c r="G2347" s="108">
        <v>0</v>
      </c>
    </row>
    <row r="2348" spans="1:7" x14ac:dyDescent="0.2">
      <c r="A2348">
        <v>805</v>
      </c>
      <c r="B2348" t="s">
        <v>129</v>
      </c>
      <c r="C2348">
        <v>93109566</v>
      </c>
      <c r="D2348" s="103">
        <v>1000.36</v>
      </c>
      <c r="F2348" s="107">
        <v>93108880</v>
      </c>
      <c r="G2348" s="108">
        <v>4357.5</v>
      </c>
    </row>
    <row r="2349" spans="1:7" x14ac:dyDescent="0.2">
      <c r="A2349">
        <v>805</v>
      </c>
      <c r="B2349" t="s">
        <v>129</v>
      </c>
      <c r="C2349">
        <v>93109636</v>
      </c>
      <c r="D2349" s="103">
        <v>14805.75</v>
      </c>
      <c r="F2349" s="107">
        <v>93108881</v>
      </c>
      <c r="G2349" s="108">
        <v>26496</v>
      </c>
    </row>
    <row r="2350" spans="1:7" x14ac:dyDescent="0.2">
      <c r="A2350">
        <v>805</v>
      </c>
      <c r="B2350" t="s">
        <v>129</v>
      </c>
      <c r="C2350">
        <v>93109640</v>
      </c>
      <c r="D2350" s="103">
        <v>5470.43</v>
      </c>
      <c r="F2350" s="107">
        <v>93108883</v>
      </c>
      <c r="G2350" s="108">
        <v>5086.21</v>
      </c>
    </row>
    <row r="2351" spans="1:7" x14ac:dyDescent="0.2">
      <c r="A2351">
        <v>805</v>
      </c>
      <c r="B2351" t="s">
        <v>129</v>
      </c>
      <c r="C2351">
        <v>93109665</v>
      </c>
      <c r="D2351">
        <v>0</v>
      </c>
      <c r="F2351" s="107">
        <v>93108903</v>
      </c>
      <c r="G2351" s="108">
        <v>0</v>
      </c>
    </row>
    <row r="2352" spans="1:7" x14ac:dyDescent="0.2">
      <c r="A2352">
        <v>805</v>
      </c>
      <c r="B2352" t="s">
        <v>129</v>
      </c>
      <c r="C2352">
        <v>93109718</v>
      </c>
      <c r="D2352" s="103">
        <v>2550.12</v>
      </c>
      <c r="F2352" s="107">
        <v>93108909</v>
      </c>
      <c r="G2352" s="108">
        <v>0</v>
      </c>
    </row>
    <row r="2353" spans="1:7" x14ac:dyDescent="0.2">
      <c r="A2353">
        <v>805</v>
      </c>
      <c r="B2353" t="s">
        <v>129</v>
      </c>
      <c r="C2353">
        <v>93109719</v>
      </c>
      <c r="D2353" s="103">
        <v>4831</v>
      </c>
      <c r="F2353" s="107">
        <v>93108911</v>
      </c>
      <c r="G2353" s="108">
        <v>0</v>
      </c>
    </row>
    <row r="2354" spans="1:7" x14ac:dyDescent="0.2">
      <c r="A2354">
        <v>805</v>
      </c>
      <c r="B2354" t="s">
        <v>129</v>
      </c>
      <c r="C2354">
        <v>93109725</v>
      </c>
      <c r="D2354" s="103">
        <v>12848.82</v>
      </c>
      <c r="F2354" s="107">
        <v>93108941</v>
      </c>
      <c r="G2354" s="108">
        <v>0</v>
      </c>
    </row>
    <row r="2355" spans="1:7" x14ac:dyDescent="0.2">
      <c r="A2355">
        <v>805</v>
      </c>
      <c r="B2355" t="s">
        <v>129</v>
      </c>
      <c r="C2355">
        <v>93109753</v>
      </c>
      <c r="D2355" s="103">
        <v>26536.94</v>
      </c>
      <c r="F2355" s="107">
        <v>93108948</v>
      </c>
      <c r="G2355" s="108">
        <v>0</v>
      </c>
    </row>
    <row r="2356" spans="1:7" x14ac:dyDescent="0.2">
      <c r="A2356">
        <v>805</v>
      </c>
      <c r="B2356" t="s">
        <v>129</v>
      </c>
      <c r="C2356">
        <v>93109757</v>
      </c>
      <c r="D2356" s="103">
        <v>3000</v>
      </c>
      <c r="F2356" s="107">
        <v>93108953</v>
      </c>
      <c r="G2356" s="108">
        <v>10284.200000000001</v>
      </c>
    </row>
    <row r="2357" spans="1:7" x14ac:dyDescent="0.2">
      <c r="A2357">
        <v>805</v>
      </c>
      <c r="B2357" t="s">
        <v>129</v>
      </c>
      <c r="C2357">
        <v>93109813</v>
      </c>
      <c r="D2357">
        <v>0</v>
      </c>
      <c r="F2357" s="107">
        <v>93108954</v>
      </c>
      <c r="G2357" s="108">
        <v>5155</v>
      </c>
    </row>
    <row r="2358" spans="1:7" x14ac:dyDescent="0.2">
      <c r="A2358">
        <v>805</v>
      </c>
      <c r="B2358" t="s">
        <v>129</v>
      </c>
      <c r="C2358">
        <v>93109819</v>
      </c>
      <c r="D2358" s="103">
        <v>14801.25</v>
      </c>
      <c r="F2358" s="107">
        <v>93108960</v>
      </c>
      <c r="G2358" s="108">
        <v>0</v>
      </c>
    </row>
    <row r="2359" spans="1:7" x14ac:dyDescent="0.2">
      <c r="A2359">
        <v>805</v>
      </c>
      <c r="B2359" t="s">
        <v>129</v>
      </c>
      <c r="C2359">
        <v>93109869</v>
      </c>
      <c r="D2359" s="103">
        <v>6988.65</v>
      </c>
      <c r="F2359" s="107">
        <v>93108963</v>
      </c>
      <c r="G2359" s="108">
        <v>0</v>
      </c>
    </row>
    <row r="2360" spans="1:7" x14ac:dyDescent="0.2">
      <c r="A2360">
        <v>805</v>
      </c>
      <c r="B2360" t="s">
        <v>129</v>
      </c>
      <c r="C2360">
        <v>93109878</v>
      </c>
      <c r="D2360" s="103">
        <v>7088.6</v>
      </c>
      <c r="F2360" s="107">
        <v>93108968</v>
      </c>
      <c r="G2360" s="108">
        <v>0</v>
      </c>
    </row>
    <row r="2361" spans="1:7" x14ac:dyDescent="0.2">
      <c r="A2361">
        <v>805</v>
      </c>
      <c r="B2361" t="s">
        <v>129</v>
      </c>
      <c r="C2361">
        <v>93109885</v>
      </c>
      <c r="D2361" s="103">
        <v>11095.5</v>
      </c>
      <c r="F2361" s="107">
        <v>93108970</v>
      </c>
      <c r="G2361" s="108">
        <v>437</v>
      </c>
    </row>
    <row r="2362" spans="1:7" x14ac:dyDescent="0.2">
      <c r="A2362">
        <v>805</v>
      </c>
      <c r="B2362" t="s">
        <v>129</v>
      </c>
      <c r="C2362">
        <v>93109890</v>
      </c>
      <c r="D2362">
        <v>0</v>
      </c>
      <c r="F2362" s="107">
        <v>93108972</v>
      </c>
      <c r="G2362" s="108">
        <v>6664.81</v>
      </c>
    </row>
    <row r="2363" spans="1:7" x14ac:dyDescent="0.2">
      <c r="A2363">
        <v>805</v>
      </c>
      <c r="B2363" t="s">
        <v>129</v>
      </c>
      <c r="C2363">
        <v>93109894</v>
      </c>
      <c r="D2363">
        <v>0</v>
      </c>
      <c r="F2363" s="107">
        <v>93108975</v>
      </c>
      <c r="G2363" s="108">
        <v>0</v>
      </c>
    </row>
    <row r="2364" spans="1:7" x14ac:dyDescent="0.2">
      <c r="A2364">
        <v>805</v>
      </c>
      <c r="B2364" t="s">
        <v>129</v>
      </c>
      <c r="C2364">
        <v>93109896</v>
      </c>
      <c r="D2364" s="103">
        <v>1579.5</v>
      </c>
      <c r="F2364" s="107">
        <v>93108981</v>
      </c>
      <c r="G2364" s="108">
        <v>0</v>
      </c>
    </row>
    <row r="2365" spans="1:7" x14ac:dyDescent="0.2">
      <c r="A2365">
        <v>805</v>
      </c>
      <c r="B2365" t="s">
        <v>129</v>
      </c>
      <c r="C2365">
        <v>93109998</v>
      </c>
      <c r="D2365" s="103">
        <v>5400</v>
      </c>
      <c r="F2365" s="107">
        <v>93109005</v>
      </c>
      <c r="G2365" s="108">
        <v>0</v>
      </c>
    </row>
    <row r="2366" spans="1:7" x14ac:dyDescent="0.2">
      <c r="A2366">
        <v>805</v>
      </c>
      <c r="B2366" t="s">
        <v>129</v>
      </c>
      <c r="C2366">
        <v>93110068</v>
      </c>
      <c r="D2366" s="103">
        <v>4587.5</v>
      </c>
      <c r="F2366" s="107">
        <v>93109006</v>
      </c>
      <c r="G2366" s="108">
        <v>0</v>
      </c>
    </row>
    <row r="2367" spans="1:7" x14ac:dyDescent="0.2">
      <c r="A2367">
        <v>805</v>
      </c>
      <c r="B2367" t="s">
        <v>129</v>
      </c>
      <c r="C2367">
        <v>93110081</v>
      </c>
      <c r="D2367" s="103">
        <v>1654.5</v>
      </c>
      <c r="F2367" s="107">
        <v>93109007</v>
      </c>
      <c r="G2367" s="108">
        <v>22830</v>
      </c>
    </row>
    <row r="2368" spans="1:7" x14ac:dyDescent="0.2">
      <c r="A2368">
        <v>805</v>
      </c>
      <c r="B2368" t="s">
        <v>129</v>
      </c>
      <c r="C2368">
        <v>93110099</v>
      </c>
      <c r="D2368" s="103">
        <v>1413.96</v>
      </c>
      <c r="F2368" s="107">
        <v>93109008</v>
      </c>
      <c r="G2368" s="108">
        <v>0</v>
      </c>
    </row>
    <row r="2369" spans="1:7" x14ac:dyDescent="0.2">
      <c r="A2369">
        <v>805</v>
      </c>
      <c r="B2369" t="s">
        <v>129</v>
      </c>
      <c r="C2369">
        <v>93110106</v>
      </c>
      <c r="D2369" s="103">
        <v>1420.2</v>
      </c>
      <c r="F2369" s="107">
        <v>93109009</v>
      </c>
      <c r="G2369" s="108">
        <v>0</v>
      </c>
    </row>
    <row r="2370" spans="1:7" x14ac:dyDescent="0.2">
      <c r="A2370">
        <v>805</v>
      </c>
      <c r="B2370" t="s">
        <v>129</v>
      </c>
      <c r="C2370">
        <v>93110123</v>
      </c>
      <c r="D2370" s="103">
        <v>3830</v>
      </c>
      <c r="F2370" s="107">
        <v>93109010</v>
      </c>
      <c r="G2370" s="108">
        <v>37056</v>
      </c>
    </row>
    <row r="2371" spans="1:7" x14ac:dyDescent="0.2">
      <c r="A2371">
        <v>805</v>
      </c>
      <c r="B2371" t="s">
        <v>129</v>
      </c>
      <c r="C2371">
        <v>93110126</v>
      </c>
      <c r="D2371" s="103">
        <v>8100</v>
      </c>
      <c r="F2371" s="107">
        <v>93109011</v>
      </c>
      <c r="G2371" s="108">
        <v>7250</v>
      </c>
    </row>
    <row r="2372" spans="1:7" x14ac:dyDescent="0.2">
      <c r="A2372">
        <v>805</v>
      </c>
      <c r="B2372" t="s">
        <v>129</v>
      </c>
      <c r="C2372">
        <v>93110155</v>
      </c>
      <c r="D2372" s="103">
        <v>1820.7</v>
      </c>
      <c r="F2372" s="107">
        <v>93109015</v>
      </c>
      <c r="G2372" s="108">
        <v>536.9</v>
      </c>
    </row>
    <row r="2373" spans="1:7" x14ac:dyDescent="0.2">
      <c r="A2373">
        <v>805</v>
      </c>
      <c r="B2373" t="s">
        <v>129</v>
      </c>
      <c r="C2373">
        <v>93110164</v>
      </c>
      <c r="D2373" s="103">
        <v>19320</v>
      </c>
      <c r="F2373" s="107">
        <v>93109018</v>
      </c>
      <c r="G2373" s="108">
        <v>0</v>
      </c>
    </row>
    <row r="2374" spans="1:7" x14ac:dyDescent="0.2">
      <c r="A2374">
        <v>805</v>
      </c>
      <c r="B2374" t="s">
        <v>129</v>
      </c>
      <c r="C2374">
        <v>93110267</v>
      </c>
      <c r="D2374" s="103">
        <v>2943.9</v>
      </c>
      <c r="F2374" s="107">
        <v>93109039</v>
      </c>
      <c r="G2374" s="108">
        <v>0</v>
      </c>
    </row>
    <row r="2375" spans="1:7" x14ac:dyDescent="0.2">
      <c r="A2375">
        <v>805</v>
      </c>
      <c r="B2375" t="s">
        <v>129</v>
      </c>
      <c r="C2375">
        <v>93110287</v>
      </c>
      <c r="D2375" s="103">
        <v>10533.6</v>
      </c>
      <c r="F2375" s="107">
        <v>93109040</v>
      </c>
      <c r="G2375" s="108">
        <v>0</v>
      </c>
    </row>
    <row r="2376" spans="1:7" x14ac:dyDescent="0.2">
      <c r="A2376">
        <v>805</v>
      </c>
      <c r="B2376" t="s">
        <v>129</v>
      </c>
      <c r="C2376">
        <v>93110297</v>
      </c>
      <c r="D2376" s="103">
        <v>10004.450000000001</v>
      </c>
      <c r="F2376" s="107">
        <v>93109043</v>
      </c>
      <c r="G2376" s="108">
        <v>850</v>
      </c>
    </row>
    <row r="2377" spans="1:7" x14ac:dyDescent="0.2">
      <c r="A2377">
        <v>805</v>
      </c>
      <c r="B2377" t="s">
        <v>129</v>
      </c>
      <c r="C2377">
        <v>93110341</v>
      </c>
      <c r="D2377" s="103">
        <v>1299.76</v>
      </c>
      <c r="F2377" s="107">
        <v>93109044</v>
      </c>
      <c r="G2377" s="108">
        <v>830</v>
      </c>
    </row>
    <row r="2378" spans="1:7" x14ac:dyDescent="0.2">
      <c r="A2378">
        <v>805</v>
      </c>
      <c r="B2378" t="s">
        <v>129</v>
      </c>
      <c r="C2378">
        <v>93110350</v>
      </c>
      <c r="D2378" s="103">
        <v>1820.7</v>
      </c>
      <c r="F2378" s="107">
        <v>93109045</v>
      </c>
      <c r="G2378" s="108">
        <v>100</v>
      </c>
    </row>
    <row r="2379" spans="1:7" x14ac:dyDescent="0.2">
      <c r="A2379">
        <v>805</v>
      </c>
      <c r="B2379" t="s">
        <v>129</v>
      </c>
      <c r="C2379">
        <v>93110373</v>
      </c>
      <c r="D2379" s="103">
        <v>30071.35</v>
      </c>
      <c r="F2379" s="107">
        <v>93109047</v>
      </c>
      <c r="G2379" s="108">
        <v>400</v>
      </c>
    </row>
    <row r="2380" spans="1:7" x14ac:dyDescent="0.2">
      <c r="A2380">
        <v>805</v>
      </c>
      <c r="B2380" t="s">
        <v>129</v>
      </c>
      <c r="C2380">
        <v>93110395</v>
      </c>
      <c r="D2380" s="103">
        <v>2282.04</v>
      </c>
      <c r="F2380" s="107">
        <v>93109049</v>
      </c>
      <c r="G2380" s="108">
        <v>1644</v>
      </c>
    </row>
    <row r="2381" spans="1:7" x14ac:dyDescent="0.2">
      <c r="A2381">
        <v>805</v>
      </c>
      <c r="B2381" t="s">
        <v>129</v>
      </c>
      <c r="C2381">
        <v>93110419</v>
      </c>
      <c r="D2381" s="103">
        <v>66060</v>
      </c>
      <c r="F2381" s="107">
        <v>93109050</v>
      </c>
      <c r="G2381" s="108">
        <v>3460</v>
      </c>
    </row>
    <row r="2382" spans="1:7" x14ac:dyDescent="0.2">
      <c r="A2382">
        <v>805</v>
      </c>
      <c r="B2382" t="s">
        <v>129</v>
      </c>
      <c r="C2382">
        <v>93110433</v>
      </c>
      <c r="D2382" s="103">
        <v>1000</v>
      </c>
      <c r="F2382" s="107">
        <v>93109057</v>
      </c>
      <c r="G2382" s="108">
        <v>0</v>
      </c>
    </row>
    <row r="2383" spans="1:7" x14ac:dyDescent="0.2">
      <c r="A2383">
        <v>805</v>
      </c>
      <c r="B2383" t="s">
        <v>129</v>
      </c>
      <c r="C2383">
        <v>93110493</v>
      </c>
      <c r="D2383" s="103">
        <v>10784</v>
      </c>
      <c r="F2383" s="107">
        <v>93109058</v>
      </c>
      <c r="G2383" s="108">
        <v>5200</v>
      </c>
    </row>
    <row r="2384" spans="1:7" x14ac:dyDescent="0.2">
      <c r="A2384">
        <v>805</v>
      </c>
      <c r="B2384" t="s">
        <v>129</v>
      </c>
      <c r="C2384">
        <v>93110501</v>
      </c>
      <c r="D2384">
        <v>0</v>
      </c>
      <c r="F2384" s="107">
        <v>93109059</v>
      </c>
      <c r="G2384" s="108">
        <v>0</v>
      </c>
    </row>
    <row r="2385" spans="1:7" x14ac:dyDescent="0.2">
      <c r="A2385">
        <v>805</v>
      </c>
      <c r="B2385" t="s">
        <v>129</v>
      </c>
      <c r="C2385">
        <v>93110502</v>
      </c>
      <c r="D2385" s="103">
        <v>5871.45</v>
      </c>
      <c r="F2385" s="107">
        <v>93109060</v>
      </c>
      <c r="G2385" s="108">
        <v>0</v>
      </c>
    </row>
    <row r="2386" spans="1:7" x14ac:dyDescent="0.2">
      <c r="A2386">
        <v>805</v>
      </c>
      <c r="B2386" t="s">
        <v>129</v>
      </c>
      <c r="C2386">
        <v>93110529</v>
      </c>
      <c r="D2386" s="103">
        <v>2780</v>
      </c>
      <c r="F2386" s="107">
        <v>93109061</v>
      </c>
      <c r="G2386" s="108">
        <v>5100</v>
      </c>
    </row>
    <row r="2387" spans="1:7" x14ac:dyDescent="0.2">
      <c r="A2387">
        <v>805</v>
      </c>
      <c r="B2387" t="s">
        <v>129</v>
      </c>
      <c r="C2387">
        <v>93110606</v>
      </c>
      <c r="D2387" s="103">
        <v>3099</v>
      </c>
      <c r="F2387" s="107">
        <v>93109062</v>
      </c>
      <c r="G2387" s="108">
        <v>9100</v>
      </c>
    </row>
    <row r="2388" spans="1:7" x14ac:dyDescent="0.2">
      <c r="A2388">
        <v>805</v>
      </c>
      <c r="B2388" t="s">
        <v>129</v>
      </c>
      <c r="C2388">
        <v>93110623</v>
      </c>
      <c r="D2388" s="103">
        <v>28193.35</v>
      </c>
      <c r="F2388" s="107">
        <v>93109063</v>
      </c>
      <c r="G2388" s="108">
        <v>0</v>
      </c>
    </row>
    <row r="2389" spans="1:7" x14ac:dyDescent="0.2">
      <c r="A2389">
        <v>805</v>
      </c>
      <c r="B2389" t="s">
        <v>129</v>
      </c>
      <c r="C2389">
        <v>93110627</v>
      </c>
      <c r="D2389" s="103">
        <v>3650</v>
      </c>
      <c r="F2389" s="107">
        <v>93109064</v>
      </c>
      <c r="G2389" s="108">
        <v>9000</v>
      </c>
    </row>
    <row r="2390" spans="1:7" x14ac:dyDescent="0.2">
      <c r="A2390">
        <v>805</v>
      </c>
      <c r="B2390" t="s">
        <v>129</v>
      </c>
      <c r="C2390">
        <v>93110733</v>
      </c>
      <c r="D2390" s="103">
        <v>2850</v>
      </c>
      <c r="F2390" s="107">
        <v>93109067</v>
      </c>
      <c r="G2390" s="108">
        <v>0</v>
      </c>
    </row>
    <row r="2391" spans="1:7" x14ac:dyDescent="0.2">
      <c r="A2391">
        <v>805</v>
      </c>
      <c r="B2391" t="s">
        <v>129</v>
      </c>
      <c r="C2391">
        <v>93110734</v>
      </c>
      <c r="D2391" s="103">
        <v>4737</v>
      </c>
      <c r="F2391" s="107">
        <v>93109074</v>
      </c>
      <c r="G2391" s="108">
        <v>1840</v>
      </c>
    </row>
    <row r="2392" spans="1:7" x14ac:dyDescent="0.2">
      <c r="A2392">
        <v>805</v>
      </c>
      <c r="B2392" t="s">
        <v>129</v>
      </c>
      <c r="C2392">
        <v>93110807</v>
      </c>
      <c r="D2392" s="103">
        <v>3228.7</v>
      </c>
      <c r="F2392" s="107">
        <v>93109076</v>
      </c>
      <c r="G2392" s="108">
        <v>0</v>
      </c>
    </row>
    <row r="2393" spans="1:7" x14ac:dyDescent="0.2">
      <c r="A2393">
        <v>805</v>
      </c>
      <c r="B2393" t="s">
        <v>129</v>
      </c>
      <c r="C2393">
        <v>93110815</v>
      </c>
      <c r="D2393">
        <v>0</v>
      </c>
      <c r="F2393" s="107">
        <v>93109083</v>
      </c>
      <c r="G2393" s="108">
        <v>609</v>
      </c>
    </row>
    <row r="2394" spans="1:7" x14ac:dyDescent="0.2">
      <c r="A2394">
        <v>805</v>
      </c>
      <c r="B2394" t="s">
        <v>129</v>
      </c>
      <c r="C2394">
        <v>93110848</v>
      </c>
      <c r="D2394" s="103">
        <v>1420.5</v>
      </c>
      <c r="F2394" s="107">
        <v>93109091</v>
      </c>
      <c r="G2394" s="108">
        <v>0</v>
      </c>
    </row>
    <row r="2395" spans="1:7" x14ac:dyDescent="0.2">
      <c r="A2395">
        <v>805</v>
      </c>
      <c r="B2395" t="s">
        <v>129</v>
      </c>
      <c r="C2395">
        <v>93110915</v>
      </c>
      <c r="D2395" s="103">
        <v>5734.41</v>
      </c>
      <c r="F2395" s="107">
        <v>93109093</v>
      </c>
      <c r="G2395" s="108">
        <v>304</v>
      </c>
    </row>
    <row r="2396" spans="1:7" x14ac:dyDescent="0.2">
      <c r="A2396">
        <v>805</v>
      </c>
      <c r="B2396" t="s">
        <v>129</v>
      </c>
      <c r="C2396">
        <v>93110956</v>
      </c>
      <c r="D2396" s="103">
        <v>12052.8</v>
      </c>
      <c r="F2396" s="107">
        <v>93109094</v>
      </c>
      <c r="G2396" s="108">
        <v>0</v>
      </c>
    </row>
    <row r="2397" spans="1:7" x14ac:dyDescent="0.2">
      <c r="A2397">
        <v>805</v>
      </c>
      <c r="B2397" t="s">
        <v>129</v>
      </c>
      <c r="C2397">
        <v>93110966</v>
      </c>
      <c r="D2397" s="103">
        <v>38687.5</v>
      </c>
      <c r="F2397" s="107">
        <v>93109098</v>
      </c>
      <c r="G2397" s="108">
        <v>13020</v>
      </c>
    </row>
    <row r="2398" spans="1:7" x14ac:dyDescent="0.2">
      <c r="A2398">
        <v>805</v>
      </c>
      <c r="B2398" t="s">
        <v>129</v>
      </c>
      <c r="C2398">
        <v>93110977</v>
      </c>
      <c r="D2398" s="103">
        <v>3619.2</v>
      </c>
      <c r="F2398" s="107">
        <v>93109099</v>
      </c>
      <c r="G2398" s="108">
        <v>23940</v>
      </c>
    </row>
    <row r="2399" spans="1:7" x14ac:dyDescent="0.2">
      <c r="A2399">
        <v>805</v>
      </c>
      <c r="B2399" t="s">
        <v>129</v>
      </c>
      <c r="C2399">
        <v>93110979</v>
      </c>
      <c r="D2399" s="103">
        <v>10327.950000000001</v>
      </c>
      <c r="F2399" s="107">
        <v>93109101</v>
      </c>
      <c r="G2399" s="108">
        <v>19280</v>
      </c>
    </row>
    <row r="2400" spans="1:7" x14ac:dyDescent="0.2">
      <c r="A2400">
        <v>805</v>
      </c>
      <c r="B2400" t="s">
        <v>129</v>
      </c>
      <c r="C2400">
        <v>93110980</v>
      </c>
      <c r="D2400">
        <v>0</v>
      </c>
      <c r="F2400" s="107">
        <v>93109102</v>
      </c>
      <c r="G2400" s="108">
        <v>20482.04</v>
      </c>
    </row>
    <row r="2401" spans="1:7" x14ac:dyDescent="0.2">
      <c r="A2401">
        <v>805</v>
      </c>
      <c r="B2401" t="s">
        <v>129</v>
      </c>
      <c r="C2401">
        <v>93110983</v>
      </c>
      <c r="D2401" s="103">
        <v>10360</v>
      </c>
      <c r="F2401" s="107">
        <v>93109110</v>
      </c>
      <c r="G2401" s="108">
        <v>510</v>
      </c>
    </row>
    <row r="2402" spans="1:7" x14ac:dyDescent="0.2">
      <c r="A2402">
        <v>805</v>
      </c>
      <c r="B2402" t="s">
        <v>129</v>
      </c>
      <c r="C2402">
        <v>93111016</v>
      </c>
      <c r="D2402" s="103">
        <v>24640</v>
      </c>
      <c r="F2402" s="107">
        <v>93109114</v>
      </c>
      <c r="G2402" s="108">
        <v>94500</v>
      </c>
    </row>
    <row r="2403" spans="1:7" x14ac:dyDescent="0.2">
      <c r="A2403">
        <v>805</v>
      </c>
      <c r="B2403" t="s">
        <v>129</v>
      </c>
      <c r="C2403">
        <v>93111044</v>
      </c>
      <c r="D2403" s="103">
        <v>8004.75</v>
      </c>
      <c r="F2403" s="107">
        <v>93109115</v>
      </c>
      <c r="G2403" s="108">
        <v>699.96</v>
      </c>
    </row>
    <row r="2404" spans="1:7" x14ac:dyDescent="0.2">
      <c r="A2404">
        <v>805</v>
      </c>
      <c r="B2404" t="s">
        <v>129</v>
      </c>
      <c r="C2404">
        <v>93111087</v>
      </c>
      <c r="D2404" s="103">
        <v>15136.4</v>
      </c>
      <c r="F2404" s="107">
        <v>93109121</v>
      </c>
      <c r="G2404" s="108">
        <v>0</v>
      </c>
    </row>
    <row r="2405" spans="1:7" x14ac:dyDescent="0.2">
      <c r="A2405">
        <v>805</v>
      </c>
      <c r="B2405" t="s">
        <v>129</v>
      </c>
      <c r="C2405">
        <v>93111096</v>
      </c>
      <c r="D2405" s="103">
        <v>27540</v>
      </c>
      <c r="F2405" s="107">
        <v>93109127</v>
      </c>
      <c r="G2405" s="108">
        <v>0</v>
      </c>
    </row>
    <row r="2406" spans="1:7" x14ac:dyDescent="0.2">
      <c r="A2406">
        <v>805</v>
      </c>
      <c r="B2406" t="s">
        <v>129</v>
      </c>
      <c r="C2406">
        <v>93111148</v>
      </c>
      <c r="D2406" s="103">
        <v>2520</v>
      </c>
      <c r="F2406" s="107">
        <v>93109128</v>
      </c>
      <c r="G2406" s="108">
        <v>0</v>
      </c>
    </row>
    <row r="2407" spans="1:7" x14ac:dyDescent="0.2">
      <c r="A2407">
        <v>805</v>
      </c>
      <c r="B2407" t="s">
        <v>129</v>
      </c>
      <c r="C2407">
        <v>93111154</v>
      </c>
      <c r="D2407">
        <v>0</v>
      </c>
      <c r="F2407" s="107">
        <v>93109129</v>
      </c>
      <c r="G2407" s="108">
        <v>0</v>
      </c>
    </row>
    <row r="2408" spans="1:7" x14ac:dyDescent="0.2">
      <c r="A2408">
        <v>805</v>
      </c>
      <c r="B2408" t="s">
        <v>129</v>
      </c>
      <c r="C2408">
        <v>93111222</v>
      </c>
      <c r="D2408" s="103">
        <v>6080</v>
      </c>
      <c r="F2408" s="107">
        <v>93109130</v>
      </c>
      <c r="G2408" s="108">
        <v>0</v>
      </c>
    </row>
    <row r="2409" spans="1:7" x14ac:dyDescent="0.2">
      <c r="A2409">
        <v>805</v>
      </c>
      <c r="B2409" t="s">
        <v>129</v>
      </c>
      <c r="C2409">
        <v>93111241</v>
      </c>
      <c r="D2409" s="103">
        <v>8205</v>
      </c>
      <c r="F2409" s="107">
        <v>93109137</v>
      </c>
      <c r="G2409" s="108">
        <v>3750</v>
      </c>
    </row>
    <row r="2410" spans="1:7" x14ac:dyDescent="0.2">
      <c r="A2410">
        <v>805</v>
      </c>
      <c r="B2410" t="s">
        <v>129</v>
      </c>
      <c r="C2410">
        <v>93111277</v>
      </c>
      <c r="D2410">
        <v>0</v>
      </c>
      <c r="F2410" s="107">
        <v>93109138</v>
      </c>
      <c r="G2410" s="108">
        <v>1206.07</v>
      </c>
    </row>
    <row r="2411" spans="1:7" x14ac:dyDescent="0.2">
      <c r="A2411">
        <v>805</v>
      </c>
      <c r="B2411" t="s">
        <v>129</v>
      </c>
      <c r="C2411">
        <v>93111290</v>
      </c>
      <c r="D2411" s="103">
        <v>21306</v>
      </c>
      <c r="F2411" s="107">
        <v>93109140</v>
      </c>
      <c r="G2411" s="108">
        <v>364.77</v>
      </c>
    </row>
    <row r="2412" spans="1:7" x14ac:dyDescent="0.2">
      <c r="A2412">
        <v>805</v>
      </c>
      <c r="B2412" t="s">
        <v>129</v>
      </c>
      <c r="C2412">
        <v>93111291</v>
      </c>
      <c r="D2412" s="103">
        <v>12875</v>
      </c>
      <c r="F2412" s="107">
        <v>93109146</v>
      </c>
      <c r="G2412" s="108">
        <v>0</v>
      </c>
    </row>
    <row r="2413" spans="1:7" x14ac:dyDescent="0.2">
      <c r="A2413">
        <v>805</v>
      </c>
      <c r="B2413" t="s">
        <v>129</v>
      </c>
      <c r="C2413">
        <v>93111364</v>
      </c>
      <c r="D2413" s="103">
        <v>17424</v>
      </c>
      <c r="F2413" s="107">
        <v>93109147</v>
      </c>
      <c r="G2413" s="108">
        <v>0</v>
      </c>
    </row>
    <row r="2414" spans="1:7" x14ac:dyDescent="0.2">
      <c r="A2414">
        <v>805</v>
      </c>
      <c r="B2414" t="s">
        <v>129</v>
      </c>
      <c r="C2414">
        <v>93111508</v>
      </c>
      <c r="D2414" s="103">
        <v>3079.84</v>
      </c>
      <c r="F2414" s="107">
        <v>93109148</v>
      </c>
      <c r="G2414" s="108">
        <v>0</v>
      </c>
    </row>
    <row r="2415" spans="1:7" x14ac:dyDescent="0.2">
      <c r="A2415">
        <v>805</v>
      </c>
      <c r="B2415" t="s">
        <v>129</v>
      </c>
      <c r="C2415">
        <v>93111519</v>
      </c>
      <c r="D2415" s="103">
        <v>2380</v>
      </c>
      <c r="F2415" s="107">
        <v>93109163</v>
      </c>
      <c r="G2415" s="108">
        <v>784</v>
      </c>
    </row>
    <row r="2416" spans="1:7" x14ac:dyDescent="0.2">
      <c r="A2416">
        <v>805</v>
      </c>
      <c r="B2416" t="s">
        <v>129</v>
      </c>
      <c r="C2416">
        <v>93111531</v>
      </c>
      <c r="D2416" s="103">
        <v>4242</v>
      </c>
      <c r="F2416" s="107">
        <v>93109168</v>
      </c>
      <c r="G2416" s="108">
        <v>22959.18</v>
      </c>
    </row>
    <row r="2417" spans="1:7" x14ac:dyDescent="0.2">
      <c r="A2417">
        <v>805</v>
      </c>
      <c r="B2417" t="s">
        <v>129</v>
      </c>
      <c r="C2417">
        <v>93111590</v>
      </c>
      <c r="D2417" s="103">
        <v>3280.5</v>
      </c>
      <c r="F2417" s="107">
        <v>93109169</v>
      </c>
      <c r="G2417" s="108">
        <v>1300.5</v>
      </c>
    </row>
    <row r="2418" spans="1:7" x14ac:dyDescent="0.2">
      <c r="A2418">
        <v>805</v>
      </c>
      <c r="B2418" t="s">
        <v>129</v>
      </c>
      <c r="C2418">
        <v>93111594</v>
      </c>
      <c r="D2418" s="103">
        <v>2013</v>
      </c>
      <c r="F2418" s="107">
        <v>93109171</v>
      </c>
      <c r="G2418" s="108">
        <v>0</v>
      </c>
    </row>
    <row r="2419" spans="1:7" x14ac:dyDescent="0.2">
      <c r="A2419">
        <v>805</v>
      </c>
      <c r="B2419" t="s">
        <v>129</v>
      </c>
      <c r="C2419">
        <v>93111597</v>
      </c>
      <c r="D2419" s="103">
        <v>15692</v>
      </c>
      <c r="F2419" s="107">
        <v>93109173</v>
      </c>
      <c r="G2419" s="108">
        <v>0</v>
      </c>
    </row>
    <row r="2420" spans="1:7" x14ac:dyDescent="0.2">
      <c r="A2420">
        <v>805</v>
      </c>
      <c r="B2420" t="s">
        <v>129</v>
      </c>
      <c r="C2420">
        <v>93111598</v>
      </c>
      <c r="D2420" s="103">
        <v>7304</v>
      </c>
      <c r="F2420" s="107">
        <v>93109176</v>
      </c>
      <c r="G2420" s="108">
        <v>2330</v>
      </c>
    </row>
    <row r="2421" spans="1:7" x14ac:dyDescent="0.2">
      <c r="A2421">
        <v>805</v>
      </c>
      <c r="B2421" t="s">
        <v>129</v>
      </c>
      <c r="C2421">
        <v>93111603</v>
      </c>
      <c r="D2421" s="103">
        <v>7500.15</v>
      </c>
      <c r="F2421" s="107">
        <v>93109177</v>
      </c>
      <c r="G2421" s="108">
        <v>1861.2</v>
      </c>
    </row>
    <row r="2422" spans="1:7" x14ac:dyDescent="0.2">
      <c r="A2422">
        <v>805</v>
      </c>
      <c r="B2422" t="s">
        <v>129</v>
      </c>
      <c r="C2422">
        <v>93111608</v>
      </c>
      <c r="D2422" s="103">
        <v>2044.5</v>
      </c>
      <c r="F2422" s="107">
        <v>93109183</v>
      </c>
      <c r="G2422" s="108">
        <v>3150</v>
      </c>
    </row>
    <row r="2423" spans="1:7" x14ac:dyDescent="0.2">
      <c r="A2423">
        <v>805</v>
      </c>
      <c r="B2423" t="s">
        <v>129</v>
      </c>
      <c r="C2423">
        <v>93111615</v>
      </c>
      <c r="D2423" s="103">
        <v>12860</v>
      </c>
      <c r="F2423" s="107">
        <v>93109184</v>
      </c>
      <c r="G2423" s="108">
        <v>11000</v>
      </c>
    </row>
    <row r="2424" spans="1:7" x14ac:dyDescent="0.2">
      <c r="A2424">
        <v>805</v>
      </c>
      <c r="B2424" t="s">
        <v>129</v>
      </c>
      <c r="C2424">
        <v>93111719</v>
      </c>
      <c r="D2424" s="103">
        <v>2175</v>
      </c>
      <c r="F2424" s="107">
        <v>93109185</v>
      </c>
      <c r="G2424" s="108">
        <v>7650</v>
      </c>
    </row>
    <row r="2425" spans="1:7" x14ac:dyDescent="0.2">
      <c r="A2425">
        <v>805</v>
      </c>
      <c r="B2425" t="s">
        <v>129</v>
      </c>
      <c r="C2425">
        <v>93111720</v>
      </c>
      <c r="D2425" s="103">
        <v>11380.05</v>
      </c>
      <c r="F2425" s="107">
        <v>93109186</v>
      </c>
      <c r="G2425" s="108">
        <v>3150</v>
      </c>
    </row>
    <row r="2426" spans="1:7" x14ac:dyDescent="0.2">
      <c r="A2426">
        <v>805</v>
      </c>
      <c r="B2426" t="s">
        <v>129</v>
      </c>
      <c r="C2426">
        <v>93111788</v>
      </c>
      <c r="D2426" s="103">
        <v>1882.5</v>
      </c>
      <c r="F2426" s="107">
        <v>93109187</v>
      </c>
      <c r="G2426" s="108">
        <v>16560</v>
      </c>
    </row>
    <row r="2427" spans="1:7" x14ac:dyDescent="0.2">
      <c r="A2427">
        <v>805</v>
      </c>
      <c r="B2427" t="s">
        <v>129</v>
      </c>
      <c r="C2427">
        <v>93111826</v>
      </c>
      <c r="D2427" s="103">
        <v>1018.5</v>
      </c>
      <c r="F2427" s="107">
        <v>93109188</v>
      </c>
      <c r="G2427" s="108">
        <v>9000</v>
      </c>
    </row>
    <row r="2428" spans="1:7" x14ac:dyDescent="0.2">
      <c r="A2428">
        <v>805</v>
      </c>
      <c r="B2428" t="s">
        <v>380</v>
      </c>
      <c r="C2428">
        <v>113100023</v>
      </c>
      <c r="D2428">
        <v>0</v>
      </c>
      <c r="F2428" s="107">
        <v>93109193</v>
      </c>
      <c r="G2428" s="108">
        <v>9000</v>
      </c>
    </row>
    <row r="2429" spans="1:7" x14ac:dyDescent="0.2">
      <c r="A2429">
        <v>805</v>
      </c>
      <c r="B2429" t="s">
        <v>380</v>
      </c>
      <c r="C2429">
        <v>113100310</v>
      </c>
      <c r="D2429" s="103">
        <v>12516</v>
      </c>
      <c r="F2429" s="107">
        <v>93109203</v>
      </c>
      <c r="G2429" s="108">
        <v>12820</v>
      </c>
    </row>
    <row r="2430" spans="1:7" x14ac:dyDescent="0.2">
      <c r="A2430">
        <v>805</v>
      </c>
      <c r="B2430" t="s">
        <v>380</v>
      </c>
      <c r="C2430">
        <v>113100511</v>
      </c>
      <c r="D2430">
        <v>0</v>
      </c>
      <c r="F2430" s="107">
        <v>93109204</v>
      </c>
      <c r="G2430" s="108">
        <v>11900</v>
      </c>
    </row>
    <row r="2431" spans="1:7" x14ac:dyDescent="0.2">
      <c r="A2431">
        <v>805</v>
      </c>
      <c r="B2431" t="s">
        <v>380</v>
      </c>
      <c r="C2431">
        <v>113102155</v>
      </c>
      <c r="D2431" s="103">
        <v>9477</v>
      </c>
      <c r="F2431" s="107">
        <v>93109211</v>
      </c>
      <c r="G2431" s="108">
        <v>0</v>
      </c>
    </row>
    <row r="2432" spans="1:7" x14ac:dyDescent="0.2">
      <c r="A2432">
        <v>805</v>
      </c>
      <c r="B2432" t="s">
        <v>380</v>
      </c>
      <c r="C2432">
        <v>113102314</v>
      </c>
      <c r="D2432" s="103">
        <v>7800</v>
      </c>
      <c r="F2432" s="107">
        <v>93109212</v>
      </c>
      <c r="G2432" s="108">
        <v>1244.32</v>
      </c>
    </row>
    <row r="2433" spans="1:7" x14ac:dyDescent="0.2">
      <c r="A2433">
        <v>805</v>
      </c>
      <c r="B2433" t="s">
        <v>380</v>
      </c>
      <c r="C2433">
        <v>93101253</v>
      </c>
      <c r="D2433">
        <v>0</v>
      </c>
      <c r="F2433" s="107">
        <v>93109224</v>
      </c>
      <c r="G2433" s="108">
        <v>790</v>
      </c>
    </row>
    <row r="2434" spans="1:7" x14ac:dyDescent="0.2">
      <c r="A2434">
        <v>805</v>
      </c>
      <c r="B2434" t="s">
        <v>380</v>
      </c>
      <c r="C2434">
        <v>93101255</v>
      </c>
      <c r="D2434">
        <v>0</v>
      </c>
      <c r="F2434" s="107">
        <v>93109225</v>
      </c>
      <c r="G2434" s="108">
        <v>0</v>
      </c>
    </row>
    <row r="2435" spans="1:7" x14ac:dyDescent="0.2">
      <c r="A2435">
        <v>805</v>
      </c>
      <c r="B2435" t="s">
        <v>380</v>
      </c>
      <c r="C2435">
        <v>93106746</v>
      </c>
      <c r="D2435">
        <v>0</v>
      </c>
      <c r="F2435" s="107">
        <v>93109226</v>
      </c>
      <c r="G2435" s="108">
        <v>0</v>
      </c>
    </row>
    <row r="2436" spans="1:7" x14ac:dyDescent="0.2">
      <c r="A2436">
        <v>805</v>
      </c>
      <c r="B2436" t="s">
        <v>102</v>
      </c>
      <c r="C2436">
        <v>113100594</v>
      </c>
      <c r="D2436" s="103">
        <v>112413.6</v>
      </c>
      <c r="F2436" s="107">
        <v>93109227</v>
      </c>
      <c r="G2436" s="108">
        <v>0</v>
      </c>
    </row>
    <row r="2437" spans="1:7" x14ac:dyDescent="0.2">
      <c r="A2437">
        <v>805</v>
      </c>
      <c r="B2437" t="s">
        <v>102</v>
      </c>
      <c r="C2437">
        <v>113100712</v>
      </c>
      <c r="D2437" s="103">
        <v>14535</v>
      </c>
      <c r="F2437" s="107">
        <v>93109228</v>
      </c>
      <c r="G2437" s="108">
        <v>422.44</v>
      </c>
    </row>
    <row r="2438" spans="1:7" x14ac:dyDescent="0.2">
      <c r="A2438">
        <v>805</v>
      </c>
      <c r="B2438" t="s">
        <v>102</v>
      </c>
      <c r="C2438">
        <v>113101164</v>
      </c>
      <c r="D2438" s="103">
        <v>78708</v>
      </c>
      <c r="F2438" s="107">
        <v>93109232</v>
      </c>
      <c r="G2438" s="108">
        <v>546</v>
      </c>
    </row>
    <row r="2439" spans="1:7" x14ac:dyDescent="0.2">
      <c r="A2439">
        <v>805</v>
      </c>
      <c r="B2439" t="s">
        <v>102</v>
      </c>
      <c r="C2439">
        <v>113101306</v>
      </c>
      <c r="D2439" s="103">
        <v>29476.2</v>
      </c>
      <c r="F2439" s="107">
        <v>93109239</v>
      </c>
      <c r="G2439" s="108">
        <v>6890</v>
      </c>
    </row>
    <row r="2440" spans="1:7" x14ac:dyDescent="0.2">
      <c r="A2440">
        <v>805</v>
      </c>
      <c r="B2440" t="s">
        <v>102</v>
      </c>
      <c r="C2440">
        <v>113101789</v>
      </c>
      <c r="D2440" s="103">
        <v>37440</v>
      </c>
      <c r="F2440" s="107">
        <v>93109240</v>
      </c>
      <c r="G2440" s="108">
        <v>0</v>
      </c>
    </row>
    <row r="2441" spans="1:7" x14ac:dyDescent="0.2">
      <c r="A2441">
        <v>805</v>
      </c>
      <c r="B2441" t="s">
        <v>102</v>
      </c>
      <c r="C2441">
        <v>113101790</v>
      </c>
      <c r="D2441" s="103">
        <v>22834</v>
      </c>
      <c r="F2441" s="107">
        <v>93109241</v>
      </c>
      <c r="G2441" s="108">
        <v>0</v>
      </c>
    </row>
    <row r="2442" spans="1:7" x14ac:dyDescent="0.2">
      <c r="A2442">
        <v>805</v>
      </c>
      <c r="B2442" t="s">
        <v>102</v>
      </c>
      <c r="C2442">
        <v>113101791</v>
      </c>
      <c r="D2442" s="103">
        <v>14071</v>
      </c>
      <c r="F2442" s="107">
        <v>93109247</v>
      </c>
      <c r="G2442" s="108">
        <v>3610</v>
      </c>
    </row>
    <row r="2443" spans="1:7" x14ac:dyDescent="0.2">
      <c r="A2443">
        <v>805</v>
      </c>
      <c r="B2443" t="s">
        <v>102</v>
      </c>
      <c r="C2443">
        <v>113102256</v>
      </c>
      <c r="D2443" s="103">
        <v>63882</v>
      </c>
      <c r="F2443" s="107">
        <v>93109249</v>
      </c>
      <c r="G2443" s="108">
        <v>54.01</v>
      </c>
    </row>
    <row r="2444" spans="1:7" x14ac:dyDescent="0.2">
      <c r="A2444">
        <v>805</v>
      </c>
      <c r="B2444" t="s">
        <v>102</v>
      </c>
      <c r="C2444">
        <v>113103346</v>
      </c>
      <c r="D2444" s="103">
        <v>66339</v>
      </c>
      <c r="F2444" s="107">
        <v>93109251</v>
      </c>
      <c r="G2444" s="108">
        <v>1260</v>
      </c>
    </row>
    <row r="2445" spans="1:7" x14ac:dyDescent="0.2">
      <c r="A2445">
        <v>805</v>
      </c>
      <c r="B2445" t="s">
        <v>102</v>
      </c>
      <c r="C2445">
        <v>113103453</v>
      </c>
      <c r="D2445">
        <v>0</v>
      </c>
      <c r="F2445" s="107">
        <v>93109255</v>
      </c>
      <c r="G2445" s="108">
        <v>632.20000000000005</v>
      </c>
    </row>
    <row r="2446" spans="1:7" x14ac:dyDescent="0.2">
      <c r="A2446">
        <v>805</v>
      </c>
      <c r="B2446" t="s">
        <v>102</v>
      </c>
      <c r="C2446">
        <v>113103454</v>
      </c>
      <c r="D2446" s="103">
        <v>8080.8</v>
      </c>
      <c r="F2446" s="107">
        <v>93109257</v>
      </c>
      <c r="G2446" s="108">
        <v>550</v>
      </c>
    </row>
    <row r="2447" spans="1:7" x14ac:dyDescent="0.2">
      <c r="A2447">
        <v>805</v>
      </c>
      <c r="B2447" t="s">
        <v>102</v>
      </c>
      <c r="C2447">
        <v>113103455</v>
      </c>
      <c r="D2447" s="103">
        <v>20381.400000000001</v>
      </c>
      <c r="F2447" s="107">
        <v>93109258</v>
      </c>
      <c r="G2447" s="108">
        <v>500</v>
      </c>
    </row>
    <row r="2448" spans="1:7" x14ac:dyDescent="0.2">
      <c r="A2448">
        <v>805</v>
      </c>
      <c r="B2448" t="s">
        <v>102</v>
      </c>
      <c r="C2448">
        <v>113104157</v>
      </c>
      <c r="D2448" s="103">
        <v>9260.41</v>
      </c>
      <c r="F2448" s="107">
        <v>93109259</v>
      </c>
      <c r="G2448" s="108">
        <v>5700</v>
      </c>
    </row>
    <row r="2449" spans="1:7" x14ac:dyDescent="0.2">
      <c r="A2449">
        <v>805</v>
      </c>
      <c r="B2449" t="s">
        <v>102</v>
      </c>
      <c r="C2449">
        <v>113104287</v>
      </c>
      <c r="D2449">
        <v>0</v>
      </c>
      <c r="F2449" s="107">
        <v>93109260</v>
      </c>
      <c r="G2449" s="108">
        <v>600</v>
      </c>
    </row>
    <row r="2450" spans="1:7" x14ac:dyDescent="0.2">
      <c r="A2450">
        <v>805</v>
      </c>
      <c r="B2450" t="s">
        <v>102</v>
      </c>
      <c r="C2450">
        <v>113104288</v>
      </c>
      <c r="D2450" s="103">
        <v>46106.720000000001</v>
      </c>
      <c r="F2450" s="107">
        <v>93109261</v>
      </c>
      <c r="G2450" s="108">
        <v>6700</v>
      </c>
    </row>
    <row r="2451" spans="1:7" x14ac:dyDescent="0.2">
      <c r="A2451">
        <v>805</v>
      </c>
      <c r="B2451" t="s">
        <v>102</v>
      </c>
      <c r="C2451">
        <v>113104507</v>
      </c>
      <c r="D2451" s="103">
        <v>6854</v>
      </c>
      <c r="F2451" s="107">
        <v>93109262</v>
      </c>
      <c r="G2451" s="108">
        <v>4700</v>
      </c>
    </row>
    <row r="2452" spans="1:7" x14ac:dyDescent="0.2">
      <c r="A2452">
        <v>805</v>
      </c>
      <c r="B2452" t="s">
        <v>102</v>
      </c>
      <c r="C2452">
        <v>113104511</v>
      </c>
      <c r="D2452" s="103">
        <v>10109.65</v>
      </c>
      <c r="F2452" s="107">
        <v>93109263</v>
      </c>
      <c r="G2452" s="108">
        <v>2887.5</v>
      </c>
    </row>
    <row r="2453" spans="1:7" x14ac:dyDescent="0.2">
      <c r="A2453">
        <v>805</v>
      </c>
      <c r="B2453" t="s">
        <v>102</v>
      </c>
      <c r="C2453">
        <v>113104564</v>
      </c>
      <c r="D2453" s="103">
        <v>13768.3</v>
      </c>
      <c r="F2453" s="107">
        <v>93109264</v>
      </c>
      <c r="G2453" s="108">
        <v>550</v>
      </c>
    </row>
    <row r="2454" spans="1:7" x14ac:dyDescent="0.2">
      <c r="A2454">
        <v>805</v>
      </c>
      <c r="B2454" t="s">
        <v>102</v>
      </c>
      <c r="C2454">
        <v>113104596</v>
      </c>
      <c r="D2454">
        <v>965.85</v>
      </c>
      <c r="F2454" s="107">
        <v>93109265</v>
      </c>
      <c r="G2454" s="108">
        <v>2685</v>
      </c>
    </row>
    <row r="2455" spans="1:7" x14ac:dyDescent="0.2">
      <c r="A2455">
        <v>805</v>
      </c>
      <c r="B2455" t="s">
        <v>102</v>
      </c>
      <c r="C2455">
        <v>113104597</v>
      </c>
      <c r="D2455" s="103">
        <v>1106.02</v>
      </c>
      <c r="F2455" s="107">
        <v>93109266</v>
      </c>
      <c r="G2455" s="108">
        <v>1770</v>
      </c>
    </row>
    <row r="2456" spans="1:7" x14ac:dyDescent="0.2">
      <c r="A2456">
        <v>805</v>
      </c>
      <c r="B2456" t="s">
        <v>102</v>
      </c>
      <c r="C2456">
        <v>113104598</v>
      </c>
      <c r="D2456" s="103">
        <v>11574.29</v>
      </c>
      <c r="F2456" s="107">
        <v>93109267</v>
      </c>
      <c r="G2456" s="108">
        <v>246</v>
      </c>
    </row>
    <row r="2457" spans="1:7" x14ac:dyDescent="0.2">
      <c r="A2457">
        <v>805</v>
      </c>
      <c r="B2457" t="s">
        <v>102</v>
      </c>
      <c r="C2457">
        <v>113104860</v>
      </c>
      <c r="D2457">
        <v>0</v>
      </c>
      <c r="F2457" s="107">
        <v>93109268</v>
      </c>
      <c r="G2457" s="108">
        <v>0</v>
      </c>
    </row>
    <row r="2458" spans="1:7" x14ac:dyDescent="0.2">
      <c r="A2458">
        <v>805</v>
      </c>
      <c r="B2458" t="s">
        <v>102</v>
      </c>
      <c r="C2458">
        <v>113104922</v>
      </c>
      <c r="D2458" s="103">
        <v>38997</v>
      </c>
      <c r="F2458" s="107">
        <v>93109269</v>
      </c>
      <c r="G2458" s="108">
        <v>0</v>
      </c>
    </row>
    <row r="2459" spans="1:7" x14ac:dyDescent="0.2">
      <c r="A2459">
        <v>805</v>
      </c>
      <c r="B2459" t="s">
        <v>102</v>
      </c>
      <c r="C2459">
        <v>113105044</v>
      </c>
      <c r="D2459" s="103">
        <v>17133.599999999999</v>
      </c>
      <c r="F2459" s="107">
        <v>93109275</v>
      </c>
      <c r="G2459" s="108">
        <v>2052</v>
      </c>
    </row>
    <row r="2460" spans="1:7" x14ac:dyDescent="0.2">
      <c r="A2460">
        <v>805</v>
      </c>
      <c r="B2460" t="s">
        <v>102</v>
      </c>
      <c r="C2460">
        <v>113105152</v>
      </c>
      <c r="D2460" s="103">
        <v>9852.85</v>
      </c>
      <c r="F2460" s="107">
        <v>93109276</v>
      </c>
      <c r="G2460" s="108">
        <v>2052</v>
      </c>
    </row>
    <row r="2461" spans="1:7" x14ac:dyDescent="0.2">
      <c r="A2461">
        <v>805</v>
      </c>
      <c r="B2461" t="s">
        <v>102</v>
      </c>
      <c r="C2461">
        <v>113105153</v>
      </c>
      <c r="D2461" s="103">
        <v>7788.2</v>
      </c>
      <c r="F2461" s="107">
        <v>93109281</v>
      </c>
      <c r="G2461" s="108">
        <v>1200</v>
      </c>
    </row>
    <row r="2462" spans="1:7" x14ac:dyDescent="0.2">
      <c r="A2462">
        <v>805</v>
      </c>
      <c r="B2462" t="s">
        <v>381</v>
      </c>
      <c r="C2462">
        <v>93100477</v>
      </c>
      <c r="D2462">
        <v>0</v>
      </c>
      <c r="F2462" s="107">
        <v>93109284</v>
      </c>
      <c r="G2462" s="108">
        <v>811.18</v>
      </c>
    </row>
    <row r="2463" spans="1:7" x14ac:dyDescent="0.2">
      <c r="A2463">
        <v>805</v>
      </c>
      <c r="B2463" t="s">
        <v>381</v>
      </c>
      <c r="C2463">
        <v>93100569</v>
      </c>
      <c r="D2463">
        <v>0</v>
      </c>
      <c r="F2463" s="107">
        <v>93109285</v>
      </c>
      <c r="G2463" s="108">
        <v>0</v>
      </c>
    </row>
    <row r="2464" spans="1:7" x14ac:dyDescent="0.2">
      <c r="A2464">
        <v>805</v>
      </c>
      <c r="B2464" t="s">
        <v>381</v>
      </c>
      <c r="C2464">
        <v>93100573</v>
      </c>
      <c r="D2464">
        <v>0</v>
      </c>
      <c r="F2464" s="107">
        <v>93109286</v>
      </c>
      <c r="G2464" s="108">
        <v>11817.2</v>
      </c>
    </row>
    <row r="2465" spans="1:7" x14ac:dyDescent="0.2">
      <c r="A2465">
        <v>805</v>
      </c>
      <c r="B2465" t="s">
        <v>381</v>
      </c>
      <c r="C2465">
        <v>93100938</v>
      </c>
      <c r="D2465">
        <v>0</v>
      </c>
      <c r="F2465" s="107">
        <v>93109287</v>
      </c>
      <c r="G2465" s="108">
        <v>1098.81</v>
      </c>
    </row>
    <row r="2466" spans="1:7" x14ac:dyDescent="0.2">
      <c r="A2466">
        <v>805</v>
      </c>
      <c r="B2466" t="s">
        <v>381</v>
      </c>
      <c r="C2466">
        <v>93100941</v>
      </c>
      <c r="D2466">
        <v>0</v>
      </c>
      <c r="F2466" s="107">
        <v>93109288</v>
      </c>
      <c r="G2466" s="108">
        <v>2269.66</v>
      </c>
    </row>
    <row r="2467" spans="1:7" x14ac:dyDescent="0.2">
      <c r="A2467">
        <v>805</v>
      </c>
      <c r="B2467" t="s">
        <v>381</v>
      </c>
      <c r="C2467">
        <v>93101045</v>
      </c>
      <c r="D2467">
        <v>0</v>
      </c>
      <c r="F2467" s="107">
        <v>93109300</v>
      </c>
      <c r="G2467" s="108">
        <v>0</v>
      </c>
    </row>
    <row r="2468" spans="1:7" x14ac:dyDescent="0.2">
      <c r="A2468">
        <v>805</v>
      </c>
      <c r="B2468" t="s">
        <v>381</v>
      </c>
      <c r="C2468">
        <v>93101047</v>
      </c>
      <c r="D2468">
        <v>0</v>
      </c>
      <c r="F2468" s="107">
        <v>93109314</v>
      </c>
      <c r="G2468" s="108">
        <v>7029</v>
      </c>
    </row>
    <row r="2469" spans="1:7" x14ac:dyDescent="0.2">
      <c r="A2469">
        <v>805</v>
      </c>
      <c r="B2469" t="s">
        <v>381</v>
      </c>
      <c r="C2469">
        <v>93101048</v>
      </c>
      <c r="D2469">
        <v>0</v>
      </c>
      <c r="F2469" s="107">
        <v>93109316</v>
      </c>
      <c r="G2469" s="108">
        <v>0</v>
      </c>
    </row>
    <row r="2470" spans="1:7" x14ac:dyDescent="0.2">
      <c r="A2470">
        <v>805</v>
      </c>
      <c r="B2470" t="s">
        <v>381</v>
      </c>
      <c r="C2470">
        <v>93101049</v>
      </c>
      <c r="D2470">
        <v>0</v>
      </c>
      <c r="F2470" s="107">
        <v>93109318</v>
      </c>
      <c r="G2470" s="108">
        <v>16460</v>
      </c>
    </row>
    <row r="2471" spans="1:7" x14ac:dyDescent="0.2">
      <c r="A2471">
        <v>805</v>
      </c>
      <c r="B2471" t="s">
        <v>381</v>
      </c>
      <c r="C2471">
        <v>93101188</v>
      </c>
      <c r="D2471">
        <v>0</v>
      </c>
      <c r="F2471" s="107">
        <v>93109322</v>
      </c>
      <c r="G2471" s="108">
        <v>0</v>
      </c>
    </row>
    <row r="2472" spans="1:7" x14ac:dyDescent="0.2">
      <c r="A2472">
        <v>805</v>
      </c>
      <c r="B2472" t="s">
        <v>381</v>
      </c>
      <c r="C2472">
        <v>93101212</v>
      </c>
      <c r="D2472">
        <v>0</v>
      </c>
      <c r="F2472" s="107">
        <v>93109326</v>
      </c>
      <c r="G2472" s="108">
        <v>2800</v>
      </c>
    </row>
    <row r="2473" spans="1:7" x14ac:dyDescent="0.2">
      <c r="A2473">
        <v>805</v>
      </c>
      <c r="B2473" t="s">
        <v>381</v>
      </c>
      <c r="C2473">
        <v>93101215</v>
      </c>
      <c r="D2473">
        <v>0</v>
      </c>
      <c r="F2473" s="107">
        <v>93109332</v>
      </c>
      <c r="G2473" s="108">
        <v>3500</v>
      </c>
    </row>
    <row r="2474" spans="1:7" x14ac:dyDescent="0.2">
      <c r="A2474">
        <v>805</v>
      </c>
      <c r="B2474" t="s">
        <v>381</v>
      </c>
      <c r="C2474">
        <v>93101216</v>
      </c>
      <c r="D2474">
        <v>0</v>
      </c>
      <c r="F2474" s="107">
        <v>93109333</v>
      </c>
      <c r="G2474" s="108">
        <v>2000</v>
      </c>
    </row>
    <row r="2475" spans="1:7" x14ac:dyDescent="0.2">
      <c r="A2475">
        <v>805</v>
      </c>
      <c r="B2475" t="s">
        <v>381</v>
      </c>
      <c r="C2475">
        <v>93101217</v>
      </c>
      <c r="D2475">
        <v>0</v>
      </c>
      <c r="F2475" s="107">
        <v>93109334</v>
      </c>
      <c r="G2475" s="108">
        <v>2800</v>
      </c>
    </row>
    <row r="2476" spans="1:7" x14ac:dyDescent="0.2">
      <c r="A2476">
        <v>805</v>
      </c>
      <c r="B2476" t="s">
        <v>381</v>
      </c>
      <c r="C2476">
        <v>93101257</v>
      </c>
      <c r="D2476">
        <v>0</v>
      </c>
      <c r="F2476" s="107">
        <v>93109335</v>
      </c>
      <c r="G2476" s="108">
        <v>2400</v>
      </c>
    </row>
    <row r="2477" spans="1:7" x14ac:dyDescent="0.2">
      <c r="A2477">
        <v>805</v>
      </c>
      <c r="B2477" t="s">
        <v>381</v>
      </c>
      <c r="C2477">
        <v>93101285</v>
      </c>
      <c r="D2477">
        <v>0</v>
      </c>
      <c r="F2477" s="107">
        <v>93109336</v>
      </c>
      <c r="G2477" s="108">
        <v>13847.26</v>
      </c>
    </row>
    <row r="2478" spans="1:7" x14ac:dyDescent="0.2">
      <c r="A2478">
        <v>805</v>
      </c>
      <c r="B2478" t="s">
        <v>381</v>
      </c>
      <c r="C2478">
        <v>93101286</v>
      </c>
      <c r="D2478">
        <v>0</v>
      </c>
      <c r="F2478" s="107">
        <v>93109348</v>
      </c>
      <c r="G2478" s="108">
        <v>0</v>
      </c>
    </row>
    <row r="2479" spans="1:7" x14ac:dyDescent="0.2">
      <c r="A2479">
        <v>805</v>
      </c>
      <c r="B2479" t="s">
        <v>381</v>
      </c>
      <c r="C2479">
        <v>93101342</v>
      </c>
      <c r="D2479">
        <v>0</v>
      </c>
      <c r="F2479" s="107">
        <v>93109357</v>
      </c>
      <c r="G2479" s="108">
        <v>14694</v>
      </c>
    </row>
    <row r="2480" spans="1:7" x14ac:dyDescent="0.2">
      <c r="A2480">
        <v>805</v>
      </c>
      <c r="B2480" t="s">
        <v>381</v>
      </c>
      <c r="C2480">
        <v>93101343</v>
      </c>
      <c r="D2480">
        <v>0</v>
      </c>
      <c r="F2480" s="107">
        <v>93109359</v>
      </c>
      <c r="G2480" s="108">
        <v>0</v>
      </c>
    </row>
    <row r="2481" spans="1:7" x14ac:dyDescent="0.2">
      <c r="A2481">
        <v>805</v>
      </c>
      <c r="B2481" t="s">
        <v>381</v>
      </c>
      <c r="C2481">
        <v>93101344</v>
      </c>
      <c r="D2481">
        <v>0</v>
      </c>
      <c r="F2481" s="107">
        <v>93109376</v>
      </c>
      <c r="G2481" s="108">
        <v>2960.4</v>
      </c>
    </row>
    <row r="2482" spans="1:7" x14ac:dyDescent="0.2">
      <c r="A2482">
        <v>805</v>
      </c>
      <c r="B2482" t="s">
        <v>381</v>
      </c>
      <c r="C2482">
        <v>93101345</v>
      </c>
      <c r="D2482">
        <v>0</v>
      </c>
      <c r="F2482" s="107">
        <v>93109377</v>
      </c>
      <c r="G2482" s="108">
        <v>0</v>
      </c>
    </row>
    <row r="2483" spans="1:7" x14ac:dyDescent="0.2">
      <c r="A2483">
        <v>805</v>
      </c>
      <c r="B2483" t="s">
        <v>381</v>
      </c>
      <c r="C2483">
        <v>93101715</v>
      </c>
      <c r="D2483">
        <v>0</v>
      </c>
      <c r="F2483" s="107">
        <v>93109381</v>
      </c>
      <c r="G2483" s="108">
        <v>1109.42</v>
      </c>
    </row>
    <row r="2484" spans="1:7" x14ac:dyDescent="0.2">
      <c r="A2484">
        <v>805</v>
      </c>
      <c r="B2484" t="s">
        <v>381</v>
      </c>
      <c r="C2484">
        <v>93101762</v>
      </c>
      <c r="D2484">
        <v>920</v>
      </c>
      <c r="F2484" s="107">
        <v>93109384</v>
      </c>
      <c r="G2484" s="108">
        <v>12325.5</v>
      </c>
    </row>
    <row r="2485" spans="1:7" x14ac:dyDescent="0.2">
      <c r="A2485">
        <v>805</v>
      </c>
      <c r="B2485" t="s">
        <v>381</v>
      </c>
      <c r="C2485">
        <v>93101763</v>
      </c>
      <c r="D2485" s="103">
        <v>1332</v>
      </c>
      <c r="F2485" s="107">
        <v>93109392</v>
      </c>
      <c r="G2485" s="108">
        <v>1000</v>
      </c>
    </row>
    <row r="2486" spans="1:7" x14ac:dyDescent="0.2">
      <c r="A2486">
        <v>805</v>
      </c>
      <c r="B2486" t="s">
        <v>381</v>
      </c>
      <c r="C2486">
        <v>93101764</v>
      </c>
      <c r="D2486" s="103">
        <v>2484</v>
      </c>
      <c r="F2486" s="107">
        <v>93109394</v>
      </c>
      <c r="G2486" s="108">
        <v>1398</v>
      </c>
    </row>
    <row r="2487" spans="1:7" x14ac:dyDescent="0.2">
      <c r="A2487">
        <v>805</v>
      </c>
      <c r="B2487" t="s">
        <v>381</v>
      </c>
      <c r="C2487">
        <v>93101917</v>
      </c>
      <c r="D2487">
        <v>0</v>
      </c>
      <c r="F2487" s="107">
        <v>93109400</v>
      </c>
      <c r="G2487" s="108">
        <v>2532.3200000000002</v>
      </c>
    </row>
    <row r="2488" spans="1:7" x14ac:dyDescent="0.2">
      <c r="A2488">
        <v>805</v>
      </c>
      <c r="B2488" t="s">
        <v>381</v>
      </c>
      <c r="C2488">
        <v>93101978</v>
      </c>
      <c r="D2488">
        <v>0</v>
      </c>
      <c r="F2488" s="107">
        <v>93109408</v>
      </c>
      <c r="G2488" s="108">
        <v>0</v>
      </c>
    </row>
    <row r="2489" spans="1:7" x14ac:dyDescent="0.2">
      <c r="A2489">
        <v>805</v>
      </c>
      <c r="B2489" t="s">
        <v>381</v>
      </c>
      <c r="C2489">
        <v>93102038</v>
      </c>
      <c r="D2489">
        <v>0</v>
      </c>
      <c r="F2489" s="107">
        <v>93109409</v>
      </c>
      <c r="G2489" s="108">
        <v>0</v>
      </c>
    </row>
    <row r="2490" spans="1:7" x14ac:dyDescent="0.2">
      <c r="A2490">
        <v>805</v>
      </c>
      <c r="B2490" t="s">
        <v>381</v>
      </c>
      <c r="C2490">
        <v>93102082</v>
      </c>
      <c r="D2490">
        <v>0</v>
      </c>
      <c r="F2490" s="107">
        <v>93109410</v>
      </c>
      <c r="G2490" s="108">
        <v>8444.1</v>
      </c>
    </row>
    <row r="2491" spans="1:7" x14ac:dyDescent="0.2">
      <c r="A2491">
        <v>805</v>
      </c>
      <c r="B2491" t="s">
        <v>381</v>
      </c>
      <c r="C2491">
        <v>93102083</v>
      </c>
      <c r="D2491">
        <v>0</v>
      </c>
      <c r="F2491" s="107">
        <v>93109412</v>
      </c>
      <c r="G2491" s="108">
        <v>0</v>
      </c>
    </row>
    <row r="2492" spans="1:7" x14ac:dyDescent="0.2">
      <c r="A2492">
        <v>805</v>
      </c>
      <c r="B2492" t="s">
        <v>381</v>
      </c>
      <c r="C2492">
        <v>93102084</v>
      </c>
      <c r="D2492" s="103">
        <v>23280</v>
      </c>
      <c r="F2492" s="107">
        <v>93109414</v>
      </c>
      <c r="G2492" s="108">
        <v>0</v>
      </c>
    </row>
    <row r="2493" spans="1:7" x14ac:dyDescent="0.2">
      <c r="A2493">
        <v>805</v>
      </c>
      <c r="B2493" t="s">
        <v>381</v>
      </c>
      <c r="C2493">
        <v>93102353</v>
      </c>
      <c r="D2493">
        <v>0</v>
      </c>
      <c r="F2493" s="107">
        <v>93109415</v>
      </c>
      <c r="G2493" s="108">
        <v>0</v>
      </c>
    </row>
    <row r="2494" spans="1:7" x14ac:dyDescent="0.2">
      <c r="A2494">
        <v>805</v>
      </c>
      <c r="B2494" t="s">
        <v>268</v>
      </c>
      <c r="C2494">
        <v>145101313</v>
      </c>
      <c r="D2494">
        <v>0</v>
      </c>
      <c r="F2494" s="107">
        <v>93109433</v>
      </c>
      <c r="G2494" s="108">
        <v>3500</v>
      </c>
    </row>
    <row r="2495" spans="1:7" x14ac:dyDescent="0.2">
      <c r="A2495">
        <v>805</v>
      </c>
      <c r="B2495" t="s">
        <v>311</v>
      </c>
      <c r="C2495">
        <v>145101788</v>
      </c>
      <c r="D2495" s="103">
        <v>1282</v>
      </c>
      <c r="F2495" s="107">
        <v>93109435</v>
      </c>
      <c r="G2495" s="108">
        <v>3267</v>
      </c>
    </row>
    <row r="2496" spans="1:7" x14ac:dyDescent="0.2">
      <c r="A2496">
        <v>805</v>
      </c>
      <c r="B2496" t="s">
        <v>382</v>
      </c>
      <c r="C2496">
        <v>113101989</v>
      </c>
      <c r="D2496">
        <v>0</v>
      </c>
      <c r="F2496" s="107">
        <v>93109436</v>
      </c>
      <c r="G2496" s="108">
        <v>0</v>
      </c>
    </row>
    <row r="2497" spans="1:7" x14ac:dyDescent="0.2">
      <c r="A2497">
        <v>805</v>
      </c>
      <c r="B2497" t="s">
        <v>382</v>
      </c>
      <c r="C2497">
        <v>113101992</v>
      </c>
      <c r="D2497">
        <v>0</v>
      </c>
      <c r="F2497" s="107">
        <v>93109442</v>
      </c>
      <c r="G2497" s="108">
        <v>0</v>
      </c>
    </row>
    <row r="2498" spans="1:7" x14ac:dyDescent="0.2">
      <c r="A2498">
        <v>805</v>
      </c>
      <c r="B2498" t="s">
        <v>256</v>
      </c>
      <c r="C2498">
        <v>113100635</v>
      </c>
      <c r="D2498">
        <v>0</v>
      </c>
      <c r="F2498" s="107">
        <v>93109444</v>
      </c>
      <c r="G2498" s="108">
        <v>0</v>
      </c>
    </row>
    <row r="2499" spans="1:7" x14ac:dyDescent="0.2">
      <c r="A2499">
        <v>805</v>
      </c>
      <c r="B2499" t="s">
        <v>256</v>
      </c>
      <c r="C2499">
        <v>113100671</v>
      </c>
      <c r="D2499" s="103">
        <v>11520</v>
      </c>
      <c r="F2499" s="107">
        <v>93109448</v>
      </c>
      <c r="G2499" s="108">
        <v>880</v>
      </c>
    </row>
    <row r="2500" spans="1:7" x14ac:dyDescent="0.2">
      <c r="A2500">
        <v>805</v>
      </c>
      <c r="B2500" t="s">
        <v>256</v>
      </c>
      <c r="C2500">
        <v>113100672</v>
      </c>
      <c r="D2500" s="103">
        <v>9898</v>
      </c>
      <c r="F2500" s="107">
        <v>93109453</v>
      </c>
      <c r="G2500" s="108">
        <v>0</v>
      </c>
    </row>
    <row r="2501" spans="1:7" x14ac:dyDescent="0.2">
      <c r="A2501">
        <v>805</v>
      </c>
      <c r="B2501" t="s">
        <v>256</v>
      </c>
      <c r="C2501">
        <v>113100673</v>
      </c>
      <c r="D2501" s="103">
        <v>2936</v>
      </c>
      <c r="F2501" s="107">
        <v>93109455</v>
      </c>
      <c r="G2501" s="108">
        <v>0</v>
      </c>
    </row>
    <row r="2502" spans="1:7" x14ac:dyDescent="0.2">
      <c r="A2502">
        <v>805</v>
      </c>
      <c r="B2502" t="s">
        <v>256</v>
      </c>
      <c r="C2502">
        <v>113100675</v>
      </c>
      <c r="D2502" s="103">
        <v>4054</v>
      </c>
      <c r="F2502" s="107">
        <v>93109457</v>
      </c>
      <c r="G2502" s="108">
        <v>0</v>
      </c>
    </row>
    <row r="2503" spans="1:7" x14ac:dyDescent="0.2">
      <c r="A2503">
        <v>805</v>
      </c>
      <c r="B2503" t="s">
        <v>256</v>
      </c>
      <c r="C2503">
        <v>113100679</v>
      </c>
      <c r="D2503" s="103">
        <v>2695</v>
      </c>
      <c r="F2503" s="107">
        <v>93109459</v>
      </c>
      <c r="G2503" s="108">
        <v>2800</v>
      </c>
    </row>
    <row r="2504" spans="1:7" x14ac:dyDescent="0.2">
      <c r="A2504">
        <v>805</v>
      </c>
      <c r="B2504" t="s">
        <v>256</v>
      </c>
      <c r="C2504">
        <v>113100717</v>
      </c>
      <c r="D2504" s="103">
        <v>12206.65</v>
      </c>
      <c r="F2504" s="107">
        <v>93109462</v>
      </c>
      <c r="G2504" s="108">
        <v>1900</v>
      </c>
    </row>
    <row r="2505" spans="1:7" x14ac:dyDescent="0.2">
      <c r="A2505">
        <v>805</v>
      </c>
      <c r="B2505" t="s">
        <v>256</v>
      </c>
      <c r="C2505">
        <v>113100773</v>
      </c>
      <c r="D2505">
        <v>0</v>
      </c>
      <c r="F2505" s="107">
        <v>93109464</v>
      </c>
      <c r="G2505" s="108">
        <v>0</v>
      </c>
    </row>
    <row r="2506" spans="1:7" x14ac:dyDescent="0.2">
      <c r="A2506">
        <v>805</v>
      </c>
      <c r="B2506" t="s">
        <v>256</v>
      </c>
      <c r="C2506">
        <v>113100825</v>
      </c>
      <c r="D2506" s="103">
        <v>18003</v>
      </c>
      <c r="F2506" s="107">
        <v>93109470</v>
      </c>
      <c r="G2506" s="108">
        <v>0</v>
      </c>
    </row>
    <row r="2507" spans="1:7" x14ac:dyDescent="0.2">
      <c r="A2507">
        <v>805</v>
      </c>
      <c r="B2507" t="s">
        <v>256</v>
      </c>
      <c r="C2507">
        <v>113100829</v>
      </c>
      <c r="D2507" s="103">
        <v>1186</v>
      </c>
      <c r="F2507" s="107">
        <v>93109478</v>
      </c>
      <c r="G2507" s="108">
        <v>0</v>
      </c>
    </row>
    <row r="2508" spans="1:7" x14ac:dyDescent="0.2">
      <c r="A2508">
        <v>805</v>
      </c>
      <c r="B2508" t="s">
        <v>256</v>
      </c>
      <c r="C2508">
        <v>113101009</v>
      </c>
      <c r="D2508" s="103">
        <v>8809</v>
      </c>
      <c r="F2508" s="107">
        <v>93109479</v>
      </c>
      <c r="G2508" s="108">
        <v>0</v>
      </c>
    </row>
    <row r="2509" spans="1:7" x14ac:dyDescent="0.2">
      <c r="A2509">
        <v>805</v>
      </c>
      <c r="B2509" t="s">
        <v>256</v>
      </c>
      <c r="C2509">
        <v>113101010</v>
      </c>
      <c r="D2509" s="103">
        <v>35635</v>
      </c>
      <c r="F2509" s="107">
        <v>93109480</v>
      </c>
      <c r="G2509" s="108">
        <v>0</v>
      </c>
    </row>
    <row r="2510" spans="1:7" x14ac:dyDescent="0.2">
      <c r="A2510">
        <v>805</v>
      </c>
      <c r="B2510" t="s">
        <v>256</v>
      </c>
      <c r="C2510">
        <v>113101011</v>
      </c>
      <c r="D2510" s="103">
        <v>38441</v>
      </c>
      <c r="F2510" s="107">
        <v>93109488</v>
      </c>
      <c r="G2510" s="108">
        <v>0</v>
      </c>
    </row>
    <row r="2511" spans="1:7" x14ac:dyDescent="0.2">
      <c r="A2511">
        <v>805</v>
      </c>
      <c r="B2511" t="s">
        <v>256</v>
      </c>
      <c r="C2511">
        <v>113101012</v>
      </c>
      <c r="D2511" s="103">
        <v>58515</v>
      </c>
      <c r="F2511" s="107">
        <v>93109489</v>
      </c>
      <c r="G2511" s="108">
        <v>0</v>
      </c>
    </row>
    <row r="2512" spans="1:7" x14ac:dyDescent="0.2">
      <c r="A2512">
        <v>805</v>
      </c>
      <c r="B2512" t="s">
        <v>256</v>
      </c>
      <c r="C2512">
        <v>113101014</v>
      </c>
      <c r="D2512" s="103">
        <v>137215</v>
      </c>
      <c r="F2512" s="107">
        <v>93109497</v>
      </c>
      <c r="G2512" s="108">
        <v>0</v>
      </c>
    </row>
    <row r="2513" spans="1:7" x14ac:dyDescent="0.2">
      <c r="A2513">
        <v>805</v>
      </c>
      <c r="B2513" t="s">
        <v>256</v>
      </c>
      <c r="C2513">
        <v>113101143</v>
      </c>
      <c r="D2513" s="103">
        <v>1454</v>
      </c>
      <c r="F2513" s="107">
        <v>93109498</v>
      </c>
      <c r="G2513" s="108">
        <v>11374</v>
      </c>
    </row>
    <row r="2514" spans="1:7" x14ac:dyDescent="0.2">
      <c r="A2514">
        <v>805</v>
      </c>
      <c r="B2514" t="s">
        <v>256</v>
      </c>
      <c r="C2514">
        <v>113101144</v>
      </c>
      <c r="D2514" s="103">
        <v>10042</v>
      </c>
      <c r="F2514" s="107">
        <v>93109501</v>
      </c>
      <c r="G2514" s="108">
        <v>0</v>
      </c>
    </row>
    <row r="2515" spans="1:7" x14ac:dyDescent="0.2">
      <c r="A2515">
        <v>805</v>
      </c>
      <c r="B2515" t="s">
        <v>256</v>
      </c>
      <c r="C2515">
        <v>113101172</v>
      </c>
      <c r="D2515" s="103">
        <v>32183</v>
      </c>
      <c r="F2515" s="107">
        <v>93109508</v>
      </c>
      <c r="G2515" s="108">
        <v>0</v>
      </c>
    </row>
    <row r="2516" spans="1:7" x14ac:dyDescent="0.2">
      <c r="A2516">
        <v>805</v>
      </c>
      <c r="B2516" t="s">
        <v>256</v>
      </c>
      <c r="C2516">
        <v>113101173</v>
      </c>
      <c r="D2516" s="103">
        <v>13640</v>
      </c>
      <c r="F2516" s="107">
        <v>93109509</v>
      </c>
      <c r="G2516" s="108">
        <v>8190</v>
      </c>
    </row>
    <row r="2517" spans="1:7" x14ac:dyDescent="0.2">
      <c r="A2517">
        <v>805</v>
      </c>
      <c r="B2517" t="s">
        <v>256</v>
      </c>
      <c r="C2517">
        <v>113101255</v>
      </c>
      <c r="D2517" s="103">
        <v>22830</v>
      </c>
      <c r="F2517" s="107">
        <v>93109519</v>
      </c>
      <c r="G2517" s="108">
        <v>0</v>
      </c>
    </row>
    <row r="2518" spans="1:7" x14ac:dyDescent="0.2">
      <c r="A2518">
        <v>805</v>
      </c>
      <c r="B2518" t="s">
        <v>256</v>
      </c>
      <c r="C2518">
        <v>113101327</v>
      </c>
      <c r="D2518" s="103">
        <v>13973</v>
      </c>
      <c r="F2518" s="107">
        <v>93109537</v>
      </c>
      <c r="G2518" s="108">
        <v>825</v>
      </c>
    </row>
    <row r="2519" spans="1:7" x14ac:dyDescent="0.2">
      <c r="A2519">
        <v>805</v>
      </c>
      <c r="B2519" t="s">
        <v>256</v>
      </c>
      <c r="C2519">
        <v>113101334</v>
      </c>
      <c r="D2519" s="103">
        <v>13975</v>
      </c>
      <c r="F2519" s="107">
        <v>93109538</v>
      </c>
      <c r="G2519" s="108">
        <v>13720</v>
      </c>
    </row>
    <row r="2520" spans="1:7" x14ac:dyDescent="0.2">
      <c r="A2520">
        <v>805</v>
      </c>
      <c r="B2520" t="s">
        <v>256</v>
      </c>
      <c r="C2520">
        <v>113101337</v>
      </c>
      <c r="D2520" s="103">
        <v>18412</v>
      </c>
      <c r="F2520" s="107">
        <v>93109546</v>
      </c>
      <c r="G2520" s="108">
        <v>17720</v>
      </c>
    </row>
    <row r="2521" spans="1:7" x14ac:dyDescent="0.2">
      <c r="A2521">
        <v>805</v>
      </c>
      <c r="B2521" t="s">
        <v>256</v>
      </c>
      <c r="C2521">
        <v>113101376</v>
      </c>
      <c r="D2521" s="103">
        <v>17992</v>
      </c>
      <c r="F2521" s="107">
        <v>93109547</v>
      </c>
      <c r="G2521" s="108">
        <v>13460</v>
      </c>
    </row>
    <row r="2522" spans="1:7" x14ac:dyDescent="0.2">
      <c r="A2522">
        <v>805</v>
      </c>
      <c r="B2522" t="s">
        <v>256</v>
      </c>
      <c r="C2522">
        <v>113101389</v>
      </c>
      <c r="D2522">
        <v>0</v>
      </c>
      <c r="F2522" s="107">
        <v>93109564</v>
      </c>
      <c r="G2522" s="108">
        <v>1900</v>
      </c>
    </row>
    <row r="2523" spans="1:7" x14ac:dyDescent="0.2">
      <c r="A2523">
        <v>805</v>
      </c>
      <c r="B2523" t="s">
        <v>256</v>
      </c>
      <c r="C2523">
        <v>113101418</v>
      </c>
      <c r="D2523" s="103">
        <v>17684</v>
      </c>
      <c r="F2523" s="107">
        <v>93109565</v>
      </c>
      <c r="G2523" s="108">
        <v>2000</v>
      </c>
    </row>
    <row r="2524" spans="1:7" x14ac:dyDescent="0.2">
      <c r="A2524">
        <v>805</v>
      </c>
      <c r="B2524" t="s">
        <v>256</v>
      </c>
      <c r="C2524">
        <v>113101475</v>
      </c>
      <c r="D2524" s="103">
        <v>24923</v>
      </c>
      <c r="F2524" s="107">
        <v>93109566</v>
      </c>
      <c r="G2524" s="108">
        <v>1000.36</v>
      </c>
    </row>
    <row r="2525" spans="1:7" x14ac:dyDescent="0.2">
      <c r="A2525">
        <v>805</v>
      </c>
      <c r="B2525" t="s">
        <v>256</v>
      </c>
      <c r="C2525">
        <v>113101476</v>
      </c>
      <c r="D2525" s="103">
        <v>24923</v>
      </c>
      <c r="F2525" s="107">
        <v>93109581</v>
      </c>
      <c r="G2525" s="108">
        <v>709.92</v>
      </c>
    </row>
    <row r="2526" spans="1:7" x14ac:dyDescent="0.2">
      <c r="A2526">
        <v>805</v>
      </c>
      <c r="B2526" t="s">
        <v>256</v>
      </c>
      <c r="C2526">
        <v>113101477</v>
      </c>
      <c r="D2526" s="103">
        <v>13154</v>
      </c>
      <c r="F2526" s="107">
        <v>93109582</v>
      </c>
      <c r="G2526" s="108">
        <v>0</v>
      </c>
    </row>
    <row r="2527" spans="1:7" x14ac:dyDescent="0.2">
      <c r="A2527">
        <v>805</v>
      </c>
      <c r="B2527" t="s">
        <v>256</v>
      </c>
      <c r="C2527">
        <v>113101478</v>
      </c>
      <c r="D2527" s="103">
        <v>6577</v>
      </c>
      <c r="F2527" s="107">
        <v>93109583</v>
      </c>
      <c r="G2527" s="108">
        <v>763.2</v>
      </c>
    </row>
    <row r="2528" spans="1:7" x14ac:dyDescent="0.2">
      <c r="A2528">
        <v>805</v>
      </c>
      <c r="B2528" t="s">
        <v>256</v>
      </c>
      <c r="C2528">
        <v>113101638</v>
      </c>
      <c r="D2528">
        <v>0</v>
      </c>
      <c r="F2528" s="107">
        <v>93109584</v>
      </c>
      <c r="G2528" s="108">
        <v>2224.4</v>
      </c>
    </row>
    <row r="2529" spans="1:7" x14ac:dyDescent="0.2">
      <c r="A2529">
        <v>805</v>
      </c>
      <c r="B2529" t="s">
        <v>256</v>
      </c>
      <c r="C2529">
        <v>113101693</v>
      </c>
      <c r="D2529" s="103">
        <v>11682</v>
      </c>
      <c r="F2529" s="107">
        <v>93109585</v>
      </c>
      <c r="G2529" s="108">
        <v>0</v>
      </c>
    </row>
    <row r="2530" spans="1:7" x14ac:dyDescent="0.2">
      <c r="A2530">
        <v>805</v>
      </c>
      <c r="B2530" t="s">
        <v>256</v>
      </c>
      <c r="C2530">
        <v>113101893</v>
      </c>
      <c r="D2530" s="103">
        <v>62167</v>
      </c>
      <c r="F2530" s="107">
        <v>93109588</v>
      </c>
      <c r="G2530" s="108">
        <v>2610</v>
      </c>
    </row>
    <row r="2531" spans="1:7" x14ac:dyDescent="0.2">
      <c r="A2531">
        <v>805</v>
      </c>
      <c r="B2531" t="s">
        <v>256</v>
      </c>
      <c r="C2531">
        <v>113102044</v>
      </c>
      <c r="D2531" s="103">
        <v>8015</v>
      </c>
      <c r="F2531" s="107">
        <v>93109595</v>
      </c>
      <c r="G2531" s="108">
        <v>0</v>
      </c>
    </row>
    <row r="2532" spans="1:7" x14ac:dyDescent="0.2">
      <c r="A2532">
        <v>805</v>
      </c>
      <c r="B2532" t="s">
        <v>256</v>
      </c>
      <c r="C2532">
        <v>113102174</v>
      </c>
      <c r="D2532" s="103">
        <v>14330</v>
      </c>
      <c r="F2532" s="107">
        <v>93109606</v>
      </c>
      <c r="G2532" s="108">
        <v>0</v>
      </c>
    </row>
    <row r="2533" spans="1:7" x14ac:dyDescent="0.2">
      <c r="A2533">
        <v>805</v>
      </c>
      <c r="B2533" t="s">
        <v>256</v>
      </c>
      <c r="C2533">
        <v>113102176</v>
      </c>
      <c r="D2533" s="103">
        <v>17197</v>
      </c>
      <c r="F2533" s="107">
        <v>93109634</v>
      </c>
      <c r="G2533" s="108">
        <v>15399</v>
      </c>
    </row>
    <row r="2534" spans="1:7" x14ac:dyDescent="0.2">
      <c r="A2534">
        <v>805</v>
      </c>
      <c r="B2534" t="s">
        <v>256</v>
      </c>
      <c r="C2534">
        <v>113102463</v>
      </c>
      <c r="D2534" s="103">
        <v>51050</v>
      </c>
      <c r="F2534" s="107">
        <v>93109636</v>
      </c>
      <c r="G2534" s="108">
        <v>14805.75</v>
      </c>
    </row>
    <row r="2535" spans="1:7" x14ac:dyDescent="0.2">
      <c r="A2535">
        <v>805</v>
      </c>
      <c r="B2535" t="s">
        <v>256</v>
      </c>
      <c r="C2535">
        <v>113102470</v>
      </c>
      <c r="D2535" s="103">
        <v>23872</v>
      </c>
      <c r="F2535" s="107">
        <v>93109640</v>
      </c>
      <c r="G2535" s="108">
        <v>5470.43</v>
      </c>
    </row>
    <row r="2536" spans="1:7" x14ac:dyDescent="0.2">
      <c r="A2536">
        <v>805</v>
      </c>
      <c r="B2536" t="s">
        <v>256</v>
      </c>
      <c r="C2536">
        <v>113102594</v>
      </c>
      <c r="D2536" s="103">
        <v>14107</v>
      </c>
      <c r="F2536" s="107">
        <v>93109641</v>
      </c>
      <c r="G2536" s="108">
        <v>2610</v>
      </c>
    </row>
    <row r="2537" spans="1:7" x14ac:dyDescent="0.2">
      <c r="A2537">
        <v>805</v>
      </c>
      <c r="B2537" t="s">
        <v>256</v>
      </c>
      <c r="C2537">
        <v>113102712</v>
      </c>
      <c r="D2537" s="103">
        <v>22949</v>
      </c>
      <c r="F2537" s="107">
        <v>93109642</v>
      </c>
      <c r="G2537" s="108">
        <v>0</v>
      </c>
    </row>
    <row r="2538" spans="1:7" x14ac:dyDescent="0.2">
      <c r="A2538">
        <v>805</v>
      </c>
      <c r="B2538" t="s">
        <v>256</v>
      </c>
      <c r="C2538">
        <v>113102732</v>
      </c>
      <c r="D2538" s="103">
        <v>5460</v>
      </c>
      <c r="F2538" s="107">
        <v>93109643</v>
      </c>
      <c r="G2538" s="108">
        <v>0</v>
      </c>
    </row>
    <row r="2539" spans="1:7" x14ac:dyDescent="0.2">
      <c r="A2539">
        <v>805</v>
      </c>
      <c r="B2539" t="s">
        <v>256</v>
      </c>
      <c r="C2539">
        <v>113103047</v>
      </c>
      <c r="D2539">
        <v>0</v>
      </c>
      <c r="F2539" s="107">
        <v>93109647</v>
      </c>
      <c r="G2539" s="108">
        <v>0</v>
      </c>
    </row>
    <row r="2540" spans="1:7" x14ac:dyDescent="0.2">
      <c r="A2540">
        <v>805</v>
      </c>
      <c r="B2540" t="s">
        <v>256</v>
      </c>
      <c r="C2540">
        <v>113103049</v>
      </c>
      <c r="D2540" s="103">
        <v>7790</v>
      </c>
      <c r="F2540" s="107">
        <v>93109648</v>
      </c>
      <c r="G2540" s="108">
        <v>0</v>
      </c>
    </row>
    <row r="2541" spans="1:7" x14ac:dyDescent="0.2">
      <c r="A2541">
        <v>805</v>
      </c>
      <c r="B2541" t="s">
        <v>256</v>
      </c>
      <c r="C2541">
        <v>113103294</v>
      </c>
      <c r="D2541" s="103">
        <v>16331</v>
      </c>
      <c r="F2541" s="107">
        <v>93109649</v>
      </c>
      <c r="G2541" s="108">
        <v>0</v>
      </c>
    </row>
    <row r="2542" spans="1:7" x14ac:dyDescent="0.2">
      <c r="A2542">
        <v>805</v>
      </c>
      <c r="B2542" t="s">
        <v>256</v>
      </c>
      <c r="C2542">
        <v>93110404</v>
      </c>
      <c r="D2542">
        <v>0</v>
      </c>
      <c r="F2542" s="107">
        <v>93109651</v>
      </c>
      <c r="G2542" s="108">
        <v>0</v>
      </c>
    </row>
    <row r="2543" spans="1:7" x14ac:dyDescent="0.2">
      <c r="A2543">
        <v>805</v>
      </c>
      <c r="B2543" t="s">
        <v>130</v>
      </c>
      <c r="C2543">
        <v>93103445</v>
      </c>
      <c r="D2543" s="103">
        <v>2250</v>
      </c>
      <c r="F2543" s="107">
        <v>93109652</v>
      </c>
      <c r="G2543" s="108">
        <v>0</v>
      </c>
    </row>
    <row r="2544" spans="1:7" x14ac:dyDescent="0.2">
      <c r="A2544">
        <v>805</v>
      </c>
      <c r="B2544" t="s">
        <v>130</v>
      </c>
      <c r="C2544">
        <v>93103515</v>
      </c>
      <c r="D2544" s="103">
        <v>22642</v>
      </c>
      <c r="F2544" s="107">
        <v>93109655</v>
      </c>
      <c r="G2544" s="108">
        <v>0</v>
      </c>
    </row>
    <row r="2545" spans="1:7" x14ac:dyDescent="0.2">
      <c r="A2545">
        <v>805</v>
      </c>
      <c r="B2545" t="s">
        <v>130</v>
      </c>
      <c r="C2545">
        <v>93103562</v>
      </c>
      <c r="D2545">
        <v>0</v>
      </c>
      <c r="F2545" s="107">
        <v>93109659</v>
      </c>
      <c r="G2545" s="108">
        <v>273</v>
      </c>
    </row>
    <row r="2546" spans="1:7" x14ac:dyDescent="0.2">
      <c r="A2546">
        <v>805</v>
      </c>
      <c r="B2546" t="s">
        <v>130</v>
      </c>
      <c r="C2546">
        <v>93103563</v>
      </c>
      <c r="D2546" s="103">
        <v>2388.1799999999998</v>
      </c>
      <c r="F2546" s="107">
        <v>93109665</v>
      </c>
      <c r="G2546" s="108">
        <v>0</v>
      </c>
    </row>
    <row r="2547" spans="1:7" x14ac:dyDescent="0.2">
      <c r="A2547">
        <v>805</v>
      </c>
      <c r="B2547" t="s">
        <v>130</v>
      </c>
      <c r="C2547">
        <v>93103564</v>
      </c>
      <c r="D2547">
        <v>450</v>
      </c>
      <c r="F2547" s="107">
        <v>93109676</v>
      </c>
      <c r="G2547" s="108">
        <v>310.2</v>
      </c>
    </row>
    <row r="2548" spans="1:7" x14ac:dyDescent="0.2">
      <c r="A2548">
        <v>805</v>
      </c>
      <c r="B2548" t="s">
        <v>130</v>
      </c>
      <c r="C2548">
        <v>93103625</v>
      </c>
      <c r="D2548" s="103">
        <v>3760</v>
      </c>
      <c r="F2548" s="107">
        <v>93109697</v>
      </c>
      <c r="G2548" s="108">
        <v>1200</v>
      </c>
    </row>
    <row r="2549" spans="1:7" x14ac:dyDescent="0.2">
      <c r="A2549">
        <v>805</v>
      </c>
      <c r="B2549" t="s">
        <v>130</v>
      </c>
      <c r="C2549">
        <v>93103724</v>
      </c>
      <c r="D2549" s="103">
        <v>1459</v>
      </c>
      <c r="F2549" s="107">
        <v>93109699</v>
      </c>
      <c r="G2549" s="108">
        <v>240</v>
      </c>
    </row>
    <row r="2550" spans="1:7" x14ac:dyDescent="0.2">
      <c r="A2550">
        <v>805</v>
      </c>
      <c r="B2550" t="s">
        <v>130</v>
      </c>
      <c r="C2550">
        <v>93104046</v>
      </c>
      <c r="D2550">
        <v>0</v>
      </c>
      <c r="F2550" s="107">
        <v>93109701</v>
      </c>
      <c r="G2550" s="108">
        <v>260</v>
      </c>
    </row>
    <row r="2551" spans="1:7" x14ac:dyDescent="0.2">
      <c r="A2551">
        <v>805</v>
      </c>
      <c r="B2551" t="s">
        <v>130</v>
      </c>
      <c r="C2551">
        <v>93104049</v>
      </c>
      <c r="D2551" s="103">
        <v>50022</v>
      </c>
      <c r="F2551" s="107">
        <v>93109704</v>
      </c>
      <c r="G2551" s="108">
        <v>888</v>
      </c>
    </row>
    <row r="2552" spans="1:7" x14ac:dyDescent="0.2">
      <c r="A2552">
        <v>805</v>
      </c>
      <c r="B2552" t="s">
        <v>130</v>
      </c>
      <c r="C2552">
        <v>93104146</v>
      </c>
      <c r="D2552" s="103">
        <v>2335.5</v>
      </c>
      <c r="F2552" s="107">
        <v>93109716</v>
      </c>
      <c r="G2552" s="108">
        <v>78</v>
      </c>
    </row>
    <row r="2553" spans="1:7" x14ac:dyDescent="0.2">
      <c r="A2553">
        <v>805</v>
      </c>
      <c r="B2553" t="s">
        <v>130</v>
      </c>
      <c r="C2553">
        <v>93104159</v>
      </c>
      <c r="D2553" s="103">
        <v>2600</v>
      </c>
      <c r="F2553" s="107">
        <v>93109718</v>
      </c>
      <c r="G2553" s="108">
        <v>2550.12</v>
      </c>
    </row>
    <row r="2554" spans="1:7" x14ac:dyDescent="0.2">
      <c r="A2554">
        <v>805</v>
      </c>
      <c r="B2554" t="s">
        <v>130</v>
      </c>
      <c r="C2554">
        <v>93104220</v>
      </c>
      <c r="D2554">
        <v>0</v>
      </c>
      <c r="F2554" s="107">
        <v>93109719</v>
      </c>
      <c r="G2554" s="108">
        <v>4831</v>
      </c>
    </row>
    <row r="2555" spans="1:7" x14ac:dyDescent="0.2">
      <c r="A2555">
        <v>805</v>
      </c>
      <c r="B2555" t="s">
        <v>130</v>
      </c>
      <c r="C2555">
        <v>93104262</v>
      </c>
      <c r="D2555">
        <v>0</v>
      </c>
      <c r="F2555" s="107">
        <v>93109725</v>
      </c>
      <c r="G2555" s="108">
        <v>12848.82</v>
      </c>
    </row>
    <row r="2556" spans="1:7" x14ac:dyDescent="0.2">
      <c r="A2556">
        <v>805</v>
      </c>
      <c r="B2556" t="s">
        <v>130</v>
      </c>
      <c r="C2556">
        <v>93104310</v>
      </c>
      <c r="D2556">
        <v>0</v>
      </c>
      <c r="F2556" s="107">
        <v>93109731</v>
      </c>
      <c r="G2556" s="108">
        <v>0</v>
      </c>
    </row>
    <row r="2557" spans="1:7" x14ac:dyDescent="0.2">
      <c r="A2557">
        <v>805</v>
      </c>
      <c r="B2557" t="s">
        <v>130</v>
      </c>
      <c r="C2557">
        <v>93104451</v>
      </c>
      <c r="D2557" s="103">
        <v>8879</v>
      </c>
      <c r="F2557" s="107">
        <v>93109732</v>
      </c>
      <c r="G2557" s="108">
        <v>0</v>
      </c>
    </row>
    <row r="2558" spans="1:7" x14ac:dyDescent="0.2">
      <c r="A2558">
        <v>805</v>
      </c>
      <c r="B2558" t="s">
        <v>130</v>
      </c>
      <c r="C2558">
        <v>93104463</v>
      </c>
      <c r="D2558" s="103">
        <v>1450</v>
      </c>
      <c r="F2558" s="107">
        <v>93109733</v>
      </c>
      <c r="G2558" s="108">
        <v>0</v>
      </c>
    </row>
    <row r="2559" spans="1:7" x14ac:dyDescent="0.2">
      <c r="A2559">
        <v>805</v>
      </c>
      <c r="B2559" t="s">
        <v>130</v>
      </c>
      <c r="C2559">
        <v>93105076</v>
      </c>
      <c r="D2559" s="103">
        <v>30570</v>
      </c>
      <c r="F2559" s="107">
        <v>93109734</v>
      </c>
      <c r="G2559" s="108">
        <v>0</v>
      </c>
    </row>
    <row r="2560" spans="1:7" x14ac:dyDescent="0.2">
      <c r="A2560">
        <v>805</v>
      </c>
      <c r="B2560" t="s">
        <v>130</v>
      </c>
      <c r="C2560">
        <v>93105399</v>
      </c>
      <c r="D2560">
        <v>700</v>
      </c>
      <c r="F2560" s="107">
        <v>93109753</v>
      </c>
      <c r="G2560" s="108">
        <v>26536.94</v>
      </c>
    </row>
    <row r="2561" spans="1:7" x14ac:dyDescent="0.2">
      <c r="A2561">
        <v>805</v>
      </c>
      <c r="B2561" t="s">
        <v>270</v>
      </c>
      <c r="C2561">
        <v>113103926</v>
      </c>
      <c r="D2561">
        <v>0</v>
      </c>
      <c r="F2561" s="107">
        <v>93109754</v>
      </c>
      <c r="G2561" s="108">
        <v>10369.209999999999</v>
      </c>
    </row>
    <row r="2562" spans="1:7" x14ac:dyDescent="0.2">
      <c r="A2562">
        <v>805</v>
      </c>
      <c r="B2562" t="s">
        <v>125</v>
      </c>
      <c r="C2562">
        <v>113100031</v>
      </c>
      <c r="D2562" s="103">
        <v>23400</v>
      </c>
      <c r="F2562" s="107">
        <v>93109756</v>
      </c>
      <c r="G2562" s="108">
        <v>0</v>
      </c>
    </row>
    <row r="2563" spans="1:7" x14ac:dyDescent="0.2">
      <c r="A2563">
        <v>805</v>
      </c>
      <c r="B2563" t="s">
        <v>125</v>
      </c>
      <c r="C2563">
        <v>113100032</v>
      </c>
      <c r="D2563" s="103">
        <v>11700</v>
      </c>
      <c r="F2563" s="107">
        <v>93109757</v>
      </c>
      <c r="G2563" s="108">
        <v>3000</v>
      </c>
    </row>
    <row r="2564" spans="1:7" x14ac:dyDescent="0.2">
      <c r="A2564">
        <v>805</v>
      </c>
      <c r="B2564" t="s">
        <v>125</v>
      </c>
      <c r="C2564">
        <v>113100033</v>
      </c>
      <c r="D2564" s="103">
        <v>23400</v>
      </c>
      <c r="F2564" s="107">
        <v>93109760</v>
      </c>
      <c r="G2564" s="108">
        <v>0</v>
      </c>
    </row>
    <row r="2565" spans="1:7" x14ac:dyDescent="0.2">
      <c r="A2565">
        <v>805</v>
      </c>
      <c r="B2565" t="s">
        <v>125</v>
      </c>
      <c r="C2565">
        <v>113100034</v>
      </c>
      <c r="D2565" s="103">
        <v>11700</v>
      </c>
      <c r="F2565" s="107">
        <v>93109762</v>
      </c>
      <c r="G2565" s="108">
        <v>3150</v>
      </c>
    </row>
    <row r="2566" spans="1:7" x14ac:dyDescent="0.2">
      <c r="A2566">
        <v>805</v>
      </c>
      <c r="B2566" t="s">
        <v>125</v>
      </c>
      <c r="C2566">
        <v>113100035</v>
      </c>
      <c r="D2566" s="103">
        <v>23400</v>
      </c>
      <c r="F2566" s="107">
        <v>93109774</v>
      </c>
      <c r="G2566" s="108">
        <v>0</v>
      </c>
    </row>
    <row r="2567" spans="1:7" x14ac:dyDescent="0.2">
      <c r="A2567">
        <v>805</v>
      </c>
      <c r="B2567" t="s">
        <v>125</v>
      </c>
      <c r="C2567">
        <v>113100235</v>
      </c>
      <c r="D2567" s="103">
        <v>19970</v>
      </c>
      <c r="F2567" s="107">
        <v>93109776</v>
      </c>
      <c r="G2567" s="108">
        <v>0</v>
      </c>
    </row>
    <row r="2568" spans="1:7" x14ac:dyDescent="0.2">
      <c r="A2568">
        <v>805</v>
      </c>
      <c r="B2568" t="s">
        <v>125</v>
      </c>
      <c r="C2568">
        <v>113100237</v>
      </c>
      <c r="D2568" s="103">
        <v>35727.5</v>
      </c>
      <c r="F2568" s="107">
        <v>93109778</v>
      </c>
      <c r="G2568" s="108">
        <v>0</v>
      </c>
    </row>
    <row r="2569" spans="1:7" x14ac:dyDescent="0.2">
      <c r="A2569">
        <v>805</v>
      </c>
      <c r="B2569" t="s">
        <v>125</v>
      </c>
      <c r="C2569">
        <v>113100247</v>
      </c>
      <c r="D2569" s="103">
        <v>54756</v>
      </c>
      <c r="F2569" s="107">
        <v>93109779</v>
      </c>
      <c r="G2569" s="108">
        <v>3000</v>
      </c>
    </row>
    <row r="2570" spans="1:7" x14ac:dyDescent="0.2">
      <c r="A2570">
        <v>805</v>
      </c>
      <c r="B2570" t="s">
        <v>125</v>
      </c>
      <c r="C2570">
        <v>113100249</v>
      </c>
      <c r="D2570" s="103">
        <v>63510</v>
      </c>
      <c r="F2570" s="107">
        <v>93109781</v>
      </c>
      <c r="G2570" s="108">
        <v>773.28</v>
      </c>
    </row>
    <row r="2571" spans="1:7" x14ac:dyDescent="0.2">
      <c r="A2571">
        <v>805</v>
      </c>
      <c r="B2571" t="s">
        <v>125</v>
      </c>
      <c r="C2571">
        <v>113100252</v>
      </c>
      <c r="D2571" s="103">
        <v>42588</v>
      </c>
      <c r="F2571" s="107">
        <v>93109792</v>
      </c>
      <c r="G2571" s="108">
        <v>1603</v>
      </c>
    </row>
    <row r="2572" spans="1:7" x14ac:dyDescent="0.2">
      <c r="A2572">
        <v>805</v>
      </c>
      <c r="B2572" t="s">
        <v>125</v>
      </c>
      <c r="C2572">
        <v>113100254</v>
      </c>
      <c r="D2572" s="103">
        <v>65340.6</v>
      </c>
      <c r="F2572" s="107">
        <v>93109797</v>
      </c>
      <c r="G2572" s="108">
        <v>12101.06</v>
      </c>
    </row>
    <row r="2573" spans="1:7" x14ac:dyDescent="0.2">
      <c r="A2573">
        <v>805</v>
      </c>
      <c r="B2573" t="s">
        <v>125</v>
      </c>
      <c r="C2573">
        <v>113100274</v>
      </c>
      <c r="D2573" s="103">
        <v>8850</v>
      </c>
      <c r="F2573" s="107">
        <v>93109798</v>
      </c>
      <c r="G2573" s="108">
        <v>0</v>
      </c>
    </row>
    <row r="2574" spans="1:7" x14ac:dyDescent="0.2">
      <c r="A2574">
        <v>805</v>
      </c>
      <c r="B2574" t="s">
        <v>125</v>
      </c>
      <c r="C2574">
        <v>113100275</v>
      </c>
      <c r="D2574" s="103">
        <v>8850</v>
      </c>
      <c r="F2574" s="107">
        <v>93109799</v>
      </c>
      <c r="G2574" s="108">
        <v>0</v>
      </c>
    </row>
    <row r="2575" spans="1:7" x14ac:dyDescent="0.2">
      <c r="A2575">
        <v>805</v>
      </c>
      <c r="B2575" t="s">
        <v>125</v>
      </c>
      <c r="C2575">
        <v>113100508</v>
      </c>
      <c r="D2575" s="103">
        <v>28680</v>
      </c>
      <c r="F2575" s="107">
        <v>93109800</v>
      </c>
      <c r="G2575" s="108">
        <v>0</v>
      </c>
    </row>
    <row r="2576" spans="1:7" x14ac:dyDescent="0.2">
      <c r="A2576">
        <v>805</v>
      </c>
      <c r="B2576" t="s">
        <v>125</v>
      </c>
      <c r="C2576">
        <v>113100509</v>
      </c>
      <c r="D2576" s="103">
        <v>27355</v>
      </c>
      <c r="F2576" s="107">
        <v>93109801</v>
      </c>
      <c r="G2576" s="108">
        <v>0</v>
      </c>
    </row>
    <row r="2577" spans="1:7" x14ac:dyDescent="0.2">
      <c r="A2577">
        <v>805</v>
      </c>
      <c r="B2577" t="s">
        <v>125</v>
      </c>
      <c r="C2577">
        <v>113100706</v>
      </c>
      <c r="D2577" s="103">
        <v>4520</v>
      </c>
      <c r="F2577" s="107">
        <v>93109802</v>
      </c>
      <c r="G2577" s="108">
        <v>0</v>
      </c>
    </row>
    <row r="2578" spans="1:7" x14ac:dyDescent="0.2">
      <c r="A2578">
        <v>805</v>
      </c>
      <c r="B2578" t="s">
        <v>125</v>
      </c>
      <c r="C2578">
        <v>113100707</v>
      </c>
      <c r="D2578" s="103">
        <v>5365</v>
      </c>
      <c r="F2578" s="107">
        <v>93109803</v>
      </c>
      <c r="G2578" s="108">
        <v>0</v>
      </c>
    </row>
    <row r="2579" spans="1:7" x14ac:dyDescent="0.2">
      <c r="A2579">
        <v>805</v>
      </c>
      <c r="B2579" t="s">
        <v>125</v>
      </c>
      <c r="C2579">
        <v>113100708</v>
      </c>
      <c r="D2579" s="103">
        <v>6460</v>
      </c>
      <c r="F2579" s="107">
        <v>93109808</v>
      </c>
      <c r="G2579" s="108">
        <v>2168</v>
      </c>
    </row>
    <row r="2580" spans="1:7" x14ac:dyDescent="0.2">
      <c r="A2580">
        <v>805</v>
      </c>
      <c r="B2580" t="s">
        <v>125</v>
      </c>
      <c r="C2580">
        <v>113100709</v>
      </c>
      <c r="D2580" s="103">
        <v>3340</v>
      </c>
      <c r="F2580" s="107">
        <v>93109813</v>
      </c>
      <c r="G2580" s="108">
        <v>0</v>
      </c>
    </row>
    <row r="2581" spans="1:7" x14ac:dyDescent="0.2">
      <c r="A2581">
        <v>805</v>
      </c>
      <c r="B2581" t="s">
        <v>125</v>
      </c>
      <c r="C2581">
        <v>113100710</v>
      </c>
      <c r="D2581" s="103">
        <v>4730</v>
      </c>
      <c r="F2581" s="107">
        <v>93109819</v>
      </c>
      <c r="G2581" s="108">
        <v>14801.25</v>
      </c>
    </row>
    <row r="2582" spans="1:7" x14ac:dyDescent="0.2">
      <c r="A2582">
        <v>805</v>
      </c>
      <c r="B2582" t="s">
        <v>125</v>
      </c>
      <c r="C2582">
        <v>113100711</v>
      </c>
      <c r="D2582" s="103">
        <v>6548.17</v>
      </c>
      <c r="F2582" s="107">
        <v>93109826</v>
      </c>
      <c r="G2582" s="108">
        <v>5000</v>
      </c>
    </row>
    <row r="2583" spans="1:7" x14ac:dyDescent="0.2">
      <c r="A2583">
        <v>805</v>
      </c>
      <c r="B2583" t="s">
        <v>125</v>
      </c>
      <c r="C2583">
        <v>113100732</v>
      </c>
      <c r="D2583" s="103">
        <v>14071.2</v>
      </c>
      <c r="F2583" s="107">
        <v>93109830</v>
      </c>
      <c r="G2583" s="108">
        <v>1200</v>
      </c>
    </row>
    <row r="2584" spans="1:7" x14ac:dyDescent="0.2">
      <c r="A2584">
        <v>805</v>
      </c>
      <c r="B2584" t="s">
        <v>125</v>
      </c>
      <c r="C2584">
        <v>113100736</v>
      </c>
      <c r="D2584" s="103">
        <v>44085.599999999999</v>
      </c>
      <c r="F2584" s="107">
        <v>93109832</v>
      </c>
      <c r="G2584" s="108">
        <v>6875</v>
      </c>
    </row>
    <row r="2585" spans="1:7" x14ac:dyDescent="0.2">
      <c r="A2585">
        <v>805</v>
      </c>
      <c r="B2585" t="s">
        <v>125</v>
      </c>
      <c r="C2585">
        <v>113100818</v>
      </c>
      <c r="D2585" s="103">
        <v>22981</v>
      </c>
      <c r="F2585" s="107">
        <v>93109833</v>
      </c>
      <c r="G2585" s="108">
        <v>7000</v>
      </c>
    </row>
    <row r="2586" spans="1:7" x14ac:dyDescent="0.2">
      <c r="A2586">
        <v>805</v>
      </c>
      <c r="B2586" t="s">
        <v>125</v>
      </c>
      <c r="C2586">
        <v>113100819</v>
      </c>
      <c r="D2586" s="103">
        <v>14461</v>
      </c>
      <c r="F2586" s="107">
        <v>93109834</v>
      </c>
      <c r="G2586" s="108">
        <v>6750</v>
      </c>
    </row>
    <row r="2587" spans="1:7" x14ac:dyDescent="0.2">
      <c r="A2587">
        <v>805</v>
      </c>
      <c r="B2587" t="s">
        <v>125</v>
      </c>
      <c r="C2587">
        <v>113100820</v>
      </c>
      <c r="D2587" s="103">
        <v>5200</v>
      </c>
      <c r="F2587" s="107">
        <v>93109836</v>
      </c>
      <c r="G2587" s="108">
        <v>16119.95</v>
      </c>
    </row>
    <row r="2588" spans="1:7" x14ac:dyDescent="0.2">
      <c r="A2588">
        <v>805</v>
      </c>
      <c r="B2588" t="s">
        <v>125</v>
      </c>
      <c r="C2588">
        <v>113100826</v>
      </c>
      <c r="D2588" s="103">
        <v>43048.2</v>
      </c>
      <c r="F2588" s="107">
        <v>93109837</v>
      </c>
      <c r="G2588" s="108">
        <v>6882</v>
      </c>
    </row>
    <row r="2589" spans="1:7" x14ac:dyDescent="0.2">
      <c r="A2589">
        <v>805</v>
      </c>
      <c r="B2589" t="s">
        <v>125</v>
      </c>
      <c r="C2589">
        <v>113100907</v>
      </c>
      <c r="D2589" s="103">
        <v>100966.39999999999</v>
      </c>
      <c r="F2589" s="107">
        <v>93109844</v>
      </c>
      <c r="G2589" s="108">
        <v>500</v>
      </c>
    </row>
    <row r="2590" spans="1:7" x14ac:dyDescent="0.2">
      <c r="A2590">
        <v>805</v>
      </c>
      <c r="B2590" t="s">
        <v>125</v>
      </c>
      <c r="C2590">
        <v>113101396</v>
      </c>
      <c r="D2590" s="103">
        <v>21412.6</v>
      </c>
      <c r="F2590" s="107">
        <v>93109846</v>
      </c>
      <c r="G2590" s="108">
        <v>2180</v>
      </c>
    </row>
    <row r="2591" spans="1:7" x14ac:dyDescent="0.2">
      <c r="A2591">
        <v>805</v>
      </c>
      <c r="B2591" t="s">
        <v>125</v>
      </c>
      <c r="C2591">
        <v>113101397</v>
      </c>
      <c r="D2591" s="103">
        <v>7800</v>
      </c>
      <c r="F2591" s="107">
        <v>93109855</v>
      </c>
      <c r="G2591" s="108">
        <v>1050</v>
      </c>
    </row>
    <row r="2592" spans="1:7" x14ac:dyDescent="0.2">
      <c r="A2592">
        <v>805</v>
      </c>
      <c r="B2592" t="s">
        <v>125</v>
      </c>
      <c r="C2592">
        <v>113101680</v>
      </c>
      <c r="D2592" s="103">
        <v>10635</v>
      </c>
      <c r="F2592" s="107">
        <v>93109857</v>
      </c>
      <c r="G2592" s="108">
        <v>600</v>
      </c>
    </row>
    <row r="2593" spans="1:7" x14ac:dyDescent="0.2">
      <c r="A2593">
        <v>805</v>
      </c>
      <c r="B2593" t="s">
        <v>125</v>
      </c>
      <c r="C2593">
        <v>113101681</v>
      </c>
      <c r="D2593" s="103">
        <v>11025</v>
      </c>
      <c r="F2593" s="107">
        <v>93109858</v>
      </c>
      <c r="G2593" s="108">
        <v>2100</v>
      </c>
    </row>
    <row r="2594" spans="1:7" x14ac:dyDescent="0.2">
      <c r="A2594">
        <v>805</v>
      </c>
      <c r="B2594" t="s">
        <v>125</v>
      </c>
      <c r="C2594">
        <v>113101682</v>
      </c>
      <c r="D2594" s="103">
        <v>11895</v>
      </c>
      <c r="F2594" s="107">
        <v>93109861</v>
      </c>
      <c r="G2594" s="108">
        <v>824</v>
      </c>
    </row>
    <row r="2595" spans="1:7" x14ac:dyDescent="0.2">
      <c r="A2595">
        <v>805</v>
      </c>
      <c r="B2595" t="s">
        <v>125</v>
      </c>
      <c r="C2595">
        <v>113101683</v>
      </c>
      <c r="D2595" s="103">
        <v>10530</v>
      </c>
      <c r="F2595" s="107">
        <v>93109862</v>
      </c>
      <c r="G2595" s="108">
        <v>507.4</v>
      </c>
    </row>
    <row r="2596" spans="1:7" x14ac:dyDescent="0.2">
      <c r="A2596">
        <v>805</v>
      </c>
      <c r="B2596" t="s">
        <v>125</v>
      </c>
      <c r="C2596">
        <v>113101684</v>
      </c>
      <c r="D2596" s="103">
        <v>12600</v>
      </c>
      <c r="F2596" s="107">
        <v>93109863</v>
      </c>
      <c r="G2596" s="108">
        <v>3170</v>
      </c>
    </row>
    <row r="2597" spans="1:7" x14ac:dyDescent="0.2">
      <c r="A2597">
        <v>805</v>
      </c>
      <c r="B2597" t="s">
        <v>125</v>
      </c>
      <c r="C2597">
        <v>113101685</v>
      </c>
      <c r="D2597" s="103">
        <v>8681</v>
      </c>
      <c r="F2597" s="107">
        <v>93109864</v>
      </c>
      <c r="G2597" s="108">
        <v>2190</v>
      </c>
    </row>
    <row r="2598" spans="1:7" x14ac:dyDescent="0.2">
      <c r="A2598">
        <v>805</v>
      </c>
      <c r="B2598" t="s">
        <v>125</v>
      </c>
      <c r="C2598">
        <v>113101722</v>
      </c>
      <c r="D2598" s="103">
        <v>2340</v>
      </c>
      <c r="F2598" s="107">
        <v>93109865</v>
      </c>
      <c r="G2598" s="108">
        <v>2425</v>
      </c>
    </row>
    <row r="2599" spans="1:7" x14ac:dyDescent="0.2">
      <c r="A2599">
        <v>805</v>
      </c>
      <c r="B2599" t="s">
        <v>125</v>
      </c>
      <c r="C2599">
        <v>145100126</v>
      </c>
      <c r="D2599">
        <v>0</v>
      </c>
      <c r="F2599" s="107">
        <v>93109869</v>
      </c>
      <c r="G2599" s="108">
        <v>6988.65</v>
      </c>
    </row>
    <row r="2600" spans="1:7" x14ac:dyDescent="0.2">
      <c r="A2600">
        <v>805</v>
      </c>
      <c r="B2600" t="s">
        <v>125</v>
      </c>
      <c r="C2600">
        <v>145100180</v>
      </c>
      <c r="D2600">
        <v>0</v>
      </c>
      <c r="F2600" s="107">
        <v>93109878</v>
      </c>
      <c r="G2600" s="108">
        <v>7088.6</v>
      </c>
    </row>
    <row r="2601" spans="1:7" x14ac:dyDescent="0.2">
      <c r="A2601">
        <v>805</v>
      </c>
      <c r="B2601" t="s">
        <v>125</v>
      </c>
      <c r="C2601">
        <v>145100396</v>
      </c>
      <c r="D2601">
        <v>551</v>
      </c>
      <c r="F2601" s="107">
        <v>93109881</v>
      </c>
      <c r="G2601" s="108">
        <v>1260</v>
      </c>
    </row>
    <row r="2602" spans="1:7" x14ac:dyDescent="0.2">
      <c r="A2602">
        <v>805</v>
      </c>
      <c r="B2602" t="s">
        <v>125</v>
      </c>
      <c r="C2602">
        <v>145100565</v>
      </c>
      <c r="D2602">
        <v>0</v>
      </c>
      <c r="F2602" s="107">
        <v>93109884</v>
      </c>
      <c r="G2602" s="108">
        <v>3498</v>
      </c>
    </row>
    <row r="2603" spans="1:7" x14ac:dyDescent="0.2">
      <c r="A2603">
        <v>805</v>
      </c>
      <c r="B2603" t="s">
        <v>125</v>
      </c>
      <c r="C2603">
        <v>93101663</v>
      </c>
      <c r="D2603">
        <v>0</v>
      </c>
      <c r="F2603" s="107">
        <v>93109885</v>
      </c>
      <c r="G2603" s="108">
        <v>11095.5</v>
      </c>
    </row>
    <row r="2604" spans="1:7" x14ac:dyDescent="0.2">
      <c r="A2604">
        <v>805</v>
      </c>
      <c r="B2604" t="s">
        <v>125</v>
      </c>
      <c r="C2604">
        <v>93101664</v>
      </c>
      <c r="D2604">
        <v>0</v>
      </c>
      <c r="F2604" s="107">
        <v>93109890</v>
      </c>
      <c r="G2604" s="108">
        <v>0</v>
      </c>
    </row>
    <row r="2605" spans="1:7" x14ac:dyDescent="0.2">
      <c r="A2605">
        <v>805</v>
      </c>
      <c r="B2605" t="s">
        <v>125</v>
      </c>
      <c r="C2605">
        <v>93101665</v>
      </c>
      <c r="D2605">
        <v>0</v>
      </c>
      <c r="F2605" s="107">
        <v>93109894</v>
      </c>
      <c r="G2605" s="108">
        <v>0</v>
      </c>
    </row>
    <row r="2606" spans="1:7" x14ac:dyDescent="0.2">
      <c r="A2606">
        <v>805</v>
      </c>
      <c r="B2606" t="s">
        <v>125</v>
      </c>
      <c r="C2606">
        <v>93101666</v>
      </c>
      <c r="D2606">
        <v>0</v>
      </c>
      <c r="F2606" s="107">
        <v>93109896</v>
      </c>
      <c r="G2606" s="108">
        <v>1579.5</v>
      </c>
    </row>
    <row r="2607" spans="1:7" x14ac:dyDescent="0.2">
      <c r="A2607">
        <v>805</v>
      </c>
      <c r="B2607" t="s">
        <v>125</v>
      </c>
      <c r="C2607">
        <v>93101798</v>
      </c>
      <c r="D2607">
        <v>0</v>
      </c>
      <c r="F2607" s="107">
        <v>93109899</v>
      </c>
      <c r="G2607" s="108">
        <v>875</v>
      </c>
    </row>
    <row r="2608" spans="1:7" x14ac:dyDescent="0.2">
      <c r="A2608">
        <v>805</v>
      </c>
      <c r="B2608" t="s">
        <v>125</v>
      </c>
      <c r="C2608">
        <v>93101800</v>
      </c>
      <c r="D2608" s="103">
        <v>1000</v>
      </c>
      <c r="F2608" s="107">
        <v>93109900</v>
      </c>
      <c r="G2608" s="108">
        <v>120</v>
      </c>
    </row>
    <row r="2609" spans="1:7" x14ac:dyDescent="0.2">
      <c r="A2609">
        <v>805</v>
      </c>
      <c r="B2609" t="s">
        <v>125</v>
      </c>
      <c r="C2609">
        <v>93101801</v>
      </c>
      <c r="D2609">
        <v>0</v>
      </c>
      <c r="F2609" s="107">
        <v>93109902</v>
      </c>
      <c r="G2609" s="108">
        <v>11158.16</v>
      </c>
    </row>
    <row r="2610" spans="1:7" x14ac:dyDescent="0.2">
      <c r="A2610">
        <v>805</v>
      </c>
      <c r="B2610" t="s">
        <v>125</v>
      </c>
      <c r="C2610">
        <v>93101802</v>
      </c>
      <c r="D2610">
        <v>0</v>
      </c>
      <c r="F2610" s="107">
        <v>93109907</v>
      </c>
      <c r="G2610" s="108">
        <v>1800</v>
      </c>
    </row>
    <row r="2611" spans="1:7" x14ac:dyDescent="0.2">
      <c r="A2611">
        <v>805</v>
      </c>
      <c r="B2611" t="s">
        <v>125</v>
      </c>
      <c r="C2611">
        <v>93101804</v>
      </c>
      <c r="D2611" s="103">
        <v>1959</v>
      </c>
      <c r="F2611" s="107">
        <v>93109910</v>
      </c>
      <c r="G2611" s="108">
        <v>0</v>
      </c>
    </row>
    <row r="2612" spans="1:7" x14ac:dyDescent="0.2">
      <c r="A2612">
        <v>805</v>
      </c>
      <c r="B2612" t="s">
        <v>125</v>
      </c>
      <c r="C2612">
        <v>93102029</v>
      </c>
      <c r="D2612">
        <v>0</v>
      </c>
      <c r="F2612" s="107">
        <v>93109913</v>
      </c>
      <c r="G2612" s="108">
        <v>545.20000000000005</v>
      </c>
    </row>
    <row r="2613" spans="1:7" x14ac:dyDescent="0.2">
      <c r="A2613">
        <v>805</v>
      </c>
      <c r="B2613" t="s">
        <v>125</v>
      </c>
      <c r="C2613">
        <v>93102091</v>
      </c>
      <c r="D2613" s="103">
        <v>7095</v>
      </c>
      <c r="F2613" s="107">
        <v>93109914</v>
      </c>
      <c r="G2613" s="108">
        <v>1534</v>
      </c>
    </row>
    <row r="2614" spans="1:7" x14ac:dyDescent="0.2">
      <c r="A2614">
        <v>805</v>
      </c>
      <c r="B2614" t="s">
        <v>125</v>
      </c>
      <c r="C2614">
        <v>93102093</v>
      </c>
      <c r="D2614" s="103">
        <v>9350</v>
      </c>
      <c r="F2614" s="107">
        <v>93109932</v>
      </c>
      <c r="G2614" s="108">
        <v>782</v>
      </c>
    </row>
    <row r="2615" spans="1:7" x14ac:dyDescent="0.2">
      <c r="A2615">
        <v>805</v>
      </c>
      <c r="B2615" t="s">
        <v>125</v>
      </c>
      <c r="C2615">
        <v>93102442</v>
      </c>
      <c r="D2615">
        <v>0</v>
      </c>
      <c r="F2615" s="107">
        <v>93109936</v>
      </c>
      <c r="G2615" s="108">
        <v>7001</v>
      </c>
    </row>
    <row r="2616" spans="1:7" x14ac:dyDescent="0.2">
      <c r="A2616">
        <v>805</v>
      </c>
      <c r="B2616" t="s">
        <v>125</v>
      </c>
      <c r="C2616">
        <v>93102443</v>
      </c>
      <c r="D2616" s="103">
        <v>4896.67</v>
      </c>
      <c r="F2616" s="107">
        <v>93109941</v>
      </c>
      <c r="G2616" s="108">
        <v>2584.1999999999998</v>
      </c>
    </row>
    <row r="2617" spans="1:7" x14ac:dyDescent="0.2">
      <c r="A2617">
        <v>805</v>
      </c>
      <c r="B2617" t="s">
        <v>125</v>
      </c>
      <c r="C2617">
        <v>93102444</v>
      </c>
      <c r="D2617">
        <v>266.67</v>
      </c>
      <c r="F2617" s="107">
        <v>93109942</v>
      </c>
      <c r="G2617" s="108">
        <v>335.75</v>
      </c>
    </row>
    <row r="2618" spans="1:7" x14ac:dyDescent="0.2">
      <c r="A2618">
        <v>805</v>
      </c>
      <c r="B2618" t="s">
        <v>125</v>
      </c>
      <c r="C2618">
        <v>93102445</v>
      </c>
      <c r="D2618">
        <v>266.67</v>
      </c>
      <c r="F2618" s="107">
        <v>93109943</v>
      </c>
      <c r="G2618" s="108">
        <v>344.4</v>
      </c>
    </row>
    <row r="2619" spans="1:7" x14ac:dyDescent="0.2">
      <c r="A2619">
        <v>805</v>
      </c>
      <c r="B2619" t="s">
        <v>125</v>
      </c>
      <c r="C2619">
        <v>93102446</v>
      </c>
      <c r="D2619">
        <v>266.67</v>
      </c>
      <c r="F2619" s="107">
        <v>93109944</v>
      </c>
      <c r="G2619" s="108">
        <v>1917</v>
      </c>
    </row>
    <row r="2620" spans="1:7" x14ac:dyDescent="0.2">
      <c r="A2620">
        <v>805</v>
      </c>
      <c r="B2620" t="s">
        <v>125</v>
      </c>
      <c r="C2620">
        <v>93102447</v>
      </c>
      <c r="D2620">
        <v>266.67</v>
      </c>
      <c r="F2620" s="107">
        <v>93109945</v>
      </c>
      <c r="G2620" s="108">
        <v>744</v>
      </c>
    </row>
    <row r="2621" spans="1:7" x14ac:dyDescent="0.2">
      <c r="A2621">
        <v>805</v>
      </c>
      <c r="B2621" t="s">
        <v>125</v>
      </c>
      <c r="C2621">
        <v>93102448</v>
      </c>
      <c r="D2621">
        <v>266.67</v>
      </c>
      <c r="F2621" s="107">
        <v>93109946</v>
      </c>
      <c r="G2621" s="108">
        <v>665</v>
      </c>
    </row>
    <row r="2622" spans="1:7" x14ac:dyDescent="0.2">
      <c r="A2622">
        <v>805</v>
      </c>
      <c r="B2622" t="s">
        <v>125</v>
      </c>
      <c r="C2622">
        <v>93102496</v>
      </c>
      <c r="D2622" s="103">
        <v>3825</v>
      </c>
      <c r="F2622" s="107">
        <v>93109951</v>
      </c>
      <c r="G2622" s="108">
        <v>924</v>
      </c>
    </row>
    <row r="2623" spans="1:7" x14ac:dyDescent="0.2">
      <c r="A2623">
        <v>805</v>
      </c>
      <c r="B2623" t="s">
        <v>125</v>
      </c>
      <c r="C2623">
        <v>93107139</v>
      </c>
      <c r="D2623">
        <v>0</v>
      </c>
      <c r="F2623" s="107">
        <v>93109957</v>
      </c>
      <c r="G2623" s="108">
        <v>0</v>
      </c>
    </row>
    <row r="2624" spans="1:7" x14ac:dyDescent="0.2">
      <c r="A2624">
        <v>805</v>
      </c>
      <c r="B2624" t="s">
        <v>383</v>
      </c>
      <c r="C2624">
        <v>93105803</v>
      </c>
      <c r="D2624">
        <v>0</v>
      </c>
      <c r="F2624" s="107">
        <v>93109959</v>
      </c>
      <c r="G2624" s="108">
        <v>437</v>
      </c>
    </row>
    <row r="2625" spans="1:7" x14ac:dyDescent="0.2">
      <c r="A2625">
        <v>805</v>
      </c>
      <c r="B2625" t="s">
        <v>383</v>
      </c>
      <c r="C2625">
        <v>93106075</v>
      </c>
      <c r="D2625">
        <v>0</v>
      </c>
      <c r="F2625" s="107">
        <v>93109975</v>
      </c>
      <c r="G2625" s="108">
        <v>708</v>
      </c>
    </row>
    <row r="2626" spans="1:7" x14ac:dyDescent="0.2">
      <c r="A2626">
        <v>805</v>
      </c>
      <c r="B2626" t="s">
        <v>383</v>
      </c>
      <c r="C2626">
        <v>93106105</v>
      </c>
      <c r="D2626">
        <v>0</v>
      </c>
      <c r="F2626" s="107">
        <v>93109979</v>
      </c>
      <c r="G2626" s="108">
        <v>0</v>
      </c>
    </row>
    <row r="2627" spans="1:7" x14ac:dyDescent="0.2">
      <c r="A2627">
        <v>805</v>
      </c>
      <c r="B2627" t="s">
        <v>383</v>
      </c>
      <c r="C2627">
        <v>93106199</v>
      </c>
      <c r="D2627">
        <v>0</v>
      </c>
      <c r="F2627" s="107">
        <v>93109984</v>
      </c>
      <c r="G2627" s="108">
        <v>2160</v>
      </c>
    </row>
    <row r="2628" spans="1:7" x14ac:dyDescent="0.2">
      <c r="A2628">
        <v>805</v>
      </c>
      <c r="B2628" t="s">
        <v>383</v>
      </c>
      <c r="C2628">
        <v>93106200</v>
      </c>
      <c r="D2628">
        <v>0</v>
      </c>
      <c r="F2628" s="107">
        <v>93109992</v>
      </c>
      <c r="G2628" s="108">
        <v>3399</v>
      </c>
    </row>
    <row r="2629" spans="1:7" x14ac:dyDescent="0.2">
      <c r="A2629">
        <v>805</v>
      </c>
      <c r="B2629" t="s">
        <v>140</v>
      </c>
      <c r="C2629">
        <v>93106757</v>
      </c>
      <c r="D2629">
        <v>0</v>
      </c>
      <c r="F2629" s="107">
        <v>93109994</v>
      </c>
      <c r="G2629" s="108">
        <v>2838</v>
      </c>
    </row>
    <row r="2630" spans="1:7" x14ac:dyDescent="0.2">
      <c r="A2630">
        <v>805</v>
      </c>
      <c r="B2630" t="s">
        <v>140</v>
      </c>
      <c r="C2630">
        <v>93106760</v>
      </c>
      <c r="D2630">
        <v>0</v>
      </c>
      <c r="F2630" s="107">
        <v>93109995</v>
      </c>
      <c r="G2630" s="108">
        <v>696</v>
      </c>
    </row>
    <row r="2631" spans="1:7" x14ac:dyDescent="0.2">
      <c r="A2631">
        <v>805</v>
      </c>
      <c r="B2631" t="s">
        <v>140</v>
      </c>
      <c r="C2631">
        <v>93107142</v>
      </c>
      <c r="D2631">
        <v>0</v>
      </c>
      <c r="F2631" s="107">
        <v>93109996</v>
      </c>
      <c r="G2631" s="108">
        <v>0</v>
      </c>
    </row>
    <row r="2632" spans="1:7" x14ac:dyDescent="0.2">
      <c r="A2632">
        <v>805</v>
      </c>
      <c r="B2632" t="s">
        <v>140</v>
      </c>
      <c r="C2632">
        <v>93107172</v>
      </c>
      <c r="D2632">
        <v>0</v>
      </c>
      <c r="F2632" s="107">
        <v>93109998</v>
      </c>
      <c r="G2632" s="108">
        <v>5400</v>
      </c>
    </row>
    <row r="2633" spans="1:7" x14ac:dyDescent="0.2">
      <c r="A2633">
        <v>805</v>
      </c>
      <c r="B2633" t="s">
        <v>140</v>
      </c>
      <c r="C2633">
        <v>93107381</v>
      </c>
      <c r="D2633">
        <v>0</v>
      </c>
      <c r="F2633" s="107">
        <v>93110013</v>
      </c>
      <c r="G2633" s="108">
        <v>0</v>
      </c>
    </row>
    <row r="2634" spans="1:7" x14ac:dyDescent="0.2">
      <c r="A2634">
        <v>805</v>
      </c>
      <c r="B2634" t="s">
        <v>140</v>
      </c>
      <c r="C2634">
        <v>93107382</v>
      </c>
      <c r="D2634">
        <v>0</v>
      </c>
      <c r="F2634" s="107">
        <v>93110017</v>
      </c>
      <c r="G2634" s="108">
        <v>0</v>
      </c>
    </row>
    <row r="2635" spans="1:7" x14ac:dyDescent="0.2">
      <c r="A2635">
        <v>805</v>
      </c>
      <c r="B2635" t="s">
        <v>140</v>
      </c>
      <c r="C2635">
        <v>93108410</v>
      </c>
      <c r="D2635">
        <v>0</v>
      </c>
      <c r="F2635" s="107">
        <v>93110018</v>
      </c>
      <c r="G2635" s="108">
        <v>3282</v>
      </c>
    </row>
    <row r="2636" spans="1:7" x14ac:dyDescent="0.2">
      <c r="A2636">
        <v>805</v>
      </c>
      <c r="B2636" t="s">
        <v>140</v>
      </c>
      <c r="C2636">
        <v>93108415</v>
      </c>
      <c r="D2636">
        <v>0</v>
      </c>
      <c r="F2636" s="107">
        <v>93110019</v>
      </c>
      <c r="G2636" s="108">
        <v>1860</v>
      </c>
    </row>
    <row r="2637" spans="1:7" x14ac:dyDescent="0.2">
      <c r="A2637">
        <v>805</v>
      </c>
      <c r="B2637" t="s">
        <v>140</v>
      </c>
      <c r="C2637">
        <v>93108417</v>
      </c>
      <c r="D2637">
        <v>0</v>
      </c>
      <c r="F2637" s="107">
        <v>93110026</v>
      </c>
      <c r="G2637" s="108">
        <v>2844</v>
      </c>
    </row>
    <row r="2638" spans="1:7" x14ac:dyDescent="0.2">
      <c r="A2638">
        <v>805</v>
      </c>
      <c r="B2638" t="s">
        <v>167</v>
      </c>
      <c r="C2638">
        <v>113102092</v>
      </c>
      <c r="D2638" s="103">
        <v>91728</v>
      </c>
      <c r="F2638" s="107">
        <v>93110027</v>
      </c>
      <c r="G2638" s="108">
        <v>25198.75</v>
      </c>
    </row>
    <row r="2639" spans="1:7" x14ac:dyDescent="0.2">
      <c r="A2639">
        <v>805</v>
      </c>
      <c r="B2639" t="s">
        <v>167</v>
      </c>
      <c r="C2639">
        <v>113102153</v>
      </c>
      <c r="D2639" s="103">
        <v>124183.8</v>
      </c>
      <c r="F2639" s="107">
        <v>93110033</v>
      </c>
      <c r="G2639" s="108">
        <v>0</v>
      </c>
    </row>
    <row r="2640" spans="1:7" x14ac:dyDescent="0.2">
      <c r="A2640">
        <v>805</v>
      </c>
      <c r="B2640" t="s">
        <v>167</v>
      </c>
      <c r="C2640">
        <v>113103827</v>
      </c>
      <c r="D2640" s="103">
        <v>99072</v>
      </c>
      <c r="F2640" s="107">
        <v>93110037</v>
      </c>
      <c r="G2640" s="108">
        <v>0</v>
      </c>
    </row>
    <row r="2641" spans="1:7" x14ac:dyDescent="0.2">
      <c r="A2641">
        <v>805</v>
      </c>
      <c r="B2641" t="s">
        <v>384</v>
      </c>
      <c r="C2641">
        <v>113102422</v>
      </c>
      <c r="D2641">
        <v>0</v>
      </c>
      <c r="F2641" s="107">
        <v>93110038</v>
      </c>
      <c r="G2641" s="108">
        <v>0</v>
      </c>
    </row>
    <row r="2642" spans="1:7" x14ac:dyDescent="0.2">
      <c r="A2642">
        <v>805</v>
      </c>
      <c r="B2642" t="s">
        <v>385</v>
      </c>
      <c r="C2642">
        <v>93108151</v>
      </c>
      <c r="D2642">
        <v>0</v>
      </c>
      <c r="F2642" s="107">
        <v>93110041</v>
      </c>
      <c r="G2642" s="108">
        <v>0</v>
      </c>
    </row>
    <row r="2643" spans="1:7" x14ac:dyDescent="0.2">
      <c r="A2643">
        <v>805</v>
      </c>
      <c r="B2643" t="s">
        <v>231</v>
      </c>
      <c r="C2643">
        <v>145100391</v>
      </c>
      <c r="D2643">
        <v>0</v>
      </c>
      <c r="F2643" s="107">
        <v>93110047</v>
      </c>
      <c r="G2643" s="108">
        <v>0</v>
      </c>
    </row>
    <row r="2644" spans="1:7" x14ac:dyDescent="0.2">
      <c r="A2644">
        <v>805</v>
      </c>
      <c r="B2644" t="s">
        <v>386</v>
      </c>
      <c r="C2644">
        <v>113101048</v>
      </c>
      <c r="D2644" s="103">
        <v>50700</v>
      </c>
      <c r="F2644" s="107">
        <v>93110050</v>
      </c>
      <c r="G2644" s="108">
        <v>0</v>
      </c>
    </row>
    <row r="2645" spans="1:7" x14ac:dyDescent="0.2">
      <c r="A2645">
        <v>805</v>
      </c>
      <c r="B2645" t="s">
        <v>386</v>
      </c>
      <c r="C2645">
        <v>113101054</v>
      </c>
      <c r="D2645" s="103">
        <v>24804</v>
      </c>
      <c r="F2645" s="107">
        <v>93110052</v>
      </c>
      <c r="G2645" s="108">
        <v>349</v>
      </c>
    </row>
    <row r="2646" spans="1:7" x14ac:dyDescent="0.2">
      <c r="A2646">
        <v>805</v>
      </c>
      <c r="B2646" t="s">
        <v>386</v>
      </c>
      <c r="C2646">
        <v>113101055</v>
      </c>
      <c r="D2646">
        <v>0</v>
      </c>
      <c r="F2646" s="107">
        <v>93110062</v>
      </c>
      <c r="G2646" s="108">
        <v>2556</v>
      </c>
    </row>
    <row r="2647" spans="1:7" x14ac:dyDescent="0.2">
      <c r="A2647">
        <v>805</v>
      </c>
      <c r="B2647" t="s">
        <v>386</v>
      </c>
      <c r="C2647">
        <v>113101056</v>
      </c>
      <c r="D2647" s="103">
        <v>31590</v>
      </c>
      <c r="F2647" s="107">
        <v>93110066</v>
      </c>
      <c r="G2647" s="108">
        <v>2896.5</v>
      </c>
    </row>
    <row r="2648" spans="1:7" x14ac:dyDescent="0.2">
      <c r="A2648">
        <v>805</v>
      </c>
      <c r="B2648" t="s">
        <v>386</v>
      </c>
      <c r="C2648">
        <v>113101057</v>
      </c>
      <c r="D2648" s="103">
        <v>45458</v>
      </c>
      <c r="F2648" s="107">
        <v>93110068</v>
      </c>
      <c r="G2648" s="108">
        <v>4587.5</v>
      </c>
    </row>
    <row r="2649" spans="1:7" x14ac:dyDescent="0.2">
      <c r="A2649">
        <v>805</v>
      </c>
      <c r="B2649" t="s">
        <v>386</v>
      </c>
      <c r="C2649">
        <v>113101058</v>
      </c>
      <c r="D2649" s="103">
        <v>55239</v>
      </c>
      <c r="F2649" s="107">
        <v>93110069</v>
      </c>
      <c r="G2649" s="108">
        <v>0</v>
      </c>
    </row>
    <row r="2650" spans="1:7" x14ac:dyDescent="0.2">
      <c r="A2650">
        <v>805</v>
      </c>
      <c r="B2650" t="s">
        <v>386</v>
      </c>
      <c r="C2650">
        <v>113101546</v>
      </c>
      <c r="D2650" s="103">
        <v>50700</v>
      </c>
      <c r="F2650" s="107">
        <v>93110070</v>
      </c>
      <c r="G2650" s="108">
        <v>12594</v>
      </c>
    </row>
    <row r="2651" spans="1:7" x14ac:dyDescent="0.2">
      <c r="A2651">
        <v>805</v>
      </c>
      <c r="B2651" t="s">
        <v>225</v>
      </c>
      <c r="C2651">
        <v>113103577</v>
      </c>
      <c r="D2651">
        <v>0</v>
      </c>
      <c r="F2651" s="107">
        <v>93110076</v>
      </c>
      <c r="G2651" s="108">
        <v>250</v>
      </c>
    </row>
    <row r="2652" spans="1:7" x14ac:dyDescent="0.2">
      <c r="A2652">
        <v>805</v>
      </c>
      <c r="B2652" t="s">
        <v>225</v>
      </c>
      <c r="C2652">
        <v>113104545</v>
      </c>
      <c r="D2652">
        <v>0</v>
      </c>
      <c r="F2652" s="107">
        <v>93110077</v>
      </c>
      <c r="G2652" s="108">
        <v>928</v>
      </c>
    </row>
    <row r="2653" spans="1:7" x14ac:dyDescent="0.2">
      <c r="A2653">
        <v>805</v>
      </c>
      <c r="B2653" t="s">
        <v>225</v>
      </c>
      <c r="C2653">
        <v>113104546</v>
      </c>
      <c r="D2653">
        <v>0</v>
      </c>
      <c r="F2653" s="107">
        <v>93110078</v>
      </c>
      <c r="G2653" s="108">
        <v>0</v>
      </c>
    </row>
    <row r="2654" spans="1:7" x14ac:dyDescent="0.2">
      <c r="A2654">
        <v>805</v>
      </c>
      <c r="B2654" t="s">
        <v>225</v>
      </c>
      <c r="C2654">
        <v>113104547</v>
      </c>
      <c r="D2654">
        <v>0</v>
      </c>
      <c r="F2654" s="107">
        <v>93110081</v>
      </c>
      <c r="G2654" s="108">
        <v>1654.5</v>
      </c>
    </row>
    <row r="2655" spans="1:7" x14ac:dyDescent="0.2">
      <c r="A2655">
        <v>805</v>
      </c>
      <c r="B2655" t="s">
        <v>225</v>
      </c>
      <c r="C2655">
        <v>113104548</v>
      </c>
      <c r="D2655">
        <v>0</v>
      </c>
      <c r="F2655" s="107">
        <v>93110082</v>
      </c>
      <c r="G2655" s="108">
        <v>243</v>
      </c>
    </row>
    <row r="2656" spans="1:7" x14ac:dyDescent="0.2">
      <c r="A2656">
        <v>805</v>
      </c>
      <c r="B2656" t="s">
        <v>225</v>
      </c>
      <c r="C2656">
        <v>113104654</v>
      </c>
      <c r="D2656" s="103">
        <v>1875</v>
      </c>
      <c r="F2656" s="107">
        <v>93110086</v>
      </c>
      <c r="G2656" s="108">
        <v>0</v>
      </c>
    </row>
    <row r="2657" spans="1:7" x14ac:dyDescent="0.2">
      <c r="A2657">
        <v>805</v>
      </c>
      <c r="B2657" t="s">
        <v>301</v>
      </c>
      <c r="C2657">
        <v>121100304</v>
      </c>
      <c r="D2657">
        <v>0</v>
      </c>
      <c r="F2657" s="107">
        <v>93110089</v>
      </c>
      <c r="G2657" s="108">
        <v>0</v>
      </c>
    </row>
    <row r="2658" spans="1:7" x14ac:dyDescent="0.2">
      <c r="A2658">
        <v>805</v>
      </c>
      <c r="B2658" t="s">
        <v>207</v>
      </c>
      <c r="C2658">
        <v>113101655</v>
      </c>
      <c r="D2658" s="103">
        <v>28461</v>
      </c>
      <c r="F2658" s="107">
        <v>93110094</v>
      </c>
      <c r="G2658" s="108">
        <v>1260</v>
      </c>
    </row>
    <row r="2659" spans="1:7" x14ac:dyDescent="0.2">
      <c r="A2659">
        <v>805</v>
      </c>
      <c r="B2659" t="s">
        <v>207</v>
      </c>
      <c r="C2659">
        <v>113101657</v>
      </c>
      <c r="D2659">
        <v>0</v>
      </c>
      <c r="F2659" s="107">
        <v>93110096</v>
      </c>
      <c r="G2659" s="108">
        <v>840</v>
      </c>
    </row>
    <row r="2660" spans="1:7" x14ac:dyDescent="0.2">
      <c r="A2660">
        <v>805</v>
      </c>
      <c r="B2660" t="s">
        <v>207</v>
      </c>
      <c r="C2660">
        <v>113101658</v>
      </c>
      <c r="D2660">
        <v>0</v>
      </c>
      <c r="F2660" s="107">
        <v>93110099</v>
      </c>
      <c r="G2660" s="108">
        <v>1413.96</v>
      </c>
    </row>
    <row r="2661" spans="1:7" x14ac:dyDescent="0.2">
      <c r="A2661">
        <v>805</v>
      </c>
      <c r="B2661" t="s">
        <v>207</v>
      </c>
      <c r="C2661">
        <v>113101659</v>
      </c>
      <c r="D2661" s="103">
        <v>26711</v>
      </c>
      <c r="F2661" s="107">
        <v>93110100</v>
      </c>
      <c r="G2661" s="108">
        <v>221.13</v>
      </c>
    </row>
    <row r="2662" spans="1:7" x14ac:dyDescent="0.2">
      <c r="A2662">
        <v>805</v>
      </c>
      <c r="B2662" t="s">
        <v>207</v>
      </c>
      <c r="C2662">
        <v>113101660</v>
      </c>
      <c r="D2662" s="103">
        <v>22402</v>
      </c>
      <c r="F2662" s="107">
        <v>93110101</v>
      </c>
      <c r="G2662" s="108">
        <v>1473.5</v>
      </c>
    </row>
    <row r="2663" spans="1:7" x14ac:dyDescent="0.2">
      <c r="A2663">
        <v>805</v>
      </c>
      <c r="B2663" t="s">
        <v>207</v>
      </c>
      <c r="C2663">
        <v>113101661</v>
      </c>
      <c r="D2663" s="103">
        <v>31491</v>
      </c>
      <c r="F2663" s="107">
        <v>93110106</v>
      </c>
      <c r="G2663" s="108">
        <v>1420.2</v>
      </c>
    </row>
    <row r="2664" spans="1:7" x14ac:dyDescent="0.2">
      <c r="A2664">
        <v>805</v>
      </c>
      <c r="B2664" t="s">
        <v>387</v>
      </c>
      <c r="C2664">
        <v>93101468</v>
      </c>
      <c r="D2664" s="103">
        <v>38376</v>
      </c>
      <c r="F2664" s="107">
        <v>93110109</v>
      </c>
      <c r="G2664" s="108">
        <v>2001</v>
      </c>
    </row>
    <row r="2665" spans="1:7" x14ac:dyDescent="0.2">
      <c r="A2665">
        <v>805</v>
      </c>
      <c r="B2665" t="s">
        <v>388</v>
      </c>
      <c r="C2665">
        <v>93100391</v>
      </c>
      <c r="D2665">
        <v>0</v>
      </c>
      <c r="F2665" s="107">
        <v>93110110</v>
      </c>
      <c r="G2665" s="108">
        <v>3999</v>
      </c>
    </row>
    <row r="2666" spans="1:7" x14ac:dyDescent="0.2">
      <c r="A2666">
        <v>805</v>
      </c>
      <c r="B2666" t="s">
        <v>388</v>
      </c>
      <c r="C2666">
        <v>93100392</v>
      </c>
      <c r="D2666" s="103">
        <v>7022</v>
      </c>
      <c r="F2666" s="107">
        <v>93110116</v>
      </c>
      <c r="G2666" s="108">
        <v>2315.25</v>
      </c>
    </row>
    <row r="2667" spans="1:7" x14ac:dyDescent="0.2">
      <c r="A2667">
        <v>805</v>
      </c>
      <c r="B2667" t="s">
        <v>388</v>
      </c>
      <c r="C2667">
        <v>93100393</v>
      </c>
      <c r="D2667" s="103">
        <v>7022</v>
      </c>
      <c r="F2667" s="107">
        <v>93110117</v>
      </c>
      <c r="G2667" s="108">
        <v>3376</v>
      </c>
    </row>
    <row r="2668" spans="1:7" x14ac:dyDescent="0.2">
      <c r="A2668">
        <v>805</v>
      </c>
      <c r="B2668" t="s">
        <v>388</v>
      </c>
      <c r="C2668">
        <v>93100394</v>
      </c>
      <c r="D2668" s="103">
        <v>7022</v>
      </c>
      <c r="F2668" s="107">
        <v>93110118</v>
      </c>
      <c r="G2668" s="108">
        <v>3662.98</v>
      </c>
    </row>
    <row r="2669" spans="1:7" x14ac:dyDescent="0.2">
      <c r="A2669">
        <v>805</v>
      </c>
      <c r="B2669" t="s">
        <v>388</v>
      </c>
      <c r="C2669">
        <v>93100395</v>
      </c>
      <c r="D2669" s="103">
        <v>13986.88</v>
      </c>
      <c r="F2669" s="107">
        <v>93110119</v>
      </c>
      <c r="G2669" s="108">
        <v>3367.6</v>
      </c>
    </row>
    <row r="2670" spans="1:7" x14ac:dyDescent="0.2">
      <c r="A2670">
        <v>805</v>
      </c>
      <c r="B2670" t="s">
        <v>388</v>
      </c>
      <c r="C2670">
        <v>93100494</v>
      </c>
      <c r="D2670" s="103">
        <v>1442.18</v>
      </c>
      <c r="F2670" s="107">
        <v>93110120</v>
      </c>
      <c r="G2670" s="108">
        <v>3840.2</v>
      </c>
    </row>
    <row r="2671" spans="1:7" x14ac:dyDescent="0.2">
      <c r="A2671">
        <v>805</v>
      </c>
      <c r="B2671" t="s">
        <v>389</v>
      </c>
      <c r="C2671">
        <v>93100340</v>
      </c>
      <c r="D2671">
        <v>0</v>
      </c>
      <c r="F2671" s="107">
        <v>93110121</v>
      </c>
      <c r="G2671" s="108">
        <v>4331.5</v>
      </c>
    </row>
    <row r="2672" spans="1:7" x14ac:dyDescent="0.2">
      <c r="A2672">
        <v>805</v>
      </c>
      <c r="B2672" t="s">
        <v>389</v>
      </c>
      <c r="C2672">
        <v>93100546</v>
      </c>
      <c r="D2672">
        <v>0</v>
      </c>
      <c r="F2672" s="107">
        <v>93110122</v>
      </c>
      <c r="G2672" s="108">
        <v>966</v>
      </c>
    </row>
    <row r="2673" spans="1:7" x14ac:dyDescent="0.2">
      <c r="A2673">
        <v>805</v>
      </c>
      <c r="B2673" t="s">
        <v>389</v>
      </c>
      <c r="C2673">
        <v>93100549</v>
      </c>
      <c r="D2673" s="103">
        <v>1281.25</v>
      </c>
      <c r="F2673" s="107">
        <v>93110123</v>
      </c>
      <c r="G2673" s="108">
        <v>3830</v>
      </c>
    </row>
    <row r="2674" spans="1:7" x14ac:dyDescent="0.2">
      <c r="A2674">
        <v>805</v>
      </c>
      <c r="B2674" t="s">
        <v>389</v>
      </c>
      <c r="C2674">
        <v>93102220</v>
      </c>
      <c r="D2674" s="103">
        <v>11450</v>
      </c>
      <c r="F2674" s="107">
        <v>93110126</v>
      </c>
      <c r="G2674" s="108">
        <v>8100</v>
      </c>
    </row>
    <row r="2675" spans="1:7" x14ac:dyDescent="0.2">
      <c r="A2675">
        <v>805</v>
      </c>
      <c r="B2675" t="s">
        <v>389</v>
      </c>
      <c r="C2675">
        <v>93102436</v>
      </c>
      <c r="D2675" s="103">
        <v>1600</v>
      </c>
      <c r="F2675" s="107">
        <v>93110127</v>
      </c>
      <c r="G2675" s="108">
        <v>1320</v>
      </c>
    </row>
    <row r="2676" spans="1:7" x14ac:dyDescent="0.2">
      <c r="A2676">
        <v>805</v>
      </c>
      <c r="B2676" t="s">
        <v>389</v>
      </c>
      <c r="C2676">
        <v>93102489</v>
      </c>
      <c r="D2676" s="103">
        <v>2980</v>
      </c>
      <c r="F2676" s="107">
        <v>93110132</v>
      </c>
      <c r="G2676" s="108">
        <v>0</v>
      </c>
    </row>
    <row r="2677" spans="1:7" x14ac:dyDescent="0.2">
      <c r="A2677">
        <v>805</v>
      </c>
      <c r="B2677" t="s">
        <v>389</v>
      </c>
      <c r="C2677">
        <v>93102570</v>
      </c>
      <c r="D2677" s="103">
        <v>6593</v>
      </c>
      <c r="F2677" s="107">
        <v>93110141</v>
      </c>
      <c r="G2677" s="108">
        <v>1605.12</v>
      </c>
    </row>
    <row r="2678" spans="1:7" x14ac:dyDescent="0.2">
      <c r="A2678">
        <v>805</v>
      </c>
      <c r="B2678" t="s">
        <v>389</v>
      </c>
      <c r="C2678">
        <v>93102571</v>
      </c>
      <c r="D2678" s="103">
        <v>2685</v>
      </c>
      <c r="F2678" s="107">
        <v>93110145</v>
      </c>
      <c r="G2678" s="108">
        <v>1200</v>
      </c>
    </row>
    <row r="2679" spans="1:7" x14ac:dyDescent="0.2">
      <c r="A2679">
        <v>805</v>
      </c>
      <c r="B2679" t="s">
        <v>389</v>
      </c>
      <c r="C2679">
        <v>93102704</v>
      </c>
      <c r="D2679" s="103">
        <v>2600</v>
      </c>
      <c r="F2679" s="107">
        <v>93110151</v>
      </c>
      <c r="G2679" s="108">
        <v>1040</v>
      </c>
    </row>
    <row r="2680" spans="1:7" x14ac:dyDescent="0.2">
      <c r="A2680">
        <v>805</v>
      </c>
      <c r="B2680" t="s">
        <v>389</v>
      </c>
      <c r="C2680">
        <v>93102705</v>
      </c>
      <c r="D2680" s="103">
        <v>2910</v>
      </c>
      <c r="F2680" s="107">
        <v>93110155</v>
      </c>
      <c r="G2680" s="108">
        <v>1820.7</v>
      </c>
    </row>
    <row r="2681" spans="1:7" x14ac:dyDescent="0.2">
      <c r="A2681">
        <v>805</v>
      </c>
      <c r="B2681" t="s">
        <v>390</v>
      </c>
      <c r="C2681">
        <v>93100615</v>
      </c>
      <c r="D2681" s="103">
        <v>6153.33</v>
      </c>
      <c r="F2681" s="107">
        <v>93110164</v>
      </c>
      <c r="G2681" s="108">
        <v>19320</v>
      </c>
    </row>
    <row r="2682" spans="1:7" x14ac:dyDescent="0.2">
      <c r="A2682">
        <v>805</v>
      </c>
      <c r="B2682" t="s">
        <v>390</v>
      </c>
      <c r="C2682">
        <v>93100673</v>
      </c>
      <c r="D2682" s="103">
        <v>4392</v>
      </c>
      <c r="F2682" s="107">
        <v>93110189</v>
      </c>
      <c r="G2682" s="108">
        <v>0</v>
      </c>
    </row>
    <row r="2683" spans="1:7" x14ac:dyDescent="0.2">
      <c r="A2683">
        <v>805</v>
      </c>
      <c r="B2683" t="s">
        <v>390</v>
      </c>
      <c r="C2683">
        <v>93100848</v>
      </c>
      <c r="D2683" s="103">
        <v>44827.35</v>
      </c>
      <c r="F2683" s="107">
        <v>93110204</v>
      </c>
      <c r="G2683" s="108">
        <v>600.6</v>
      </c>
    </row>
    <row r="2684" spans="1:7" x14ac:dyDescent="0.2">
      <c r="A2684">
        <v>805</v>
      </c>
      <c r="B2684" t="s">
        <v>390</v>
      </c>
      <c r="C2684">
        <v>93100892</v>
      </c>
      <c r="D2684" s="103">
        <v>4758.05</v>
      </c>
      <c r="F2684" s="107">
        <v>93110209</v>
      </c>
      <c r="G2684" s="108">
        <v>360</v>
      </c>
    </row>
    <row r="2685" spans="1:7" x14ac:dyDescent="0.2">
      <c r="A2685">
        <v>805</v>
      </c>
      <c r="B2685" t="s">
        <v>390</v>
      </c>
      <c r="C2685">
        <v>93100893</v>
      </c>
      <c r="D2685" s="103">
        <v>10241.799999999999</v>
      </c>
      <c r="F2685" s="107">
        <v>93110211</v>
      </c>
      <c r="G2685" s="108">
        <v>1298</v>
      </c>
    </row>
    <row r="2686" spans="1:7" x14ac:dyDescent="0.2">
      <c r="A2686">
        <v>805</v>
      </c>
      <c r="B2686" t="s">
        <v>390</v>
      </c>
      <c r="C2686">
        <v>93100921</v>
      </c>
      <c r="D2686">
        <v>0</v>
      </c>
      <c r="F2686" s="107">
        <v>93110212</v>
      </c>
      <c r="G2686" s="108">
        <v>1560</v>
      </c>
    </row>
    <row r="2687" spans="1:7" x14ac:dyDescent="0.2">
      <c r="A2687">
        <v>805</v>
      </c>
      <c r="B2687" t="s">
        <v>390</v>
      </c>
      <c r="C2687">
        <v>93100942</v>
      </c>
      <c r="D2687" s="103">
        <v>18056.400000000001</v>
      </c>
      <c r="F2687" s="107">
        <v>93110214</v>
      </c>
      <c r="G2687" s="108">
        <v>880</v>
      </c>
    </row>
    <row r="2688" spans="1:7" x14ac:dyDescent="0.2">
      <c r="A2688">
        <v>805</v>
      </c>
      <c r="B2688" t="s">
        <v>390</v>
      </c>
      <c r="C2688">
        <v>93101128</v>
      </c>
      <c r="D2688">
        <v>0</v>
      </c>
      <c r="F2688" s="107">
        <v>93110215</v>
      </c>
      <c r="G2688" s="108">
        <v>755</v>
      </c>
    </row>
    <row r="2689" spans="1:7" x14ac:dyDescent="0.2">
      <c r="A2689">
        <v>805</v>
      </c>
      <c r="B2689" t="s">
        <v>391</v>
      </c>
      <c r="C2689">
        <v>93100386</v>
      </c>
      <c r="D2689">
        <v>0</v>
      </c>
      <c r="F2689" s="107">
        <v>93110216</v>
      </c>
      <c r="G2689" s="108">
        <v>703</v>
      </c>
    </row>
    <row r="2690" spans="1:7" x14ac:dyDescent="0.2">
      <c r="A2690">
        <v>805</v>
      </c>
      <c r="B2690" t="s">
        <v>391</v>
      </c>
      <c r="C2690">
        <v>93100570</v>
      </c>
      <c r="D2690">
        <v>0</v>
      </c>
      <c r="F2690" s="107">
        <v>93110217</v>
      </c>
      <c r="G2690" s="108">
        <v>1859</v>
      </c>
    </row>
    <row r="2691" spans="1:7" x14ac:dyDescent="0.2">
      <c r="A2691">
        <v>805</v>
      </c>
      <c r="B2691" t="s">
        <v>391</v>
      </c>
      <c r="C2691">
        <v>93100571</v>
      </c>
      <c r="D2691">
        <v>0</v>
      </c>
      <c r="F2691" s="107">
        <v>93110218</v>
      </c>
      <c r="G2691" s="108">
        <v>200</v>
      </c>
    </row>
    <row r="2692" spans="1:7" x14ac:dyDescent="0.2">
      <c r="A2692">
        <v>805</v>
      </c>
      <c r="B2692" t="s">
        <v>391</v>
      </c>
      <c r="C2692">
        <v>93100761</v>
      </c>
      <c r="D2692" s="103">
        <v>2860.53</v>
      </c>
      <c r="F2692" s="107">
        <v>93110219</v>
      </c>
      <c r="G2692" s="108">
        <v>3733</v>
      </c>
    </row>
    <row r="2693" spans="1:7" x14ac:dyDescent="0.2">
      <c r="A2693">
        <v>805</v>
      </c>
      <c r="B2693" t="s">
        <v>391</v>
      </c>
      <c r="C2693">
        <v>93100855</v>
      </c>
      <c r="D2693">
        <v>0</v>
      </c>
      <c r="F2693" s="107">
        <v>93110220</v>
      </c>
      <c r="G2693" s="108">
        <v>1008</v>
      </c>
    </row>
    <row r="2694" spans="1:7" x14ac:dyDescent="0.2">
      <c r="A2694">
        <v>805</v>
      </c>
      <c r="B2694" t="s">
        <v>392</v>
      </c>
      <c r="C2694">
        <v>93102028</v>
      </c>
      <c r="D2694">
        <v>0</v>
      </c>
      <c r="F2694" s="107">
        <v>93110221</v>
      </c>
      <c r="G2694" s="108">
        <v>330</v>
      </c>
    </row>
    <row r="2695" spans="1:7" x14ac:dyDescent="0.2">
      <c r="A2695">
        <v>805</v>
      </c>
      <c r="B2695" t="s">
        <v>259</v>
      </c>
      <c r="C2695">
        <v>121100383</v>
      </c>
      <c r="D2695" s="103">
        <v>3000</v>
      </c>
      <c r="F2695" s="107">
        <v>93110223</v>
      </c>
      <c r="G2695" s="108">
        <v>4369.6000000000004</v>
      </c>
    </row>
    <row r="2696" spans="1:7" x14ac:dyDescent="0.2">
      <c r="A2696">
        <v>805</v>
      </c>
      <c r="B2696" t="s">
        <v>210</v>
      </c>
      <c r="C2696">
        <v>113102875</v>
      </c>
      <c r="D2696">
        <v>0</v>
      </c>
      <c r="F2696" s="107">
        <v>93110226</v>
      </c>
      <c r="G2696" s="108">
        <v>0</v>
      </c>
    </row>
    <row r="2697" spans="1:7" x14ac:dyDescent="0.2">
      <c r="A2697">
        <v>805</v>
      </c>
      <c r="B2697" t="s">
        <v>210</v>
      </c>
      <c r="C2697">
        <v>113103642</v>
      </c>
      <c r="D2697">
        <v>0</v>
      </c>
      <c r="F2697" s="107">
        <v>93110231</v>
      </c>
      <c r="G2697" s="108">
        <v>0</v>
      </c>
    </row>
    <row r="2698" spans="1:7" x14ac:dyDescent="0.2">
      <c r="A2698">
        <v>805</v>
      </c>
      <c r="B2698" t="s">
        <v>210</v>
      </c>
      <c r="C2698">
        <v>113104150</v>
      </c>
      <c r="D2698" s="103">
        <v>5586.02</v>
      </c>
      <c r="F2698" s="107">
        <v>93110232</v>
      </c>
      <c r="G2698" s="108">
        <v>0</v>
      </c>
    </row>
    <row r="2699" spans="1:7" x14ac:dyDescent="0.2">
      <c r="A2699">
        <v>805</v>
      </c>
      <c r="B2699" t="s">
        <v>210</v>
      </c>
      <c r="C2699">
        <v>113104186</v>
      </c>
      <c r="D2699">
        <v>67.2</v>
      </c>
      <c r="F2699" s="107">
        <v>93110236</v>
      </c>
      <c r="G2699" s="108">
        <v>0</v>
      </c>
    </row>
    <row r="2700" spans="1:7" x14ac:dyDescent="0.2">
      <c r="A2700">
        <v>805</v>
      </c>
      <c r="B2700" t="s">
        <v>276</v>
      </c>
      <c r="C2700">
        <v>121100543</v>
      </c>
      <c r="D2700">
        <v>0</v>
      </c>
      <c r="F2700" s="107">
        <v>93110237</v>
      </c>
      <c r="G2700" s="108">
        <v>0</v>
      </c>
    </row>
    <row r="2701" spans="1:7" x14ac:dyDescent="0.2">
      <c r="A2701">
        <v>805</v>
      </c>
      <c r="B2701" t="s">
        <v>276</v>
      </c>
      <c r="C2701">
        <v>121100562</v>
      </c>
      <c r="D2701" s="103">
        <v>4240.29</v>
      </c>
      <c r="F2701" s="107">
        <v>93110238</v>
      </c>
      <c r="G2701" s="108">
        <v>0</v>
      </c>
    </row>
    <row r="2702" spans="1:7" x14ac:dyDescent="0.2">
      <c r="A2702">
        <v>805</v>
      </c>
      <c r="B2702" t="s">
        <v>393</v>
      </c>
      <c r="C2702">
        <v>93106451</v>
      </c>
      <c r="D2702">
        <v>0</v>
      </c>
      <c r="F2702" s="107">
        <v>93110239</v>
      </c>
      <c r="G2702" s="108">
        <v>0</v>
      </c>
    </row>
    <row r="2703" spans="1:7" x14ac:dyDescent="0.2">
      <c r="A2703">
        <v>805</v>
      </c>
      <c r="B2703" t="s">
        <v>280</v>
      </c>
      <c r="C2703">
        <v>145101631</v>
      </c>
      <c r="D2703">
        <v>0</v>
      </c>
      <c r="F2703" s="107">
        <v>93110242</v>
      </c>
      <c r="G2703" s="108">
        <v>0</v>
      </c>
    </row>
    <row r="2704" spans="1:7" x14ac:dyDescent="0.2">
      <c r="A2704">
        <v>805</v>
      </c>
      <c r="B2704" t="s">
        <v>280</v>
      </c>
      <c r="C2704">
        <v>145101654</v>
      </c>
      <c r="D2704">
        <v>0</v>
      </c>
      <c r="F2704" s="107">
        <v>93110267</v>
      </c>
      <c r="G2704" s="108">
        <v>2943.9</v>
      </c>
    </row>
    <row r="2705" spans="1:7" x14ac:dyDescent="0.2">
      <c r="A2705">
        <v>805</v>
      </c>
      <c r="B2705" t="s">
        <v>240</v>
      </c>
      <c r="C2705">
        <v>121100345</v>
      </c>
      <c r="D2705" s="103">
        <v>4605.5</v>
      </c>
      <c r="F2705" s="107">
        <v>93110270</v>
      </c>
      <c r="G2705" s="108">
        <v>1040</v>
      </c>
    </row>
    <row r="2706" spans="1:7" x14ac:dyDescent="0.2">
      <c r="A2706">
        <v>805</v>
      </c>
      <c r="B2706" t="s">
        <v>144</v>
      </c>
      <c r="C2706">
        <v>93100189</v>
      </c>
      <c r="D2706">
        <v>0</v>
      </c>
      <c r="F2706" s="107">
        <v>93110271</v>
      </c>
      <c r="G2706" s="108">
        <v>1125</v>
      </c>
    </row>
    <row r="2707" spans="1:7" x14ac:dyDescent="0.2">
      <c r="A2707">
        <v>805</v>
      </c>
      <c r="B2707" t="s">
        <v>144</v>
      </c>
      <c r="C2707">
        <v>93100256</v>
      </c>
      <c r="D2707">
        <v>830</v>
      </c>
      <c r="F2707" s="107">
        <v>93110277</v>
      </c>
      <c r="G2707" s="108">
        <v>620</v>
      </c>
    </row>
    <row r="2708" spans="1:7" x14ac:dyDescent="0.2">
      <c r="A2708">
        <v>805</v>
      </c>
      <c r="B2708" t="s">
        <v>144</v>
      </c>
      <c r="C2708">
        <v>93100302</v>
      </c>
      <c r="D2708">
        <v>0</v>
      </c>
      <c r="F2708" s="107">
        <v>93110278</v>
      </c>
      <c r="G2708" s="108">
        <v>644</v>
      </c>
    </row>
    <row r="2709" spans="1:7" x14ac:dyDescent="0.2">
      <c r="A2709">
        <v>805</v>
      </c>
      <c r="B2709" t="s">
        <v>144</v>
      </c>
      <c r="C2709">
        <v>93100416</v>
      </c>
      <c r="D2709">
        <v>850</v>
      </c>
      <c r="F2709" s="107">
        <v>93110286</v>
      </c>
      <c r="G2709" s="108">
        <v>3700</v>
      </c>
    </row>
    <row r="2710" spans="1:7" x14ac:dyDescent="0.2">
      <c r="A2710">
        <v>805</v>
      </c>
      <c r="B2710" t="s">
        <v>144</v>
      </c>
      <c r="C2710">
        <v>93100432</v>
      </c>
      <c r="D2710" s="103">
        <v>1192</v>
      </c>
      <c r="F2710" s="107">
        <v>93110287</v>
      </c>
      <c r="G2710" s="108">
        <v>10533.6</v>
      </c>
    </row>
    <row r="2711" spans="1:7" x14ac:dyDescent="0.2">
      <c r="A2711">
        <v>805</v>
      </c>
      <c r="B2711" t="s">
        <v>144</v>
      </c>
      <c r="C2711">
        <v>93100484</v>
      </c>
      <c r="D2711" s="103">
        <v>1040</v>
      </c>
      <c r="F2711" s="107">
        <v>93110297</v>
      </c>
      <c r="G2711" s="108">
        <v>10004.450000000001</v>
      </c>
    </row>
    <row r="2712" spans="1:7" x14ac:dyDescent="0.2">
      <c r="A2712">
        <v>805</v>
      </c>
      <c r="B2712" t="s">
        <v>144</v>
      </c>
      <c r="C2712">
        <v>93100623</v>
      </c>
      <c r="D2712">
        <v>0</v>
      </c>
      <c r="F2712" s="107">
        <v>93110298</v>
      </c>
      <c r="G2712" s="108">
        <v>6200</v>
      </c>
    </row>
    <row r="2713" spans="1:7" x14ac:dyDescent="0.2">
      <c r="A2713">
        <v>805</v>
      </c>
      <c r="B2713" t="s">
        <v>144</v>
      </c>
      <c r="C2713">
        <v>93100674</v>
      </c>
      <c r="D2713" s="103">
        <v>1904</v>
      </c>
      <c r="F2713" s="107">
        <v>93110299</v>
      </c>
      <c r="G2713" s="108">
        <v>5700</v>
      </c>
    </row>
    <row r="2714" spans="1:7" x14ac:dyDescent="0.2">
      <c r="A2714">
        <v>805</v>
      </c>
      <c r="B2714" t="s">
        <v>144</v>
      </c>
      <c r="C2714">
        <v>93100696</v>
      </c>
      <c r="D2714" s="103">
        <v>1192</v>
      </c>
      <c r="F2714" s="107">
        <v>93110305</v>
      </c>
      <c r="G2714" s="108">
        <v>0</v>
      </c>
    </row>
    <row r="2715" spans="1:7" x14ac:dyDescent="0.2">
      <c r="A2715">
        <v>805</v>
      </c>
      <c r="B2715" t="s">
        <v>144</v>
      </c>
      <c r="C2715">
        <v>93100734</v>
      </c>
      <c r="D2715">
        <v>0</v>
      </c>
      <c r="F2715" s="107">
        <v>93110306</v>
      </c>
      <c r="G2715" s="108">
        <v>0</v>
      </c>
    </row>
    <row r="2716" spans="1:7" x14ac:dyDescent="0.2">
      <c r="A2716">
        <v>805</v>
      </c>
      <c r="B2716" t="s">
        <v>144</v>
      </c>
      <c r="C2716">
        <v>93100739</v>
      </c>
      <c r="D2716">
        <v>0</v>
      </c>
      <c r="F2716" s="107">
        <v>93110309</v>
      </c>
      <c r="G2716" s="108">
        <v>0</v>
      </c>
    </row>
    <row r="2717" spans="1:7" x14ac:dyDescent="0.2">
      <c r="A2717">
        <v>805</v>
      </c>
      <c r="B2717" t="s">
        <v>144</v>
      </c>
      <c r="C2717">
        <v>93100740</v>
      </c>
      <c r="D2717">
        <v>0</v>
      </c>
      <c r="F2717" s="107">
        <v>93110311</v>
      </c>
      <c r="G2717" s="108">
        <v>0</v>
      </c>
    </row>
    <row r="2718" spans="1:7" x14ac:dyDescent="0.2">
      <c r="A2718">
        <v>805</v>
      </c>
      <c r="B2718" t="s">
        <v>144</v>
      </c>
      <c r="C2718">
        <v>93100747</v>
      </c>
      <c r="D2718">
        <v>700</v>
      </c>
      <c r="F2718" s="107">
        <v>93110319</v>
      </c>
      <c r="G2718" s="108">
        <v>520</v>
      </c>
    </row>
    <row r="2719" spans="1:7" x14ac:dyDescent="0.2">
      <c r="A2719">
        <v>805</v>
      </c>
      <c r="B2719" t="s">
        <v>144</v>
      </c>
      <c r="C2719">
        <v>93100780</v>
      </c>
      <c r="D2719" s="103">
        <v>1192</v>
      </c>
      <c r="F2719" s="107">
        <v>93110341</v>
      </c>
      <c r="G2719" s="108">
        <v>1299.76</v>
      </c>
    </row>
    <row r="2720" spans="1:7" x14ac:dyDescent="0.2">
      <c r="A2720">
        <v>805</v>
      </c>
      <c r="B2720" t="s">
        <v>144</v>
      </c>
      <c r="C2720">
        <v>93100845</v>
      </c>
      <c r="D2720">
        <v>0</v>
      </c>
      <c r="F2720" s="107">
        <v>93110343</v>
      </c>
      <c r="G2720" s="108">
        <v>3114</v>
      </c>
    </row>
    <row r="2721" spans="1:7" x14ac:dyDescent="0.2">
      <c r="A2721">
        <v>805</v>
      </c>
      <c r="B2721" t="s">
        <v>144</v>
      </c>
      <c r="C2721">
        <v>93100857</v>
      </c>
      <c r="D2721">
        <v>0</v>
      </c>
      <c r="F2721" s="107">
        <v>93110345</v>
      </c>
      <c r="G2721" s="108">
        <v>0</v>
      </c>
    </row>
    <row r="2722" spans="1:7" x14ac:dyDescent="0.2">
      <c r="A2722">
        <v>805</v>
      </c>
      <c r="B2722" t="s">
        <v>144</v>
      </c>
      <c r="C2722">
        <v>93100878</v>
      </c>
      <c r="D2722">
        <v>0</v>
      </c>
      <c r="F2722" s="107">
        <v>93110350</v>
      </c>
      <c r="G2722" s="108">
        <v>1820.7</v>
      </c>
    </row>
    <row r="2723" spans="1:7" x14ac:dyDescent="0.2">
      <c r="A2723">
        <v>805</v>
      </c>
      <c r="B2723" t="s">
        <v>144</v>
      </c>
      <c r="C2723">
        <v>93100900</v>
      </c>
      <c r="D2723">
        <v>0</v>
      </c>
      <c r="F2723" s="107">
        <v>93110352</v>
      </c>
      <c r="G2723" s="108">
        <v>0</v>
      </c>
    </row>
    <row r="2724" spans="1:7" x14ac:dyDescent="0.2">
      <c r="A2724">
        <v>805</v>
      </c>
      <c r="B2724" t="s">
        <v>144</v>
      </c>
      <c r="C2724">
        <v>93100944</v>
      </c>
      <c r="D2724">
        <v>0</v>
      </c>
      <c r="F2724" s="107">
        <v>93110358</v>
      </c>
      <c r="G2724" s="108">
        <v>0</v>
      </c>
    </row>
    <row r="2725" spans="1:7" x14ac:dyDescent="0.2">
      <c r="A2725">
        <v>805</v>
      </c>
      <c r="B2725" t="s">
        <v>144</v>
      </c>
      <c r="C2725">
        <v>93100954</v>
      </c>
      <c r="D2725">
        <v>0</v>
      </c>
      <c r="F2725" s="107">
        <v>93110360</v>
      </c>
      <c r="G2725" s="108">
        <v>0</v>
      </c>
    </row>
    <row r="2726" spans="1:7" x14ac:dyDescent="0.2">
      <c r="A2726">
        <v>805</v>
      </c>
      <c r="B2726" t="s">
        <v>144</v>
      </c>
      <c r="C2726">
        <v>93100985</v>
      </c>
      <c r="D2726">
        <v>0</v>
      </c>
      <c r="F2726" s="107">
        <v>93110361</v>
      </c>
      <c r="G2726" s="108">
        <v>0</v>
      </c>
    </row>
    <row r="2727" spans="1:7" x14ac:dyDescent="0.2">
      <c r="A2727">
        <v>805</v>
      </c>
      <c r="B2727" t="s">
        <v>144</v>
      </c>
      <c r="C2727">
        <v>93100987</v>
      </c>
      <c r="D2727">
        <v>0</v>
      </c>
      <c r="F2727" s="107">
        <v>93110363</v>
      </c>
      <c r="G2727" s="108">
        <v>0</v>
      </c>
    </row>
    <row r="2728" spans="1:7" x14ac:dyDescent="0.2">
      <c r="A2728">
        <v>805</v>
      </c>
      <c r="B2728" t="s">
        <v>144</v>
      </c>
      <c r="C2728">
        <v>93100994</v>
      </c>
      <c r="D2728">
        <v>0</v>
      </c>
      <c r="F2728" s="107">
        <v>93110364</v>
      </c>
      <c r="G2728" s="108">
        <v>0</v>
      </c>
    </row>
    <row r="2729" spans="1:7" x14ac:dyDescent="0.2">
      <c r="A2729">
        <v>805</v>
      </c>
      <c r="B2729" t="s">
        <v>144</v>
      </c>
      <c r="C2729">
        <v>93100998</v>
      </c>
      <c r="D2729">
        <v>0</v>
      </c>
      <c r="F2729" s="107">
        <v>93110365</v>
      </c>
      <c r="G2729" s="108">
        <v>0</v>
      </c>
    </row>
    <row r="2730" spans="1:7" x14ac:dyDescent="0.2">
      <c r="A2730">
        <v>805</v>
      </c>
      <c r="B2730" t="s">
        <v>144</v>
      </c>
      <c r="C2730">
        <v>93101033</v>
      </c>
      <c r="D2730">
        <v>0</v>
      </c>
      <c r="F2730" s="107">
        <v>93110368</v>
      </c>
      <c r="G2730" s="108">
        <v>0</v>
      </c>
    </row>
    <row r="2731" spans="1:7" x14ac:dyDescent="0.2">
      <c r="A2731">
        <v>805</v>
      </c>
      <c r="B2731" t="s">
        <v>144</v>
      </c>
      <c r="C2731">
        <v>93101034</v>
      </c>
      <c r="D2731">
        <v>0</v>
      </c>
      <c r="F2731" s="107">
        <v>93110369</v>
      </c>
      <c r="G2731" s="108">
        <v>0</v>
      </c>
    </row>
    <row r="2732" spans="1:7" x14ac:dyDescent="0.2">
      <c r="A2732">
        <v>805</v>
      </c>
      <c r="B2732" t="s">
        <v>144</v>
      </c>
      <c r="C2732">
        <v>93101043</v>
      </c>
      <c r="D2732">
        <v>0</v>
      </c>
      <c r="F2732" s="107">
        <v>93110373</v>
      </c>
      <c r="G2732" s="108">
        <v>30071.35</v>
      </c>
    </row>
    <row r="2733" spans="1:7" x14ac:dyDescent="0.2">
      <c r="A2733">
        <v>805</v>
      </c>
      <c r="B2733" t="s">
        <v>144</v>
      </c>
      <c r="C2733">
        <v>93101044</v>
      </c>
      <c r="D2733">
        <v>0</v>
      </c>
      <c r="F2733" s="107">
        <v>93110376</v>
      </c>
      <c r="G2733" s="108">
        <v>1726</v>
      </c>
    </row>
    <row r="2734" spans="1:7" x14ac:dyDescent="0.2">
      <c r="A2734">
        <v>805</v>
      </c>
      <c r="B2734" t="s">
        <v>144</v>
      </c>
      <c r="C2734">
        <v>93101052</v>
      </c>
      <c r="D2734">
        <v>730</v>
      </c>
      <c r="F2734" s="107">
        <v>93110380</v>
      </c>
      <c r="G2734" s="108">
        <v>0</v>
      </c>
    </row>
    <row r="2735" spans="1:7" x14ac:dyDescent="0.2">
      <c r="A2735">
        <v>805</v>
      </c>
      <c r="B2735" t="s">
        <v>144</v>
      </c>
      <c r="C2735">
        <v>93101053</v>
      </c>
      <c r="D2735">
        <v>780</v>
      </c>
      <c r="F2735" s="107">
        <v>93110381</v>
      </c>
      <c r="G2735" s="108">
        <v>1000</v>
      </c>
    </row>
    <row r="2736" spans="1:7" x14ac:dyDescent="0.2">
      <c r="A2736">
        <v>805</v>
      </c>
      <c r="B2736" t="s">
        <v>144</v>
      </c>
      <c r="C2736">
        <v>93101061</v>
      </c>
      <c r="D2736">
        <v>0</v>
      </c>
      <c r="F2736" s="107">
        <v>93110386</v>
      </c>
      <c r="G2736" s="108">
        <v>0</v>
      </c>
    </row>
    <row r="2737" spans="1:7" x14ac:dyDescent="0.2">
      <c r="A2737">
        <v>805</v>
      </c>
      <c r="B2737" t="s">
        <v>144</v>
      </c>
      <c r="C2737">
        <v>93101086</v>
      </c>
      <c r="D2737">
        <v>0</v>
      </c>
      <c r="F2737" s="107">
        <v>93110387</v>
      </c>
      <c r="G2737" s="108">
        <v>0</v>
      </c>
    </row>
    <row r="2738" spans="1:7" x14ac:dyDescent="0.2">
      <c r="A2738">
        <v>805</v>
      </c>
      <c r="B2738" t="s">
        <v>144</v>
      </c>
      <c r="C2738">
        <v>93101123</v>
      </c>
      <c r="D2738">
        <v>0</v>
      </c>
      <c r="F2738" s="107">
        <v>93110388</v>
      </c>
      <c r="G2738" s="108">
        <v>0</v>
      </c>
    </row>
    <row r="2739" spans="1:7" x14ac:dyDescent="0.2">
      <c r="A2739">
        <v>805</v>
      </c>
      <c r="B2739" t="s">
        <v>144</v>
      </c>
      <c r="C2739">
        <v>93101133</v>
      </c>
      <c r="D2739">
        <v>0</v>
      </c>
      <c r="F2739" s="107">
        <v>93110390</v>
      </c>
      <c r="G2739" s="108">
        <v>0</v>
      </c>
    </row>
    <row r="2740" spans="1:7" x14ac:dyDescent="0.2">
      <c r="A2740">
        <v>805</v>
      </c>
      <c r="B2740" t="s">
        <v>144</v>
      </c>
      <c r="C2740">
        <v>93101192</v>
      </c>
      <c r="D2740">
        <v>0</v>
      </c>
      <c r="F2740" s="107">
        <v>93110391</v>
      </c>
      <c r="G2740" s="108">
        <v>0</v>
      </c>
    </row>
    <row r="2741" spans="1:7" x14ac:dyDescent="0.2">
      <c r="A2741">
        <v>805</v>
      </c>
      <c r="B2741" t="s">
        <v>144</v>
      </c>
      <c r="C2741">
        <v>93101193</v>
      </c>
      <c r="D2741">
        <v>0</v>
      </c>
      <c r="F2741" s="107">
        <v>93110395</v>
      </c>
      <c r="G2741" s="108">
        <v>2282.04</v>
      </c>
    </row>
    <row r="2742" spans="1:7" x14ac:dyDescent="0.2">
      <c r="A2742">
        <v>805</v>
      </c>
      <c r="B2742" t="s">
        <v>144</v>
      </c>
      <c r="C2742">
        <v>93101218</v>
      </c>
      <c r="D2742">
        <v>0</v>
      </c>
      <c r="F2742" s="107">
        <v>93110404</v>
      </c>
      <c r="G2742" s="108">
        <v>0</v>
      </c>
    </row>
    <row r="2743" spans="1:7" x14ac:dyDescent="0.2">
      <c r="A2743">
        <v>805</v>
      </c>
      <c r="B2743" t="s">
        <v>144</v>
      </c>
      <c r="C2743">
        <v>93101221</v>
      </c>
      <c r="D2743">
        <v>0</v>
      </c>
      <c r="F2743" s="107">
        <v>93110406</v>
      </c>
      <c r="G2743" s="108">
        <v>18533.939999999999</v>
      </c>
    </row>
    <row r="2744" spans="1:7" x14ac:dyDescent="0.2">
      <c r="A2744">
        <v>805</v>
      </c>
      <c r="B2744" t="s">
        <v>144</v>
      </c>
      <c r="C2744">
        <v>93101235</v>
      </c>
      <c r="D2744">
        <v>0</v>
      </c>
      <c r="F2744" s="107">
        <v>93110418</v>
      </c>
      <c r="G2744" s="108">
        <v>0</v>
      </c>
    </row>
    <row r="2745" spans="1:7" x14ac:dyDescent="0.2">
      <c r="A2745">
        <v>805</v>
      </c>
      <c r="B2745" t="s">
        <v>144</v>
      </c>
      <c r="C2745">
        <v>93101241</v>
      </c>
      <c r="D2745">
        <v>0</v>
      </c>
      <c r="F2745" s="107">
        <v>93110419</v>
      </c>
      <c r="G2745" s="108">
        <v>66060</v>
      </c>
    </row>
    <row r="2746" spans="1:7" x14ac:dyDescent="0.2">
      <c r="A2746">
        <v>805</v>
      </c>
      <c r="B2746" t="s">
        <v>144</v>
      </c>
      <c r="C2746">
        <v>93101280</v>
      </c>
      <c r="D2746">
        <v>730</v>
      </c>
      <c r="F2746" s="107">
        <v>93110424</v>
      </c>
      <c r="G2746" s="108">
        <v>0</v>
      </c>
    </row>
    <row r="2747" spans="1:7" x14ac:dyDescent="0.2">
      <c r="A2747">
        <v>805</v>
      </c>
      <c r="B2747" t="s">
        <v>144</v>
      </c>
      <c r="C2747">
        <v>93101326</v>
      </c>
      <c r="D2747" s="103">
        <v>1025</v>
      </c>
      <c r="F2747" s="107">
        <v>93110427</v>
      </c>
      <c r="G2747" s="108">
        <v>0</v>
      </c>
    </row>
    <row r="2748" spans="1:7" x14ac:dyDescent="0.2">
      <c r="A2748">
        <v>805</v>
      </c>
      <c r="B2748" t="s">
        <v>144</v>
      </c>
      <c r="C2748">
        <v>93101329</v>
      </c>
      <c r="D2748" s="103">
        <v>1040</v>
      </c>
      <c r="F2748" s="107">
        <v>93110429</v>
      </c>
      <c r="G2748" s="108">
        <v>0</v>
      </c>
    </row>
    <row r="2749" spans="1:7" x14ac:dyDescent="0.2">
      <c r="A2749">
        <v>805</v>
      </c>
      <c r="B2749" t="s">
        <v>144</v>
      </c>
      <c r="C2749">
        <v>93101340</v>
      </c>
      <c r="D2749" s="103">
        <v>1192</v>
      </c>
      <c r="F2749" s="107">
        <v>93110432</v>
      </c>
      <c r="G2749" s="108">
        <v>0</v>
      </c>
    </row>
    <row r="2750" spans="1:7" x14ac:dyDescent="0.2">
      <c r="A2750">
        <v>805</v>
      </c>
      <c r="B2750" t="s">
        <v>144</v>
      </c>
      <c r="C2750">
        <v>93101361</v>
      </c>
      <c r="D2750" s="103">
        <v>1040</v>
      </c>
      <c r="F2750" s="107">
        <v>93110433</v>
      </c>
      <c r="G2750" s="108">
        <v>1000</v>
      </c>
    </row>
    <row r="2751" spans="1:7" x14ac:dyDescent="0.2">
      <c r="A2751">
        <v>805</v>
      </c>
      <c r="B2751" t="s">
        <v>144</v>
      </c>
      <c r="C2751">
        <v>93101362</v>
      </c>
      <c r="D2751">
        <v>0</v>
      </c>
      <c r="F2751" s="107">
        <v>93110436</v>
      </c>
      <c r="G2751" s="108">
        <v>693</v>
      </c>
    </row>
    <row r="2752" spans="1:7" x14ac:dyDescent="0.2">
      <c r="A2752">
        <v>805</v>
      </c>
      <c r="B2752" t="s">
        <v>144</v>
      </c>
      <c r="C2752">
        <v>93101792</v>
      </c>
      <c r="D2752">
        <v>0</v>
      </c>
      <c r="F2752" s="107">
        <v>93110441</v>
      </c>
      <c r="G2752" s="108">
        <v>0</v>
      </c>
    </row>
    <row r="2753" spans="1:7" x14ac:dyDescent="0.2">
      <c r="A2753">
        <v>805</v>
      </c>
      <c r="B2753" t="s">
        <v>144</v>
      </c>
      <c r="C2753">
        <v>93102055</v>
      </c>
      <c r="D2753" s="103">
        <v>1200</v>
      </c>
      <c r="F2753" s="107">
        <v>93110454</v>
      </c>
      <c r="G2753" s="108">
        <v>0</v>
      </c>
    </row>
    <row r="2754" spans="1:7" x14ac:dyDescent="0.2">
      <c r="A2754">
        <v>805</v>
      </c>
      <c r="B2754" t="s">
        <v>144</v>
      </c>
      <c r="C2754">
        <v>93102274</v>
      </c>
      <c r="D2754" s="103">
        <v>1682</v>
      </c>
      <c r="F2754" s="107">
        <v>93110455</v>
      </c>
      <c r="G2754" s="108">
        <v>0</v>
      </c>
    </row>
    <row r="2755" spans="1:7" x14ac:dyDescent="0.2">
      <c r="A2755">
        <v>805</v>
      </c>
      <c r="B2755" t="s">
        <v>144</v>
      </c>
      <c r="C2755">
        <v>93102337</v>
      </c>
      <c r="D2755" s="103">
        <v>3075</v>
      </c>
      <c r="F2755" s="107">
        <v>93110456</v>
      </c>
      <c r="G2755" s="108">
        <v>0</v>
      </c>
    </row>
    <row r="2756" spans="1:7" x14ac:dyDescent="0.2">
      <c r="A2756">
        <v>805</v>
      </c>
      <c r="B2756" t="s">
        <v>144</v>
      </c>
      <c r="C2756">
        <v>93102439</v>
      </c>
      <c r="D2756" s="103">
        <v>2000</v>
      </c>
      <c r="F2756" s="107">
        <v>93110457</v>
      </c>
      <c r="G2756" s="108">
        <v>0</v>
      </c>
    </row>
    <row r="2757" spans="1:7" x14ac:dyDescent="0.2">
      <c r="A2757">
        <v>805</v>
      </c>
      <c r="B2757" t="s">
        <v>144</v>
      </c>
      <c r="C2757">
        <v>93102440</v>
      </c>
      <c r="D2757" s="103">
        <v>1600</v>
      </c>
      <c r="F2757" s="107">
        <v>93110458</v>
      </c>
      <c r="G2757" s="108">
        <v>0</v>
      </c>
    </row>
    <row r="2758" spans="1:7" x14ac:dyDescent="0.2">
      <c r="A2758">
        <v>805</v>
      </c>
      <c r="B2758" t="s">
        <v>144</v>
      </c>
      <c r="C2758">
        <v>93102768</v>
      </c>
      <c r="D2758" s="103">
        <v>1025</v>
      </c>
      <c r="F2758" s="107">
        <v>93110463</v>
      </c>
      <c r="G2758" s="108">
        <v>10664</v>
      </c>
    </row>
    <row r="2759" spans="1:7" x14ac:dyDescent="0.2">
      <c r="A2759">
        <v>805</v>
      </c>
      <c r="B2759" t="s">
        <v>144</v>
      </c>
      <c r="C2759">
        <v>93102769</v>
      </c>
      <c r="D2759" s="103">
        <v>1025</v>
      </c>
      <c r="F2759" s="107">
        <v>93110467</v>
      </c>
      <c r="G2759" s="108">
        <v>6100</v>
      </c>
    </row>
    <row r="2760" spans="1:7" x14ac:dyDescent="0.2">
      <c r="A2760">
        <v>805</v>
      </c>
      <c r="B2760" t="s">
        <v>144</v>
      </c>
      <c r="C2760">
        <v>93102864</v>
      </c>
      <c r="D2760" s="103">
        <v>1500</v>
      </c>
      <c r="F2760" s="107">
        <v>93110471</v>
      </c>
      <c r="G2760" s="108">
        <v>0</v>
      </c>
    </row>
    <row r="2761" spans="1:7" x14ac:dyDescent="0.2">
      <c r="A2761">
        <v>805</v>
      </c>
      <c r="B2761" t="s">
        <v>144</v>
      </c>
      <c r="C2761">
        <v>93103041</v>
      </c>
      <c r="D2761">
        <v>0</v>
      </c>
      <c r="F2761" s="107">
        <v>93110475</v>
      </c>
      <c r="G2761" s="108">
        <v>0</v>
      </c>
    </row>
    <row r="2762" spans="1:7" x14ac:dyDescent="0.2">
      <c r="A2762">
        <v>805</v>
      </c>
      <c r="B2762" t="s">
        <v>144</v>
      </c>
      <c r="C2762">
        <v>93103136</v>
      </c>
      <c r="D2762" s="103">
        <v>3321</v>
      </c>
      <c r="F2762" s="107">
        <v>93110476</v>
      </c>
      <c r="G2762" s="108">
        <v>0</v>
      </c>
    </row>
    <row r="2763" spans="1:7" x14ac:dyDescent="0.2">
      <c r="A2763">
        <v>805</v>
      </c>
      <c r="B2763" t="s">
        <v>144</v>
      </c>
      <c r="C2763">
        <v>93103151</v>
      </c>
      <c r="D2763">
        <v>0</v>
      </c>
      <c r="F2763" s="107">
        <v>93110490</v>
      </c>
      <c r="G2763" s="108">
        <v>2080</v>
      </c>
    </row>
    <row r="2764" spans="1:7" x14ac:dyDescent="0.2">
      <c r="A2764">
        <v>805</v>
      </c>
      <c r="B2764" t="s">
        <v>144</v>
      </c>
      <c r="C2764">
        <v>93103716</v>
      </c>
      <c r="D2764" s="103">
        <v>3382</v>
      </c>
      <c r="F2764" s="107">
        <v>93110493</v>
      </c>
      <c r="G2764" s="108">
        <v>10784</v>
      </c>
    </row>
    <row r="2765" spans="1:7" x14ac:dyDescent="0.2">
      <c r="A2765">
        <v>805</v>
      </c>
      <c r="B2765" t="s">
        <v>144</v>
      </c>
      <c r="C2765">
        <v>93103722</v>
      </c>
      <c r="D2765" s="103">
        <v>2542</v>
      </c>
      <c r="F2765" s="107">
        <v>93110495</v>
      </c>
      <c r="G2765" s="108">
        <v>0</v>
      </c>
    </row>
    <row r="2766" spans="1:7" x14ac:dyDescent="0.2">
      <c r="A2766">
        <v>805</v>
      </c>
      <c r="B2766" t="s">
        <v>144</v>
      </c>
      <c r="C2766">
        <v>93103807</v>
      </c>
      <c r="D2766">
        <v>450</v>
      </c>
      <c r="F2766" s="107">
        <v>93110501</v>
      </c>
      <c r="G2766" s="108">
        <v>0</v>
      </c>
    </row>
    <row r="2767" spans="1:7" x14ac:dyDescent="0.2">
      <c r="A2767">
        <v>805</v>
      </c>
      <c r="B2767" t="s">
        <v>144</v>
      </c>
      <c r="C2767">
        <v>93103898</v>
      </c>
      <c r="D2767" s="103">
        <v>9815</v>
      </c>
      <c r="F2767" s="107">
        <v>93110502</v>
      </c>
      <c r="G2767" s="108">
        <v>5871.45</v>
      </c>
    </row>
    <row r="2768" spans="1:7" x14ac:dyDescent="0.2">
      <c r="A2768">
        <v>805</v>
      </c>
      <c r="B2768" t="s">
        <v>144</v>
      </c>
      <c r="C2768">
        <v>93103935</v>
      </c>
      <c r="D2768" s="103">
        <v>23308</v>
      </c>
      <c r="F2768" s="107">
        <v>93110509</v>
      </c>
      <c r="G2768" s="108">
        <v>2472.5</v>
      </c>
    </row>
    <row r="2769" spans="1:7" x14ac:dyDescent="0.2">
      <c r="A2769">
        <v>805</v>
      </c>
      <c r="B2769" t="s">
        <v>144</v>
      </c>
      <c r="C2769">
        <v>93104005</v>
      </c>
      <c r="D2769" s="103">
        <v>8611.26</v>
      </c>
      <c r="F2769" s="107">
        <v>93110514</v>
      </c>
      <c r="G2769" s="108">
        <v>0</v>
      </c>
    </row>
    <row r="2770" spans="1:7" x14ac:dyDescent="0.2">
      <c r="A2770">
        <v>805</v>
      </c>
      <c r="B2770" t="s">
        <v>144</v>
      </c>
      <c r="C2770">
        <v>93104006</v>
      </c>
      <c r="D2770" s="103">
        <v>12944</v>
      </c>
      <c r="F2770" s="107">
        <v>93110515</v>
      </c>
      <c r="G2770" s="108">
        <v>0</v>
      </c>
    </row>
    <row r="2771" spans="1:7" x14ac:dyDescent="0.2">
      <c r="A2771">
        <v>805</v>
      </c>
      <c r="B2771" t="s">
        <v>144</v>
      </c>
      <c r="C2771">
        <v>93104014</v>
      </c>
      <c r="D2771">
        <v>0</v>
      </c>
      <c r="F2771" s="107">
        <v>93110520</v>
      </c>
      <c r="G2771" s="108">
        <v>0</v>
      </c>
    </row>
    <row r="2772" spans="1:7" x14ac:dyDescent="0.2">
      <c r="A2772">
        <v>805</v>
      </c>
      <c r="B2772" t="s">
        <v>144</v>
      </c>
      <c r="C2772">
        <v>93104029</v>
      </c>
      <c r="D2772">
        <v>0</v>
      </c>
      <c r="F2772" s="107">
        <v>93110521</v>
      </c>
      <c r="G2772" s="108">
        <v>0</v>
      </c>
    </row>
    <row r="2773" spans="1:7" x14ac:dyDescent="0.2">
      <c r="A2773">
        <v>805</v>
      </c>
      <c r="B2773" t="s">
        <v>144</v>
      </c>
      <c r="C2773">
        <v>93104285</v>
      </c>
      <c r="D2773">
        <v>0</v>
      </c>
      <c r="F2773" s="107">
        <v>93110528</v>
      </c>
      <c r="G2773" s="108">
        <v>240</v>
      </c>
    </row>
    <row r="2774" spans="1:7" x14ac:dyDescent="0.2">
      <c r="A2774">
        <v>805</v>
      </c>
      <c r="B2774" t="s">
        <v>144</v>
      </c>
      <c r="C2774">
        <v>93104351</v>
      </c>
      <c r="D2774">
        <v>0</v>
      </c>
      <c r="F2774" s="107">
        <v>93110529</v>
      </c>
      <c r="G2774" s="108">
        <v>2780</v>
      </c>
    </row>
    <row r="2775" spans="1:7" x14ac:dyDescent="0.2">
      <c r="A2775">
        <v>805</v>
      </c>
      <c r="B2775" t="s">
        <v>144</v>
      </c>
      <c r="C2775">
        <v>93104358</v>
      </c>
      <c r="D2775">
        <v>0</v>
      </c>
      <c r="F2775" s="107">
        <v>93110530</v>
      </c>
      <c r="G2775" s="108">
        <v>27501.7</v>
      </c>
    </row>
    <row r="2776" spans="1:7" x14ac:dyDescent="0.2">
      <c r="A2776">
        <v>805</v>
      </c>
      <c r="B2776" t="s">
        <v>144</v>
      </c>
      <c r="C2776">
        <v>93104382</v>
      </c>
      <c r="D2776" s="103">
        <v>1064</v>
      </c>
      <c r="F2776" s="107">
        <v>93110548</v>
      </c>
      <c r="G2776" s="108">
        <v>0</v>
      </c>
    </row>
    <row r="2777" spans="1:7" x14ac:dyDescent="0.2">
      <c r="A2777">
        <v>805</v>
      </c>
      <c r="B2777" t="s">
        <v>144</v>
      </c>
      <c r="C2777">
        <v>93104383</v>
      </c>
      <c r="D2777" s="103">
        <v>1164</v>
      </c>
      <c r="F2777" s="107">
        <v>93110551</v>
      </c>
      <c r="G2777" s="108">
        <v>87.4</v>
      </c>
    </row>
    <row r="2778" spans="1:7" x14ac:dyDescent="0.2">
      <c r="A2778">
        <v>805</v>
      </c>
      <c r="B2778" t="s">
        <v>144</v>
      </c>
      <c r="C2778">
        <v>93104472</v>
      </c>
      <c r="D2778" s="103">
        <v>1205</v>
      </c>
      <c r="F2778" s="107">
        <v>93110566</v>
      </c>
      <c r="G2778" s="108">
        <v>0</v>
      </c>
    </row>
    <row r="2779" spans="1:7" x14ac:dyDescent="0.2">
      <c r="A2779">
        <v>805</v>
      </c>
      <c r="B2779" t="s">
        <v>144</v>
      </c>
      <c r="C2779">
        <v>93104596</v>
      </c>
      <c r="D2779" s="103">
        <v>4937</v>
      </c>
      <c r="F2779" s="107">
        <v>93110572</v>
      </c>
      <c r="G2779" s="108">
        <v>0</v>
      </c>
    </row>
    <row r="2780" spans="1:7" x14ac:dyDescent="0.2">
      <c r="A2780">
        <v>805</v>
      </c>
      <c r="B2780" t="s">
        <v>144</v>
      </c>
      <c r="C2780">
        <v>93104966</v>
      </c>
      <c r="D2780" s="103">
        <v>10313</v>
      </c>
      <c r="F2780" s="107">
        <v>93110580</v>
      </c>
      <c r="G2780" s="108">
        <v>104</v>
      </c>
    </row>
    <row r="2781" spans="1:7" x14ac:dyDescent="0.2">
      <c r="A2781">
        <v>805</v>
      </c>
      <c r="B2781" t="s">
        <v>144</v>
      </c>
      <c r="C2781">
        <v>93105224</v>
      </c>
      <c r="D2781" s="103">
        <v>2530</v>
      </c>
      <c r="F2781" s="107">
        <v>93110581</v>
      </c>
      <c r="G2781" s="108">
        <v>520</v>
      </c>
    </row>
    <row r="2782" spans="1:7" x14ac:dyDescent="0.2">
      <c r="A2782">
        <v>805</v>
      </c>
      <c r="B2782" t="s">
        <v>144</v>
      </c>
      <c r="C2782">
        <v>93105225</v>
      </c>
      <c r="D2782" s="103">
        <v>2976</v>
      </c>
      <c r="F2782" s="107">
        <v>93110596</v>
      </c>
      <c r="G2782" s="108">
        <v>0</v>
      </c>
    </row>
    <row r="2783" spans="1:7" x14ac:dyDescent="0.2">
      <c r="A2783">
        <v>805</v>
      </c>
      <c r="B2783" t="s">
        <v>144</v>
      </c>
      <c r="C2783">
        <v>93105245</v>
      </c>
      <c r="D2783" s="103">
        <v>4610</v>
      </c>
      <c r="F2783" s="107">
        <v>93110605</v>
      </c>
      <c r="G2783" s="108">
        <v>8461.76</v>
      </c>
    </row>
    <row r="2784" spans="1:7" x14ac:dyDescent="0.2">
      <c r="A2784">
        <v>805</v>
      </c>
      <c r="B2784" t="s">
        <v>144</v>
      </c>
      <c r="C2784">
        <v>93105561</v>
      </c>
      <c r="D2784" s="103">
        <v>13984</v>
      </c>
      <c r="F2784" s="107">
        <v>93110606</v>
      </c>
      <c r="G2784" s="108">
        <v>3099</v>
      </c>
    </row>
    <row r="2785" spans="1:7" x14ac:dyDescent="0.2">
      <c r="A2785">
        <v>805</v>
      </c>
      <c r="B2785" t="s">
        <v>144</v>
      </c>
      <c r="C2785">
        <v>93106120</v>
      </c>
      <c r="D2785" s="103">
        <v>4400</v>
      </c>
      <c r="F2785" s="107">
        <v>93110608</v>
      </c>
      <c r="G2785" s="108">
        <v>18760</v>
      </c>
    </row>
    <row r="2786" spans="1:7" x14ac:dyDescent="0.2">
      <c r="A2786">
        <v>805</v>
      </c>
      <c r="B2786" t="s">
        <v>144</v>
      </c>
      <c r="C2786">
        <v>93106606</v>
      </c>
      <c r="D2786">
        <v>0</v>
      </c>
      <c r="F2786" s="107">
        <v>93110610</v>
      </c>
      <c r="G2786" s="108">
        <v>5830</v>
      </c>
    </row>
    <row r="2787" spans="1:7" x14ac:dyDescent="0.2">
      <c r="A2787">
        <v>805</v>
      </c>
      <c r="B2787" t="s">
        <v>144</v>
      </c>
      <c r="C2787">
        <v>93106870</v>
      </c>
      <c r="D2787" s="103">
        <v>4374.5</v>
      </c>
      <c r="F2787" s="107">
        <v>93110613</v>
      </c>
      <c r="G2787" s="108">
        <v>2705</v>
      </c>
    </row>
    <row r="2788" spans="1:7" x14ac:dyDescent="0.2">
      <c r="A2788">
        <v>805</v>
      </c>
      <c r="B2788" t="s">
        <v>144</v>
      </c>
      <c r="C2788">
        <v>93106871</v>
      </c>
      <c r="D2788" s="103">
        <v>6392</v>
      </c>
      <c r="F2788" s="107">
        <v>93110617</v>
      </c>
      <c r="G2788" s="108">
        <v>0</v>
      </c>
    </row>
    <row r="2789" spans="1:7" x14ac:dyDescent="0.2">
      <c r="A2789">
        <v>805</v>
      </c>
      <c r="B2789" t="s">
        <v>144</v>
      </c>
      <c r="C2789">
        <v>93107813</v>
      </c>
      <c r="D2789" s="103">
        <v>4374.5</v>
      </c>
      <c r="F2789" s="107">
        <v>93110623</v>
      </c>
      <c r="G2789" s="108">
        <v>28193.35</v>
      </c>
    </row>
    <row r="2790" spans="1:7" x14ac:dyDescent="0.2">
      <c r="A2790">
        <v>805</v>
      </c>
      <c r="B2790" t="s">
        <v>144</v>
      </c>
      <c r="C2790">
        <v>93107814</v>
      </c>
      <c r="D2790" s="103">
        <v>4374.5</v>
      </c>
      <c r="F2790" s="107">
        <v>93110625</v>
      </c>
      <c r="G2790" s="108">
        <v>0</v>
      </c>
    </row>
    <row r="2791" spans="1:7" x14ac:dyDescent="0.2">
      <c r="A2791">
        <v>805</v>
      </c>
      <c r="B2791" t="s">
        <v>144</v>
      </c>
      <c r="C2791">
        <v>93107815</v>
      </c>
      <c r="D2791" s="103">
        <v>4374.5</v>
      </c>
      <c r="F2791" s="107">
        <v>93110627</v>
      </c>
      <c r="G2791" s="108">
        <v>3650</v>
      </c>
    </row>
    <row r="2792" spans="1:7" x14ac:dyDescent="0.2">
      <c r="A2792">
        <v>805</v>
      </c>
      <c r="B2792" t="s">
        <v>144</v>
      </c>
      <c r="C2792">
        <v>93107816</v>
      </c>
      <c r="D2792" s="103">
        <v>6392</v>
      </c>
      <c r="F2792" s="107">
        <v>93110639</v>
      </c>
      <c r="G2792" s="108">
        <v>9490.09</v>
      </c>
    </row>
    <row r="2793" spans="1:7" x14ac:dyDescent="0.2">
      <c r="A2793">
        <v>805</v>
      </c>
      <c r="B2793" t="s">
        <v>144</v>
      </c>
      <c r="C2793">
        <v>93107817</v>
      </c>
      <c r="D2793" s="103">
        <v>6392</v>
      </c>
      <c r="F2793" s="107">
        <v>93110640</v>
      </c>
      <c r="G2793" s="108">
        <v>525</v>
      </c>
    </row>
    <row r="2794" spans="1:7" x14ac:dyDescent="0.2">
      <c r="A2794">
        <v>805</v>
      </c>
      <c r="B2794" t="s">
        <v>144</v>
      </c>
      <c r="C2794">
        <v>93107818</v>
      </c>
      <c r="D2794" s="103">
        <v>6392</v>
      </c>
      <c r="F2794" s="107">
        <v>93110651</v>
      </c>
      <c r="G2794" s="108">
        <v>150</v>
      </c>
    </row>
    <row r="2795" spans="1:7" x14ac:dyDescent="0.2">
      <c r="A2795">
        <v>805</v>
      </c>
      <c r="B2795" t="s">
        <v>144</v>
      </c>
      <c r="C2795">
        <v>93107872</v>
      </c>
      <c r="D2795" s="103">
        <v>5500</v>
      </c>
      <c r="F2795" s="107">
        <v>93110652</v>
      </c>
      <c r="G2795" s="108">
        <v>314.3</v>
      </c>
    </row>
    <row r="2796" spans="1:7" x14ac:dyDescent="0.2">
      <c r="A2796">
        <v>805</v>
      </c>
      <c r="B2796" t="s">
        <v>144</v>
      </c>
      <c r="C2796">
        <v>93108429</v>
      </c>
      <c r="D2796" s="103">
        <v>3203.62</v>
      </c>
      <c r="F2796" s="107">
        <v>93110658</v>
      </c>
      <c r="G2796" s="108">
        <v>2450</v>
      </c>
    </row>
    <row r="2797" spans="1:7" x14ac:dyDescent="0.2">
      <c r="A2797">
        <v>805</v>
      </c>
      <c r="B2797" t="s">
        <v>144</v>
      </c>
      <c r="C2797">
        <v>93108710</v>
      </c>
      <c r="D2797" s="103">
        <v>5649.16</v>
      </c>
      <c r="F2797" s="107">
        <v>93110661</v>
      </c>
      <c r="G2797" s="108">
        <v>1139.5</v>
      </c>
    </row>
    <row r="2798" spans="1:7" x14ac:dyDescent="0.2">
      <c r="A2798">
        <v>805</v>
      </c>
      <c r="B2798" t="s">
        <v>144</v>
      </c>
      <c r="C2798">
        <v>93108880</v>
      </c>
      <c r="D2798" s="103">
        <v>4357.5</v>
      </c>
      <c r="F2798" s="107">
        <v>93110668</v>
      </c>
      <c r="G2798" s="108">
        <v>0</v>
      </c>
    </row>
    <row r="2799" spans="1:7" x14ac:dyDescent="0.2">
      <c r="A2799">
        <v>805</v>
      </c>
      <c r="B2799" t="s">
        <v>144</v>
      </c>
      <c r="C2799">
        <v>93108972</v>
      </c>
      <c r="D2799" s="103">
        <v>6664.81</v>
      </c>
      <c r="F2799" s="107">
        <v>93110669</v>
      </c>
      <c r="G2799" s="108">
        <v>0</v>
      </c>
    </row>
    <row r="2800" spans="1:7" x14ac:dyDescent="0.2">
      <c r="A2800">
        <v>805</v>
      </c>
      <c r="B2800" t="s">
        <v>144</v>
      </c>
      <c r="C2800">
        <v>93110613</v>
      </c>
      <c r="D2800" s="103">
        <v>2705</v>
      </c>
      <c r="F2800" s="107">
        <v>93110680</v>
      </c>
      <c r="G2800" s="108">
        <v>1126.48</v>
      </c>
    </row>
    <row r="2801" spans="1:7" x14ac:dyDescent="0.2">
      <c r="A2801">
        <v>805</v>
      </c>
      <c r="B2801" t="s">
        <v>144</v>
      </c>
      <c r="C2801">
        <v>93110978</v>
      </c>
      <c r="D2801" s="103">
        <v>1800.15</v>
      </c>
      <c r="F2801" s="107">
        <v>93110681</v>
      </c>
      <c r="G2801" s="108">
        <v>2386.1999999999998</v>
      </c>
    </row>
    <row r="2802" spans="1:7" x14ac:dyDescent="0.2">
      <c r="A2802">
        <v>805</v>
      </c>
      <c r="B2802" t="s">
        <v>144</v>
      </c>
      <c r="C2802">
        <v>93111150</v>
      </c>
      <c r="D2802">
        <v>0</v>
      </c>
      <c r="F2802" s="107">
        <v>93110683</v>
      </c>
      <c r="G2802" s="108">
        <v>0</v>
      </c>
    </row>
    <row r="2803" spans="1:7" x14ac:dyDescent="0.2">
      <c r="A2803">
        <v>805</v>
      </c>
      <c r="B2803" t="s">
        <v>144</v>
      </c>
      <c r="C2803">
        <v>93111373</v>
      </c>
      <c r="D2803" s="103">
        <v>4500</v>
      </c>
      <c r="F2803" s="107">
        <v>93110687</v>
      </c>
      <c r="G2803" s="108">
        <v>3468</v>
      </c>
    </row>
    <row r="2804" spans="1:7" x14ac:dyDescent="0.2">
      <c r="A2804">
        <v>805</v>
      </c>
      <c r="B2804" t="s">
        <v>144</v>
      </c>
      <c r="C2804">
        <v>93111503</v>
      </c>
      <c r="D2804" s="103">
        <v>1599.84</v>
      </c>
      <c r="F2804" s="107">
        <v>93110693</v>
      </c>
      <c r="G2804" s="108">
        <v>0</v>
      </c>
    </row>
    <row r="2805" spans="1:7" x14ac:dyDescent="0.2">
      <c r="A2805">
        <v>805</v>
      </c>
      <c r="B2805" t="s">
        <v>272</v>
      </c>
      <c r="C2805">
        <v>93105536</v>
      </c>
      <c r="D2805">
        <v>0</v>
      </c>
      <c r="F2805" s="107">
        <v>93110695</v>
      </c>
      <c r="G2805" s="108">
        <v>0</v>
      </c>
    </row>
    <row r="2806" spans="1:7" x14ac:dyDescent="0.2">
      <c r="A2806">
        <v>805</v>
      </c>
      <c r="B2806" t="s">
        <v>272</v>
      </c>
      <c r="C2806">
        <v>93110566</v>
      </c>
      <c r="D2806">
        <v>0</v>
      </c>
      <c r="F2806" s="107">
        <v>93110699</v>
      </c>
      <c r="G2806" s="108">
        <v>1040</v>
      </c>
    </row>
    <row r="2807" spans="1:7" x14ac:dyDescent="0.2">
      <c r="A2807">
        <v>805</v>
      </c>
      <c r="B2807" t="s">
        <v>272</v>
      </c>
      <c r="C2807">
        <v>93111369</v>
      </c>
      <c r="D2807">
        <v>0</v>
      </c>
      <c r="F2807" s="107">
        <v>93110702</v>
      </c>
      <c r="G2807" s="108">
        <v>0</v>
      </c>
    </row>
    <row r="2808" spans="1:7" x14ac:dyDescent="0.2">
      <c r="A2808">
        <v>805</v>
      </c>
      <c r="B2808" t="s">
        <v>272</v>
      </c>
      <c r="C2808">
        <v>93111370</v>
      </c>
      <c r="D2808">
        <v>0</v>
      </c>
      <c r="F2808" s="107">
        <v>93110703</v>
      </c>
      <c r="G2808" s="108">
        <v>0</v>
      </c>
    </row>
    <row r="2809" spans="1:7" x14ac:dyDescent="0.2">
      <c r="A2809">
        <v>805</v>
      </c>
      <c r="B2809" t="s">
        <v>272</v>
      </c>
      <c r="C2809">
        <v>93111456</v>
      </c>
      <c r="D2809">
        <v>543.4</v>
      </c>
      <c r="F2809" s="107">
        <v>93110704</v>
      </c>
      <c r="G2809" s="108">
        <v>0</v>
      </c>
    </row>
    <row r="2810" spans="1:7" x14ac:dyDescent="0.2">
      <c r="A2810">
        <v>805</v>
      </c>
      <c r="B2810" t="s">
        <v>206</v>
      </c>
      <c r="C2810">
        <v>93107734</v>
      </c>
      <c r="D2810">
        <v>0</v>
      </c>
      <c r="F2810" s="107">
        <v>93110719</v>
      </c>
      <c r="G2810" s="108">
        <v>0</v>
      </c>
    </row>
    <row r="2811" spans="1:7" x14ac:dyDescent="0.2">
      <c r="A2811">
        <v>805</v>
      </c>
      <c r="B2811" t="s">
        <v>206</v>
      </c>
      <c r="C2811">
        <v>93108954</v>
      </c>
      <c r="D2811" s="103">
        <v>5155</v>
      </c>
      <c r="F2811" s="107">
        <v>93110722</v>
      </c>
      <c r="G2811" s="108">
        <v>0</v>
      </c>
    </row>
    <row r="2812" spans="1:7" x14ac:dyDescent="0.2">
      <c r="A2812">
        <v>805</v>
      </c>
      <c r="B2812" t="s">
        <v>206</v>
      </c>
      <c r="C2812">
        <v>93110756</v>
      </c>
      <c r="D2812">
        <v>0</v>
      </c>
      <c r="F2812" s="107">
        <v>93110723</v>
      </c>
      <c r="G2812" s="108">
        <v>0</v>
      </c>
    </row>
    <row r="2813" spans="1:7" x14ac:dyDescent="0.2">
      <c r="A2813">
        <v>805</v>
      </c>
      <c r="B2813" t="s">
        <v>206</v>
      </c>
      <c r="C2813">
        <v>93111103</v>
      </c>
      <c r="D2813">
        <v>0</v>
      </c>
      <c r="F2813" s="107">
        <v>93110724</v>
      </c>
      <c r="G2813" s="108">
        <v>0</v>
      </c>
    </row>
    <row r="2814" spans="1:7" x14ac:dyDescent="0.2">
      <c r="A2814">
        <v>805</v>
      </c>
      <c r="B2814" t="s">
        <v>206</v>
      </c>
      <c r="C2814">
        <v>93111105</v>
      </c>
      <c r="D2814">
        <v>0</v>
      </c>
      <c r="F2814" s="107">
        <v>93110725</v>
      </c>
      <c r="G2814" s="108">
        <v>0</v>
      </c>
    </row>
    <row r="2815" spans="1:7" x14ac:dyDescent="0.2">
      <c r="A2815">
        <v>805</v>
      </c>
      <c r="B2815" t="s">
        <v>206</v>
      </c>
      <c r="C2815">
        <v>93111107</v>
      </c>
      <c r="D2815">
        <v>0</v>
      </c>
      <c r="F2815" s="107">
        <v>93110727</v>
      </c>
      <c r="G2815" s="108">
        <v>0</v>
      </c>
    </row>
    <row r="2816" spans="1:7" x14ac:dyDescent="0.2">
      <c r="A2816">
        <v>805</v>
      </c>
      <c r="B2816" t="s">
        <v>206</v>
      </c>
      <c r="C2816">
        <v>93111108</v>
      </c>
      <c r="D2816">
        <v>0</v>
      </c>
      <c r="F2816" s="107">
        <v>93110733</v>
      </c>
      <c r="G2816" s="108">
        <v>2850</v>
      </c>
    </row>
    <row r="2817" spans="1:7" x14ac:dyDescent="0.2">
      <c r="A2817">
        <v>805</v>
      </c>
      <c r="B2817" t="s">
        <v>206</v>
      </c>
      <c r="C2817">
        <v>93111115</v>
      </c>
      <c r="D2817">
        <v>0</v>
      </c>
      <c r="F2817" s="107">
        <v>93110734</v>
      </c>
      <c r="G2817" s="108">
        <v>4737</v>
      </c>
    </row>
    <row r="2818" spans="1:7" x14ac:dyDescent="0.2">
      <c r="A2818">
        <v>805</v>
      </c>
      <c r="B2818" t="s">
        <v>206</v>
      </c>
      <c r="C2818">
        <v>93111117</v>
      </c>
      <c r="D2818">
        <v>0</v>
      </c>
      <c r="F2818" s="107">
        <v>93110737</v>
      </c>
      <c r="G2818" s="108">
        <v>0</v>
      </c>
    </row>
    <row r="2819" spans="1:7" x14ac:dyDescent="0.2">
      <c r="A2819">
        <v>805</v>
      </c>
      <c r="B2819" t="s">
        <v>206</v>
      </c>
      <c r="C2819">
        <v>93111118</v>
      </c>
      <c r="D2819">
        <v>0</v>
      </c>
      <c r="F2819" s="107">
        <v>93110740</v>
      </c>
      <c r="G2819" s="108">
        <v>0</v>
      </c>
    </row>
    <row r="2820" spans="1:7" x14ac:dyDescent="0.2">
      <c r="A2820">
        <v>805</v>
      </c>
      <c r="B2820" t="s">
        <v>206</v>
      </c>
      <c r="C2820">
        <v>93111119</v>
      </c>
      <c r="D2820">
        <v>0</v>
      </c>
      <c r="F2820" s="107">
        <v>93110741</v>
      </c>
      <c r="G2820" s="108">
        <v>0</v>
      </c>
    </row>
    <row r="2821" spans="1:7" x14ac:dyDescent="0.2">
      <c r="A2821">
        <v>805</v>
      </c>
      <c r="B2821" t="s">
        <v>219</v>
      </c>
      <c r="C2821">
        <v>93108865</v>
      </c>
      <c r="D2821">
        <v>854</v>
      </c>
      <c r="F2821" s="107">
        <v>93110743</v>
      </c>
      <c r="G2821" s="108">
        <v>2038.1</v>
      </c>
    </row>
    <row r="2822" spans="1:7" x14ac:dyDescent="0.2">
      <c r="A2822">
        <v>805</v>
      </c>
      <c r="B2822" t="s">
        <v>219</v>
      </c>
      <c r="C2822">
        <v>93111030</v>
      </c>
      <c r="D2822">
        <v>0</v>
      </c>
      <c r="F2822" s="107">
        <v>93110752</v>
      </c>
      <c r="G2822" s="108">
        <v>0</v>
      </c>
    </row>
    <row r="2823" spans="1:7" x14ac:dyDescent="0.2">
      <c r="A2823">
        <v>805</v>
      </c>
      <c r="B2823" t="s">
        <v>394</v>
      </c>
      <c r="C2823">
        <v>93101955</v>
      </c>
      <c r="D2823">
        <v>0</v>
      </c>
      <c r="F2823" s="107">
        <v>93110754</v>
      </c>
      <c r="G2823" s="108">
        <v>400</v>
      </c>
    </row>
    <row r="2824" spans="1:7" x14ac:dyDescent="0.2">
      <c r="A2824">
        <v>805</v>
      </c>
      <c r="B2824" t="s">
        <v>163</v>
      </c>
      <c r="C2824">
        <v>93108364</v>
      </c>
      <c r="D2824" s="103">
        <v>20769.22</v>
      </c>
      <c r="F2824" s="107">
        <v>93110756</v>
      </c>
      <c r="G2824" s="108">
        <v>0</v>
      </c>
    </row>
    <row r="2825" spans="1:7" x14ac:dyDescent="0.2">
      <c r="A2825">
        <v>805</v>
      </c>
      <c r="B2825" t="s">
        <v>163</v>
      </c>
      <c r="C2825">
        <v>93110406</v>
      </c>
      <c r="D2825" s="103">
        <v>18533.939999999999</v>
      </c>
      <c r="F2825" s="107">
        <v>93110768</v>
      </c>
      <c r="G2825" s="108">
        <v>4350</v>
      </c>
    </row>
    <row r="2826" spans="1:7" x14ac:dyDescent="0.2">
      <c r="A2826">
        <v>805</v>
      </c>
      <c r="B2826" t="s">
        <v>395</v>
      </c>
      <c r="C2826">
        <v>113104730</v>
      </c>
      <c r="D2826">
        <v>781</v>
      </c>
      <c r="F2826" s="107">
        <v>93110775</v>
      </c>
      <c r="G2826" s="108">
        <v>0</v>
      </c>
    </row>
    <row r="2827" spans="1:7" x14ac:dyDescent="0.2">
      <c r="A2827">
        <v>805</v>
      </c>
      <c r="B2827" t="s">
        <v>395</v>
      </c>
      <c r="C2827">
        <v>113104867</v>
      </c>
      <c r="D2827" s="103">
        <v>20276.97</v>
      </c>
      <c r="F2827" s="107">
        <v>93110776</v>
      </c>
      <c r="G2827" s="108">
        <v>0</v>
      </c>
    </row>
    <row r="2828" spans="1:7" x14ac:dyDescent="0.2">
      <c r="A2828">
        <v>805</v>
      </c>
      <c r="B2828" t="s">
        <v>213</v>
      </c>
      <c r="C2828">
        <v>145100390</v>
      </c>
      <c r="D2828">
        <v>0</v>
      </c>
      <c r="F2828" s="107">
        <v>93110780</v>
      </c>
      <c r="G2828" s="108">
        <v>0</v>
      </c>
    </row>
    <row r="2829" spans="1:7" x14ac:dyDescent="0.2">
      <c r="A2829">
        <v>805</v>
      </c>
      <c r="B2829" t="s">
        <v>200</v>
      </c>
      <c r="C2829">
        <v>145100260</v>
      </c>
      <c r="D2829" s="103">
        <v>1666</v>
      </c>
      <c r="F2829" s="107">
        <v>93110783</v>
      </c>
      <c r="G2829" s="108">
        <v>0</v>
      </c>
    </row>
    <row r="2830" spans="1:7" x14ac:dyDescent="0.2">
      <c r="A2830">
        <v>805</v>
      </c>
      <c r="B2830" t="s">
        <v>197</v>
      </c>
      <c r="C2830">
        <v>113102136</v>
      </c>
      <c r="D2830" s="103">
        <v>44515</v>
      </c>
      <c r="F2830" s="107">
        <v>93110787</v>
      </c>
      <c r="G2830" s="108">
        <v>5900</v>
      </c>
    </row>
    <row r="2831" spans="1:7" x14ac:dyDescent="0.2">
      <c r="A2831">
        <v>805</v>
      </c>
      <c r="B2831" t="s">
        <v>197</v>
      </c>
      <c r="C2831">
        <v>113102872</v>
      </c>
      <c r="D2831" s="103">
        <v>27610</v>
      </c>
      <c r="F2831" s="107">
        <v>93110794</v>
      </c>
      <c r="G2831" s="108">
        <v>1118</v>
      </c>
    </row>
    <row r="2832" spans="1:7" x14ac:dyDescent="0.2">
      <c r="A2832">
        <v>805</v>
      </c>
      <c r="B2832" t="s">
        <v>197</v>
      </c>
      <c r="C2832">
        <v>113103925</v>
      </c>
      <c r="D2832" s="103">
        <v>16784</v>
      </c>
      <c r="F2832" s="107">
        <v>93110803</v>
      </c>
      <c r="G2832" s="108">
        <v>0</v>
      </c>
    </row>
    <row r="2833" spans="1:7" x14ac:dyDescent="0.2">
      <c r="A2833">
        <v>805</v>
      </c>
      <c r="B2833" t="s">
        <v>197</v>
      </c>
      <c r="C2833">
        <v>113103959</v>
      </c>
      <c r="D2833">
        <v>833.25</v>
      </c>
      <c r="F2833" s="107">
        <v>93110807</v>
      </c>
      <c r="G2833" s="108">
        <v>3228.7</v>
      </c>
    </row>
    <row r="2834" spans="1:7" x14ac:dyDescent="0.2">
      <c r="A2834">
        <v>805</v>
      </c>
      <c r="B2834" t="s">
        <v>197</v>
      </c>
      <c r="C2834">
        <v>113104045</v>
      </c>
      <c r="D2834" s="103">
        <v>3894.22</v>
      </c>
      <c r="F2834" s="107">
        <v>93110815</v>
      </c>
      <c r="G2834" s="108">
        <v>0</v>
      </c>
    </row>
    <row r="2835" spans="1:7" x14ac:dyDescent="0.2">
      <c r="A2835">
        <v>805</v>
      </c>
      <c r="B2835" t="s">
        <v>197</v>
      </c>
      <c r="C2835">
        <v>113104083</v>
      </c>
      <c r="D2835">
        <v>0</v>
      </c>
      <c r="F2835" s="107">
        <v>93110818</v>
      </c>
      <c r="G2835" s="108">
        <v>1166.24</v>
      </c>
    </row>
    <row r="2836" spans="1:7" x14ac:dyDescent="0.2">
      <c r="A2836">
        <v>805</v>
      </c>
      <c r="B2836" t="s">
        <v>197</v>
      </c>
      <c r="C2836">
        <v>113104166</v>
      </c>
      <c r="D2836" s="103">
        <v>20047.490000000002</v>
      </c>
      <c r="F2836" s="107">
        <v>93110819</v>
      </c>
      <c r="G2836" s="108">
        <v>3351.1</v>
      </c>
    </row>
    <row r="2837" spans="1:7" x14ac:dyDescent="0.2">
      <c r="A2837">
        <v>805</v>
      </c>
      <c r="B2837" t="s">
        <v>197</v>
      </c>
      <c r="C2837">
        <v>113104167</v>
      </c>
      <c r="D2837" s="103">
        <v>4673</v>
      </c>
      <c r="F2837" s="107">
        <v>93110820</v>
      </c>
      <c r="G2837" s="108">
        <v>627</v>
      </c>
    </row>
    <row r="2838" spans="1:7" x14ac:dyDescent="0.2">
      <c r="A2838">
        <v>805</v>
      </c>
      <c r="B2838" t="s">
        <v>197</v>
      </c>
      <c r="C2838">
        <v>113104222</v>
      </c>
      <c r="D2838" s="103">
        <v>4517.24</v>
      </c>
      <c r="F2838" s="107">
        <v>93110823</v>
      </c>
      <c r="G2838" s="108">
        <v>0</v>
      </c>
    </row>
    <row r="2839" spans="1:7" x14ac:dyDescent="0.2">
      <c r="A2839">
        <v>805</v>
      </c>
      <c r="B2839" t="s">
        <v>197</v>
      </c>
      <c r="C2839">
        <v>113104223</v>
      </c>
      <c r="D2839" s="103">
        <v>9292.14</v>
      </c>
      <c r="F2839" s="107">
        <v>93110833</v>
      </c>
      <c r="G2839" s="108">
        <v>0</v>
      </c>
    </row>
    <row r="2840" spans="1:7" x14ac:dyDescent="0.2">
      <c r="A2840">
        <v>805</v>
      </c>
      <c r="B2840" t="s">
        <v>197</v>
      </c>
      <c r="C2840">
        <v>113104224</v>
      </c>
      <c r="D2840" s="103">
        <v>11917.22</v>
      </c>
      <c r="F2840" s="107">
        <v>93110834</v>
      </c>
      <c r="G2840" s="108">
        <v>0</v>
      </c>
    </row>
    <row r="2841" spans="1:7" x14ac:dyDescent="0.2">
      <c r="A2841">
        <v>805</v>
      </c>
      <c r="B2841" t="s">
        <v>197</v>
      </c>
      <c r="C2841">
        <v>113104226</v>
      </c>
      <c r="D2841" s="103">
        <v>35048.269999999997</v>
      </c>
      <c r="F2841" s="107">
        <v>93110836</v>
      </c>
      <c r="G2841" s="108">
        <v>25127.5</v>
      </c>
    </row>
    <row r="2842" spans="1:7" x14ac:dyDescent="0.2">
      <c r="A2842">
        <v>805</v>
      </c>
      <c r="B2842" t="s">
        <v>197</v>
      </c>
      <c r="C2842">
        <v>113104390</v>
      </c>
      <c r="D2842" s="103">
        <v>36257.199999999997</v>
      </c>
      <c r="F2842" s="107">
        <v>93110846</v>
      </c>
      <c r="G2842" s="108">
        <v>3000</v>
      </c>
    </row>
    <row r="2843" spans="1:7" x14ac:dyDescent="0.2">
      <c r="A2843">
        <v>805</v>
      </c>
      <c r="B2843" t="s">
        <v>197</v>
      </c>
      <c r="C2843">
        <v>113104506</v>
      </c>
      <c r="D2843">
        <v>560.76</v>
      </c>
      <c r="F2843" s="107">
        <v>93110847</v>
      </c>
      <c r="G2843" s="108">
        <v>0</v>
      </c>
    </row>
    <row r="2844" spans="1:7" x14ac:dyDescent="0.2">
      <c r="A2844">
        <v>805</v>
      </c>
      <c r="B2844" t="s">
        <v>197</v>
      </c>
      <c r="C2844">
        <v>113104526</v>
      </c>
      <c r="D2844" s="103">
        <v>42527.26</v>
      </c>
      <c r="F2844" s="107">
        <v>93110848</v>
      </c>
      <c r="G2844" s="108">
        <v>1420.5</v>
      </c>
    </row>
    <row r="2845" spans="1:7" x14ac:dyDescent="0.2">
      <c r="A2845">
        <v>805</v>
      </c>
      <c r="B2845" t="s">
        <v>197</v>
      </c>
      <c r="C2845">
        <v>113104581</v>
      </c>
      <c r="D2845" s="103">
        <v>6316.44</v>
      </c>
      <c r="F2845" s="107">
        <v>93110849</v>
      </c>
      <c r="G2845" s="108">
        <v>1500</v>
      </c>
    </row>
    <row r="2846" spans="1:7" x14ac:dyDescent="0.2">
      <c r="A2846">
        <v>805</v>
      </c>
      <c r="B2846" t="s">
        <v>197</v>
      </c>
      <c r="C2846">
        <v>113104587</v>
      </c>
      <c r="D2846">
        <v>0</v>
      </c>
      <c r="F2846" s="107">
        <v>93110852</v>
      </c>
      <c r="G2846" s="108">
        <v>560</v>
      </c>
    </row>
    <row r="2847" spans="1:7" x14ac:dyDescent="0.2">
      <c r="A2847">
        <v>805</v>
      </c>
      <c r="B2847" t="s">
        <v>197</v>
      </c>
      <c r="C2847">
        <v>113104693</v>
      </c>
      <c r="D2847" s="103">
        <v>4330.3900000000003</v>
      </c>
      <c r="F2847" s="107">
        <v>93110879</v>
      </c>
      <c r="G2847" s="108">
        <v>0</v>
      </c>
    </row>
    <row r="2848" spans="1:7" x14ac:dyDescent="0.2">
      <c r="A2848">
        <v>805</v>
      </c>
      <c r="B2848" t="s">
        <v>257</v>
      </c>
      <c r="C2848">
        <v>113103157</v>
      </c>
      <c r="D2848">
        <v>0</v>
      </c>
      <c r="F2848" s="107">
        <v>93110894</v>
      </c>
      <c r="G2848" s="108">
        <v>365</v>
      </c>
    </row>
    <row r="2849" spans="1:7" x14ac:dyDescent="0.2">
      <c r="A2849">
        <v>805</v>
      </c>
      <c r="B2849" t="s">
        <v>257</v>
      </c>
      <c r="C2849">
        <v>113103158</v>
      </c>
      <c r="D2849">
        <v>0</v>
      </c>
      <c r="F2849" s="107">
        <v>93110895</v>
      </c>
      <c r="G2849" s="108">
        <v>1680</v>
      </c>
    </row>
    <row r="2850" spans="1:7" x14ac:dyDescent="0.2">
      <c r="A2850">
        <v>805</v>
      </c>
      <c r="B2850" t="s">
        <v>257</v>
      </c>
      <c r="C2850">
        <v>113104537</v>
      </c>
      <c r="D2850" s="103">
        <v>3906</v>
      </c>
      <c r="F2850" s="107">
        <v>93110896</v>
      </c>
      <c r="G2850" s="108">
        <v>511</v>
      </c>
    </row>
    <row r="2851" spans="1:7" x14ac:dyDescent="0.2">
      <c r="A2851">
        <v>805</v>
      </c>
      <c r="B2851" t="s">
        <v>257</v>
      </c>
      <c r="C2851">
        <v>113104538</v>
      </c>
      <c r="D2851" s="103">
        <v>17219.2</v>
      </c>
      <c r="F2851" s="107">
        <v>93110903</v>
      </c>
      <c r="G2851" s="108">
        <v>1084000</v>
      </c>
    </row>
    <row r="2852" spans="1:7" x14ac:dyDescent="0.2">
      <c r="A2852">
        <v>805</v>
      </c>
      <c r="B2852" t="s">
        <v>138</v>
      </c>
      <c r="C2852">
        <v>93106108</v>
      </c>
      <c r="D2852" s="103">
        <v>6744</v>
      </c>
      <c r="F2852" s="107">
        <v>93110908</v>
      </c>
      <c r="G2852" s="108">
        <v>1049</v>
      </c>
    </row>
    <row r="2853" spans="1:7" x14ac:dyDescent="0.2">
      <c r="A2853">
        <v>805</v>
      </c>
      <c r="B2853" t="s">
        <v>396</v>
      </c>
      <c r="C2853">
        <v>113102864</v>
      </c>
      <c r="D2853">
        <v>0</v>
      </c>
      <c r="F2853" s="107">
        <v>93110912</v>
      </c>
      <c r="G2853" s="108">
        <v>0</v>
      </c>
    </row>
    <row r="2854" spans="1:7" x14ac:dyDescent="0.2">
      <c r="A2854">
        <v>805</v>
      </c>
      <c r="B2854" t="s">
        <v>157</v>
      </c>
      <c r="C2854">
        <v>93107143</v>
      </c>
      <c r="D2854">
        <v>0</v>
      </c>
      <c r="F2854" s="107">
        <v>93110913</v>
      </c>
      <c r="G2854" s="108">
        <v>540</v>
      </c>
    </row>
    <row r="2855" spans="1:7" x14ac:dyDescent="0.2">
      <c r="A2855">
        <v>805</v>
      </c>
      <c r="B2855" t="s">
        <v>157</v>
      </c>
      <c r="C2855">
        <v>93108063</v>
      </c>
      <c r="D2855">
        <v>0</v>
      </c>
      <c r="F2855" s="107">
        <v>93110915</v>
      </c>
      <c r="G2855" s="108">
        <v>5734.41</v>
      </c>
    </row>
    <row r="2856" spans="1:7" x14ac:dyDescent="0.2">
      <c r="A2856">
        <v>805</v>
      </c>
      <c r="B2856" t="s">
        <v>157</v>
      </c>
      <c r="C2856">
        <v>93108064</v>
      </c>
      <c r="D2856">
        <v>0</v>
      </c>
      <c r="F2856" s="107">
        <v>93110920</v>
      </c>
      <c r="G2856" s="108">
        <v>519.05999999999995</v>
      </c>
    </row>
    <row r="2857" spans="1:7" x14ac:dyDescent="0.2">
      <c r="A2857">
        <v>805</v>
      </c>
      <c r="B2857" t="s">
        <v>203</v>
      </c>
      <c r="C2857">
        <v>145100397</v>
      </c>
      <c r="D2857">
        <v>833</v>
      </c>
      <c r="F2857" s="107">
        <v>93110927</v>
      </c>
      <c r="G2857" s="108">
        <v>0</v>
      </c>
    </row>
    <row r="2858" spans="1:7" x14ac:dyDescent="0.2">
      <c r="A2858">
        <v>805</v>
      </c>
      <c r="B2858" t="s">
        <v>203</v>
      </c>
      <c r="C2858">
        <v>145100907</v>
      </c>
      <c r="D2858">
        <v>865.8</v>
      </c>
      <c r="F2858" s="107">
        <v>93110928</v>
      </c>
      <c r="G2858" s="108">
        <v>15460</v>
      </c>
    </row>
    <row r="2859" spans="1:7" x14ac:dyDescent="0.2">
      <c r="A2859">
        <v>805</v>
      </c>
      <c r="B2859" t="s">
        <v>160</v>
      </c>
      <c r="C2859">
        <v>145100186</v>
      </c>
      <c r="D2859">
        <v>0</v>
      </c>
      <c r="F2859" s="107">
        <v>93110935</v>
      </c>
      <c r="G2859" s="108">
        <v>1407.2</v>
      </c>
    </row>
    <row r="2860" spans="1:7" x14ac:dyDescent="0.2">
      <c r="A2860">
        <v>805</v>
      </c>
      <c r="B2860" t="s">
        <v>160</v>
      </c>
      <c r="C2860">
        <v>145100213</v>
      </c>
      <c r="D2860">
        <v>295</v>
      </c>
      <c r="F2860" s="107">
        <v>93110936</v>
      </c>
      <c r="G2860" s="108">
        <v>1446.4</v>
      </c>
    </row>
    <row r="2861" spans="1:7" x14ac:dyDescent="0.2">
      <c r="A2861">
        <v>805</v>
      </c>
      <c r="B2861" t="s">
        <v>160</v>
      </c>
      <c r="C2861">
        <v>145100567</v>
      </c>
      <c r="D2861">
        <v>0</v>
      </c>
      <c r="F2861" s="107">
        <v>93110945</v>
      </c>
      <c r="G2861" s="108">
        <v>0</v>
      </c>
    </row>
    <row r="2862" spans="1:7" x14ac:dyDescent="0.2">
      <c r="A2862">
        <v>805</v>
      </c>
      <c r="B2862" t="s">
        <v>160</v>
      </c>
      <c r="C2862">
        <v>145100658</v>
      </c>
      <c r="D2862" s="103">
        <v>2115</v>
      </c>
      <c r="F2862" s="107">
        <v>93110947</v>
      </c>
      <c r="G2862" s="108">
        <v>0</v>
      </c>
    </row>
    <row r="2863" spans="1:7" x14ac:dyDescent="0.2">
      <c r="A2863">
        <v>805</v>
      </c>
      <c r="B2863" t="s">
        <v>160</v>
      </c>
      <c r="C2863">
        <v>145100877</v>
      </c>
      <c r="D2863">
        <v>0</v>
      </c>
      <c r="F2863" s="107">
        <v>93110948</v>
      </c>
      <c r="G2863" s="108">
        <v>0</v>
      </c>
    </row>
    <row r="2864" spans="1:7" x14ac:dyDescent="0.2">
      <c r="A2864">
        <v>805</v>
      </c>
      <c r="B2864" t="s">
        <v>160</v>
      </c>
      <c r="C2864">
        <v>145100949</v>
      </c>
      <c r="D2864">
        <v>0</v>
      </c>
      <c r="F2864" s="107">
        <v>93110949</v>
      </c>
      <c r="G2864" s="108">
        <v>0</v>
      </c>
    </row>
    <row r="2865" spans="1:7" x14ac:dyDescent="0.2">
      <c r="A2865">
        <v>805</v>
      </c>
      <c r="B2865" t="s">
        <v>160</v>
      </c>
      <c r="C2865">
        <v>145100956</v>
      </c>
      <c r="D2865">
        <v>0</v>
      </c>
      <c r="F2865" s="107">
        <v>93110950</v>
      </c>
      <c r="G2865" s="108">
        <v>0</v>
      </c>
    </row>
    <row r="2866" spans="1:7" x14ac:dyDescent="0.2">
      <c r="A2866">
        <v>805</v>
      </c>
      <c r="B2866" t="s">
        <v>160</v>
      </c>
      <c r="C2866">
        <v>145101234</v>
      </c>
      <c r="D2866">
        <v>0</v>
      </c>
      <c r="F2866" s="107">
        <v>93110951</v>
      </c>
      <c r="G2866" s="108">
        <v>0</v>
      </c>
    </row>
    <row r="2867" spans="1:7" x14ac:dyDescent="0.2">
      <c r="A2867">
        <v>805</v>
      </c>
      <c r="B2867" t="s">
        <v>160</v>
      </c>
      <c r="C2867">
        <v>145101241</v>
      </c>
      <c r="D2867">
        <v>0</v>
      </c>
      <c r="F2867" s="107">
        <v>93110952</v>
      </c>
      <c r="G2867" s="108">
        <v>0</v>
      </c>
    </row>
    <row r="2868" spans="1:7" x14ac:dyDescent="0.2">
      <c r="A2868">
        <v>805</v>
      </c>
      <c r="B2868" t="s">
        <v>160</v>
      </c>
      <c r="C2868">
        <v>145101245</v>
      </c>
      <c r="D2868">
        <v>397</v>
      </c>
      <c r="F2868" s="107">
        <v>93110953</v>
      </c>
      <c r="G2868" s="108">
        <v>0</v>
      </c>
    </row>
    <row r="2869" spans="1:7" x14ac:dyDescent="0.2">
      <c r="A2869">
        <v>805</v>
      </c>
      <c r="B2869" t="s">
        <v>160</v>
      </c>
      <c r="C2869">
        <v>145101288</v>
      </c>
      <c r="D2869">
        <v>0</v>
      </c>
      <c r="F2869" s="107">
        <v>93110954</v>
      </c>
      <c r="G2869" s="108">
        <v>0</v>
      </c>
    </row>
    <row r="2870" spans="1:7" x14ac:dyDescent="0.2">
      <c r="A2870">
        <v>805</v>
      </c>
      <c r="B2870" t="s">
        <v>160</v>
      </c>
      <c r="C2870">
        <v>145101502</v>
      </c>
      <c r="D2870">
        <v>0</v>
      </c>
      <c r="F2870" s="107">
        <v>93110956</v>
      </c>
      <c r="G2870" s="108">
        <v>12052.8</v>
      </c>
    </row>
    <row r="2871" spans="1:7" x14ac:dyDescent="0.2">
      <c r="A2871">
        <v>805</v>
      </c>
      <c r="B2871" t="s">
        <v>160</v>
      </c>
      <c r="C2871">
        <v>145101550</v>
      </c>
      <c r="D2871" s="103">
        <v>15763</v>
      </c>
      <c r="F2871" s="107">
        <v>93110966</v>
      </c>
      <c r="G2871" s="108">
        <v>38687.5</v>
      </c>
    </row>
    <row r="2872" spans="1:7" x14ac:dyDescent="0.2">
      <c r="A2872">
        <v>805</v>
      </c>
      <c r="B2872" t="s">
        <v>160</v>
      </c>
      <c r="C2872">
        <v>145101601</v>
      </c>
      <c r="D2872">
        <v>0</v>
      </c>
      <c r="F2872" s="107">
        <v>93110970</v>
      </c>
      <c r="G2872" s="108">
        <v>0</v>
      </c>
    </row>
    <row r="2873" spans="1:7" x14ac:dyDescent="0.2">
      <c r="A2873">
        <v>805</v>
      </c>
      <c r="B2873" t="s">
        <v>160</v>
      </c>
      <c r="C2873">
        <v>93105632</v>
      </c>
      <c r="D2873">
        <v>0</v>
      </c>
      <c r="F2873" s="107">
        <v>93110975</v>
      </c>
      <c r="G2873" s="108">
        <v>8072.4</v>
      </c>
    </row>
    <row r="2874" spans="1:7" x14ac:dyDescent="0.2">
      <c r="A2874">
        <v>805</v>
      </c>
      <c r="B2874" t="s">
        <v>160</v>
      </c>
      <c r="C2874">
        <v>93106620</v>
      </c>
      <c r="D2874">
        <v>0</v>
      </c>
      <c r="F2874" s="107">
        <v>93110977</v>
      </c>
      <c r="G2874" s="108">
        <v>3619.2</v>
      </c>
    </row>
    <row r="2875" spans="1:7" x14ac:dyDescent="0.2">
      <c r="A2875">
        <v>805</v>
      </c>
      <c r="B2875" t="s">
        <v>160</v>
      </c>
      <c r="C2875">
        <v>93106911</v>
      </c>
      <c r="D2875">
        <v>0</v>
      </c>
      <c r="F2875" s="107">
        <v>93110978</v>
      </c>
      <c r="G2875" s="108">
        <v>1800.15</v>
      </c>
    </row>
    <row r="2876" spans="1:7" x14ac:dyDescent="0.2">
      <c r="A2876">
        <v>805</v>
      </c>
      <c r="B2876" t="s">
        <v>160</v>
      </c>
      <c r="C2876">
        <v>93107032</v>
      </c>
      <c r="D2876">
        <v>0</v>
      </c>
      <c r="F2876" s="107">
        <v>93110979</v>
      </c>
      <c r="G2876" s="108">
        <v>10327.950000000001</v>
      </c>
    </row>
    <row r="2877" spans="1:7" x14ac:dyDescent="0.2">
      <c r="A2877">
        <v>805</v>
      </c>
      <c r="B2877" t="s">
        <v>160</v>
      </c>
      <c r="C2877">
        <v>93108153</v>
      </c>
      <c r="D2877">
        <v>0</v>
      </c>
      <c r="F2877" s="107">
        <v>93110980</v>
      </c>
      <c r="G2877" s="108">
        <v>0</v>
      </c>
    </row>
    <row r="2878" spans="1:7" x14ac:dyDescent="0.2">
      <c r="A2878">
        <v>805</v>
      </c>
      <c r="B2878" t="s">
        <v>160</v>
      </c>
      <c r="C2878">
        <v>93108154</v>
      </c>
      <c r="D2878">
        <v>0</v>
      </c>
      <c r="F2878" s="107">
        <v>93110983</v>
      </c>
      <c r="G2878" s="108">
        <v>10360</v>
      </c>
    </row>
    <row r="2879" spans="1:7" x14ac:dyDescent="0.2">
      <c r="A2879">
        <v>805</v>
      </c>
      <c r="B2879" t="s">
        <v>160</v>
      </c>
      <c r="C2879">
        <v>93108191</v>
      </c>
      <c r="D2879">
        <v>0</v>
      </c>
      <c r="F2879" s="107">
        <v>93110988</v>
      </c>
      <c r="G2879" s="108">
        <v>2728</v>
      </c>
    </row>
    <row r="2880" spans="1:7" x14ac:dyDescent="0.2">
      <c r="A2880">
        <v>805</v>
      </c>
      <c r="B2880" t="s">
        <v>160</v>
      </c>
      <c r="C2880">
        <v>93108430</v>
      </c>
      <c r="D2880">
        <v>0</v>
      </c>
      <c r="F2880" s="107">
        <v>93110997</v>
      </c>
      <c r="G2880" s="108">
        <v>2731.82</v>
      </c>
    </row>
    <row r="2881" spans="1:7" x14ac:dyDescent="0.2">
      <c r="A2881">
        <v>805</v>
      </c>
      <c r="B2881" t="s">
        <v>397</v>
      </c>
      <c r="C2881">
        <v>93106454</v>
      </c>
      <c r="D2881">
        <v>0</v>
      </c>
      <c r="F2881" s="107">
        <v>93111008</v>
      </c>
      <c r="G2881" s="108">
        <v>0</v>
      </c>
    </row>
    <row r="2882" spans="1:7" x14ac:dyDescent="0.2">
      <c r="A2882">
        <v>805</v>
      </c>
      <c r="B2882" t="s">
        <v>188</v>
      </c>
      <c r="C2882">
        <v>93103028</v>
      </c>
      <c r="D2882">
        <v>0</v>
      </c>
      <c r="F2882" s="107">
        <v>93111016</v>
      </c>
      <c r="G2882" s="108">
        <v>24640</v>
      </c>
    </row>
    <row r="2883" spans="1:7" x14ac:dyDescent="0.2">
      <c r="A2883">
        <v>805</v>
      </c>
      <c r="B2883" t="s">
        <v>188</v>
      </c>
      <c r="C2883">
        <v>93103533</v>
      </c>
      <c r="D2883">
        <v>345</v>
      </c>
      <c r="F2883" s="107">
        <v>93111017</v>
      </c>
      <c r="G2883" s="108">
        <v>9300</v>
      </c>
    </row>
    <row r="2884" spans="1:7" x14ac:dyDescent="0.2">
      <c r="A2884">
        <v>805</v>
      </c>
      <c r="B2884" t="s">
        <v>188</v>
      </c>
      <c r="C2884">
        <v>93108434</v>
      </c>
      <c r="D2884">
        <v>0</v>
      </c>
      <c r="F2884" s="107">
        <v>93111024</v>
      </c>
      <c r="G2884" s="108">
        <v>1026.5999999999999</v>
      </c>
    </row>
    <row r="2885" spans="1:7" x14ac:dyDescent="0.2">
      <c r="A2885">
        <v>805</v>
      </c>
      <c r="B2885" t="s">
        <v>188</v>
      </c>
      <c r="C2885">
        <v>93109115</v>
      </c>
      <c r="D2885">
        <v>699.96</v>
      </c>
      <c r="F2885" s="107">
        <v>93111030</v>
      </c>
      <c r="G2885" s="108">
        <v>0</v>
      </c>
    </row>
    <row r="2886" spans="1:7" x14ac:dyDescent="0.2">
      <c r="A2886">
        <v>805</v>
      </c>
      <c r="B2886" t="s">
        <v>312</v>
      </c>
      <c r="C2886">
        <v>145101999</v>
      </c>
      <c r="D2886" s="103">
        <v>1313.25</v>
      </c>
      <c r="F2886" s="107">
        <v>93111031</v>
      </c>
      <c r="G2886" s="108">
        <v>910</v>
      </c>
    </row>
    <row r="2887" spans="1:7" x14ac:dyDescent="0.2">
      <c r="A2887">
        <v>805</v>
      </c>
      <c r="B2887" t="s">
        <v>193</v>
      </c>
      <c r="C2887">
        <v>113103022</v>
      </c>
      <c r="D2887">
        <v>0</v>
      </c>
      <c r="F2887" s="107">
        <v>93111038</v>
      </c>
      <c r="G2887" s="108">
        <v>1287</v>
      </c>
    </row>
    <row r="2888" spans="1:7" x14ac:dyDescent="0.2">
      <c r="A2888">
        <v>805</v>
      </c>
      <c r="B2888" t="s">
        <v>193</v>
      </c>
      <c r="C2888">
        <v>113103023</v>
      </c>
      <c r="D2888">
        <v>0</v>
      </c>
      <c r="F2888" s="107">
        <v>93111040</v>
      </c>
      <c r="G2888" s="108">
        <v>18960</v>
      </c>
    </row>
    <row r="2889" spans="1:7" x14ac:dyDescent="0.2">
      <c r="A2889">
        <v>805</v>
      </c>
      <c r="B2889" t="s">
        <v>193</v>
      </c>
      <c r="C2889">
        <v>113104567</v>
      </c>
      <c r="D2889">
        <v>0</v>
      </c>
      <c r="F2889" s="107">
        <v>93111044</v>
      </c>
      <c r="G2889" s="108">
        <v>8004.75</v>
      </c>
    </row>
    <row r="2890" spans="1:7" x14ac:dyDescent="0.2">
      <c r="A2890">
        <v>805</v>
      </c>
      <c r="B2890" t="s">
        <v>193</v>
      </c>
      <c r="C2890">
        <v>113104568</v>
      </c>
      <c r="D2890">
        <v>0</v>
      </c>
      <c r="F2890" s="107">
        <v>93111049</v>
      </c>
      <c r="G2890" s="108">
        <v>0</v>
      </c>
    </row>
    <row r="2891" spans="1:7" x14ac:dyDescent="0.2">
      <c r="A2891">
        <v>805</v>
      </c>
      <c r="B2891" t="s">
        <v>193</v>
      </c>
      <c r="C2891">
        <v>113104569</v>
      </c>
      <c r="D2891">
        <v>0</v>
      </c>
      <c r="F2891" s="107">
        <v>93111050</v>
      </c>
      <c r="G2891" s="108">
        <v>0</v>
      </c>
    </row>
    <row r="2892" spans="1:7" x14ac:dyDescent="0.2">
      <c r="A2892">
        <v>805</v>
      </c>
      <c r="B2892" t="s">
        <v>193</v>
      </c>
      <c r="C2892">
        <v>113104570</v>
      </c>
      <c r="D2892">
        <v>0</v>
      </c>
      <c r="F2892" s="107">
        <v>93111053</v>
      </c>
      <c r="G2892" s="108">
        <v>0</v>
      </c>
    </row>
    <row r="2893" spans="1:7" x14ac:dyDescent="0.2">
      <c r="A2893">
        <v>805</v>
      </c>
      <c r="B2893" t="s">
        <v>165</v>
      </c>
      <c r="C2893">
        <v>93108451</v>
      </c>
      <c r="D2893">
        <v>0</v>
      </c>
      <c r="F2893" s="107">
        <v>93111070</v>
      </c>
      <c r="G2893" s="108">
        <v>0</v>
      </c>
    </row>
    <row r="2894" spans="1:7" x14ac:dyDescent="0.2">
      <c r="A2894">
        <v>805</v>
      </c>
      <c r="B2894" t="s">
        <v>398</v>
      </c>
      <c r="C2894">
        <v>93100805</v>
      </c>
      <c r="D2894">
        <v>0</v>
      </c>
      <c r="F2894" s="107">
        <v>93111087</v>
      </c>
      <c r="G2894" s="108">
        <v>15136.4</v>
      </c>
    </row>
    <row r="2895" spans="1:7" x14ac:dyDescent="0.2">
      <c r="A2895">
        <v>805</v>
      </c>
      <c r="B2895" t="s">
        <v>398</v>
      </c>
      <c r="C2895">
        <v>93100806</v>
      </c>
      <c r="D2895">
        <v>0</v>
      </c>
      <c r="F2895" s="107">
        <v>93111092</v>
      </c>
      <c r="G2895" s="108">
        <v>1118</v>
      </c>
    </row>
    <row r="2896" spans="1:7" x14ac:dyDescent="0.2">
      <c r="A2896">
        <v>805</v>
      </c>
      <c r="B2896" t="s">
        <v>398</v>
      </c>
      <c r="C2896">
        <v>93100807</v>
      </c>
      <c r="D2896">
        <v>0</v>
      </c>
      <c r="F2896" s="107">
        <v>93111093</v>
      </c>
      <c r="G2896" s="108">
        <v>2080</v>
      </c>
    </row>
    <row r="2897" spans="1:7" x14ac:dyDescent="0.2">
      <c r="A2897">
        <v>805</v>
      </c>
      <c r="B2897" t="s">
        <v>398</v>
      </c>
      <c r="C2897">
        <v>93100808</v>
      </c>
      <c r="D2897">
        <v>0</v>
      </c>
      <c r="F2897" s="107">
        <v>93111096</v>
      </c>
      <c r="G2897" s="108">
        <v>27540</v>
      </c>
    </row>
    <row r="2898" spans="1:7" x14ac:dyDescent="0.2">
      <c r="A2898">
        <v>805</v>
      </c>
      <c r="B2898" t="s">
        <v>398</v>
      </c>
      <c r="C2898">
        <v>93100809</v>
      </c>
      <c r="D2898" s="103">
        <v>3895</v>
      </c>
      <c r="F2898" s="107">
        <v>93111098</v>
      </c>
      <c r="G2898" s="108">
        <v>0</v>
      </c>
    </row>
    <row r="2899" spans="1:7" x14ac:dyDescent="0.2">
      <c r="A2899">
        <v>805</v>
      </c>
      <c r="B2899" t="s">
        <v>398</v>
      </c>
      <c r="C2899">
        <v>93100810</v>
      </c>
      <c r="D2899" s="103">
        <v>3895</v>
      </c>
      <c r="F2899" s="107">
        <v>93111099</v>
      </c>
      <c r="G2899" s="108">
        <v>0</v>
      </c>
    </row>
    <row r="2900" spans="1:7" x14ac:dyDescent="0.2">
      <c r="A2900">
        <v>805</v>
      </c>
      <c r="B2900" t="s">
        <v>398</v>
      </c>
      <c r="C2900">
        <v>93100811</v>
      </c>
      <c r="D2900">
        <v>0</v>
      </c>
      <c r="F2900" s="107">
        <v>93111100</v>
      </c>
      <c r="G2900" s="108">
        <v>42918</v>
      </c>
    </row>
    <row r="2901" spans="1:7" x14ac:dyDescent="0.2">
      <c r="A2901">
        <v>805</v>
      </c>
      <c r="B2901" t="s">
        <v>398</v>
      </c>
      <c r="C2901">
        <v>93100813</v>
      </c>
      <c r="D2901">
        <v>0</v>
      </c>
      <c r="F2901" s="107">
        <v>93111103</v>
      </c>
      <c r="G2901" s="108">
        <v>0</v>
      </c>
    </row>
    <row r="2902" spans="1:7" x14ac:dyDescent="0.2">
      <c r="A2902">
        <v>805</v>
      </c>
      <c r="B2902" t="s">
        <v>398</v>
      </c>
      <c r="C2902">
        <v>93101075</v>
      </c>
      <c r="D2902">
        <v>0</v>
      </c>
      <c r="F2902" s="107">
        <v>93111105</v>
      </c>
      <c r="G2902" s="108">
        <v>0</v>
      </c>
    </row>
    <row r="2903" spans="1:7" x14ac:dyDescent="0.2">
      <c r="A2903">
        <v>805</v>
      </c>
      <c r="B2903" t="s">
        <v>398</v>
      </c>
      <c r="C2903">
        <v>93103291</v>
      </c>
      <c r="D2903" s="103">
        <v>2898</v>
      </c>
      <c r="F2903" s="107">
        <v>93111107</v>
      </c>
      <c r="G2903" s="108">
        <v>0</v>
      </c>
    </row>
    <row r="2904" spans="1:7" x14ac:dyDescent="0.2">
      <c r="A2904">
        <v>805</v>
      </c>
      <c r="B2904" t="s">
        <v>398</v>
      </c>
      <c r="C2904">
        <v>93103497</v>
      </c>
      <c r="D2904" s="103">
        <v>3000</v>
      </c>
      <c r="F2904" s="107">
        <v>93111108</v>
      </c>
      <c r="G2904" s="108">
        <v>0</v>
      </c>
    </row>
    <row r="2905" spans="1:7" x14ac:dyDescent="0.2">
      <c r="A2905">
        <v>805</v>
      </c>
      <c r="B2905" t="s">
        <v>398</v>
      </c>
      <c r="C2905">
        <v>93104337</v>
      </c>
      <c r="D2905">
        <v>0</v>
      </c>
      <c r="F2905" s="107">
        <v>93111115</v>
      </c>
      <c r="G2905" s="108">
        <v>0</v>
      </c>
    </row>
    <row r="2906" spans="1:7" x14ac:dyDescent="0.2">
      <c r="A2906">
        <v>805</v>
      </c>
      <c r="B2906" t="s">
        <v>399</v>
      </c>
      <c r="C2906">
        <v>113101312</v>
      </c>
      <c r="D2906" s="103">
        <v>154993.79999999999</v>
      </c>
      <c r="F2906" s="107">
        <v>93111117</v>
      </c>
      <c r="G2906" s="108">
        <v>0</v>
      </c>
    </row>
    <row r="2907" spans="1:7" x14ac:dyDescent="0.2">
      <c r="A2907">
        <v>805</v>
      </c>
      <c r="B2907" t="s">
        <v>232</v>
      </c>
      <c r="C2907">
        <v>145100654</v>
      </c>
      <c r="D2907" s="103">
        <v>1538.2</v>
      </c>
      <c r="F2907" s="107">
        <v>93111118</v>
      </c>
      <c r="G2907" s="108">
        <v>0</v>
      </c>
    </row>
    <row r="2908" spans="1:7" x14ac:dyDescent="0.2">
      <c r="A2908">
        <v>805</v>
      </c>
      <c r="B2908" t="s">
        <v>232</v>
      </c>
      <c r="C2908">
        <v>145101102</v>
      </c>
      <c r="D2908">
        <v>0</v>
      </c>
      <c r="F2908" s="107">
        <v>93111119</v>
      </c>
      <c r="G2908" s="108">
        <v>0</v>
      </c>
    </row>
    <row r="2909" spans="1:7" x14ac:dyDescent="0.2">
      <c r="A2909">
        <v>805</v>
      </c>
      <c r="B2909" t="s">
        <v>232</v>
      </c>
      <c r="C2909">
        <v>145101104</v>
      </c>
      <c r="D2909">
        <v>0</v>
      </c>
      <c r="F2909" s="107">
        <v>93111122</v>
      </c>
      <c r="G2909" s="108">
        <v>2274</v>
      </c>
    </row>
    <row r="2910" spans="1:7" x14ac:dyDescent="0.2">
      <c r="A2910">
        <v>805</v>
      </c>
      <c r="B2910" t="s">
        <v>232</v>
      </c>
      <c r="C2910">
        <v>145101105</v>
      </c>
      <c r="D2910">
        <v>0</v>
      </c>
      <c r="F2910" s="107">
        <v>93111133</v>
      </c>
      <c r="G2910" s="108">
        <v>0</v>
      </c>
    </row>
    <row r="2911" spans="1:7" x14ac:dyDescent="0.2">
      <c r="A2911">
        <v>805</v>
      </c>
      <c r="B2911" t="s">
        <v>232</v>
      </c>
      <c r="C2911">
        <v>145101107</v>
      </c>
      <c r="D2911">
        <v>0</v>
      </c>
      <c r="F2911" s="107">
        <v>93111135</v>
      </c>
      <c r="G2911" s="108">
        <v>1240</v>
      </c>
    </row>
    <row r="2912" spans="1:7" x14ac:dyDescent="0.2">
      <c r="A2912">
        <v>805</v>
      </c>
      <c r="B2912" t="s">
        <v>117</v>
      </c>
      <c r="C2912">
        <v>113103645</v>
      </c>
      <c r="D2912">
        <v>0</v>
      </c>
      <c r="F2912" s="107">
        <v>93111144</v>
      </c>
      <c r="G2912" s="108">
        <v>400</v>
      </c>
    </row>
    <row r="2913" spans="1:7" x14ac:dyDescent="0.2">
      <c r="A2913">
        <v>805</v>
      </c>
      <c r="B2913" t="s">
        <v>117</v>
      </c>
      <c r="C2913">
        <v>113103848</v>
      </c>
      <c r="D2913">
        <v>0</v>
      </c>
      <c r="F2913" s="107">
        <v>93111146</v>
      </c>
      <c r="G2913" s="108">
        <v>2600</v>
      </c>
    </row>
    <row r="2914" spans="1:7" x14ac:dyDescent="0.2">
      <c r="A2914">
        <v>805</v>
      </c>
      <c r="B2914" t="s">
        <v>400</v>
      </c>
      <c r="C2914">
        <v>93106145</v>
      </c>
      <c r="D2914">
        <v>0</v>
      </c>
      <c r="F2914" s="107">
        <v>93111147</v>
      </c>
      <c r="G2914" s="108">
        <v>475</v>
      </c>
    </row>
    <row r="2915" spans="1:7" x14ac:dyDescent="0.2">
      <c r="A2915">
        <v>805</v>
      </c>
      <c r="B2915" t="s">
        <v>400</v>
      </c>
      <c r="C2915">
        <v>93106146</v>
      </c>
      <c r="D2915">
        <v>0</v>
      </c>
      <c r="F2915" s="107">
        <v>93111148</v>
      </c>
      <c r="G2915" s="108">
        <v>2520</v>
      </c>
    </row>
    <row r="2916" spans="1:7" x14ac:dyDescent="0.2">
      <c r="A2916">
        <v>805</v>
      </c>
      <c r="B2916" t="s">
        <v>400</v>
      </c>
      <c r="C2916">
        <v>93106147</v>
      </c>
      <c r="D2916">
        <v>0</v>
      </c>
      <c r="F2916" s="107">
        <v>93111149</v>
      </c>
      <c r="G2916" s="108">
        <v>578.92999999999995</v>
      </c>
    </row>
    <row r="2917" spans="1:7" x14ac:dyDescent="0.2">
      <c r="A2917">
        <v>805</v>
      </c>
      <c r="B2917" t="s">
        <v>400</v>
      </c>
      <c r="C2917">
        <v>93106148</v>
      </c>
      <c r="D2917">
        <v>0</v>
      </c>
      <c r="F2917" s="107">
        <v>93111150</v>
      </c>
      <c r="G2917" s="108">
        <v>0</v>
      </c>
    </row>
    <row r="2918" spans="1:7" x14ac:dyDescent="0.2">
      <c r="A2918">
        <v>805</v>
      </c>
      <c r="B2918" t="s">
        <v>114</v>
      </c>
      <c r="C2918">
        <v>113102738</v>
      </c>
      <c r="D2918">
        <v>0</v>
      </c>
      <c r="F2918" s="107">
        <v>93111152</v>
      </c>
      <c r="G2918" s="108">
        <v>12424.07</v>
      </c>
    </row>
    <row r="2919" spans="1:7" x14ac:dyDescent="0.2">
      <c r="A2919">
        <v>805</v>
      </c>
      <c r="B2919" t="s">
        <v>114</v>
      </c>
      <c r="C2919">
        <v>113103625</v>
      </c>
      <c r="D2919">
        <v>0</v>
      </c>
      <c r="F2919" s="107">
        <v>93111153</v>
      </c>
      <c r="G2919" s="108">
        <v>605</v>
      </c>
    </row>
    <row r="2920" spans="1:7" x14ac:dyDescent="0.2">
      <c r="A2920">
        <v>805</v>
      </c>
      <c r="B2920" t="s">
        <v>114</v>
      </c>
      <c r="C2920">
        <v>113103626</v>
      </c>
      <c r="D2920">
        <v>0</v>
      </c>
      <c r="F2920" s="107">
        <v>93111154</v>
      </c>
      <c r="G2920" s="108">
        <v>0</v>
      </c>
    </row>
    <row r="2921" spans="1:7" x14ac:dyDescent="0.2">
      <c r="A2921">
        <v>805</v>
      </c>
      <c r="B2921" t="s">
        <v>114</v>
      </c>
      <c r="C2921">
        <v>113103627</v>
      </c>
      <c r="D2921">
        <v>0</v>
      </c>
      <c r="F2921" s="107">
        <v>93111160</v>
      </c>
      <c r="G2921" s="108">
        <v>0</v>
      </c>
    </row>
    <row r="2922" spans="1:7" x14ac:dyDescent="0.2">
      <c r="A2922">
        <v>805</v>
      </c>
      <c r="B2922" t="s">
        <v>114</v>
      </c>
      <c r="C2922">
        <v>113103857</v>
      </c>
      <c r="D2922">
        <v>38</v>
      </c>
      <c r="F2922" s="107">
        <v>93111170</v>
      </c>
      <c r="G2922" s="108">
        <v>1725</v>
      </c>
    </row>
    <row r="2923" spans="1:7" x14ac:dyDescent="0.2">
      <c r="A2923">
        <v>805</v>
      </c>
      <c r="B2923" t="s">
        <v>114</v>
      </c>
      <c r="C2923">
        <v>113103888</v>
      </c>
      <c r="D2923">
        <v>64</v>
      </c>
      <c r="F2923" s="107">
        <v>93111174</v>
      </c>
      <c r="G2923" s="108">
        <v>6448</v>
      </c>
    </row>
    <row r="2924" spans="1:7" x14ac:dyDescent="0.2">
      <c r="A2924">
        <v>805</v>
      </c>
      <c r="B2924" t="s">
        <v>114</v>
      </c>
      <c r="C2924">
        <v>113104015</v>
      </c>
      <c r="D2924">
        <v>0</v>
      </c>
      <c r="F2924" s="107">
        <v>93111182</v>
      </c>
      <c r="G2924" s="108">
        <v>1300</v>
      </c>
    </row>
    <row r="2925" spans="1:7" x14ac:dyDescent="0.2">
      <c r="A2925">
        <v>805</v>
      </c>
      <c r="B2925" t="s">
        <v>114</v>
      </c>
      <c r="C2925">
        <v>113104020</v>
      </c>
      <c r="D2925">
        <v>0</v>
      </c>
      <c r="F2925" s="107">
        <v>93111183</v>
      </c>
      <c r="G2925" s="108">
        <v>1900</v>
      </c>
    </row>
    <row r="2926" spans="1:7" x14ac:dyDescent="0.2">
      <c r="A2926">
        <v>805</v>
      </c>
      <c r="B2926" t="s">
        <v>114</v>
      </c>
      <c r="C2926">
        <v>113104022</v>
      </c>
      <c r="D2926">
        <v>0</v>
      </c>
      <c r="F2926" s="107">
        <v>93111186</v>
      </c>
      <c r="G2926" s="108">
        <v>1600</v>
      </c>
    </row>
    <row r="2927" spans="1:7" x14ac:dyDescent="0.2">
      <c r="A2927">
        <v>805</v>
      </c>
      <c r="B2927" t="s">
        <v>114</v>
      </c>
      <c r="C2927">
        <v>113104179</v>
      </c>
      <c r="D2927">
        <v>0</v>
      </c>
      <c r="F2927" s="107">
        <v>93111187</v>
      </c>
      <c r="G2927" s="108">
        <v>4966</v>
      </c>
    </row>
    <row r="2928" spans="1:7" x14ac:dyDescent="0.2">
      <c r="A2928">
        <v>805</v>
      </c>
      <c r="B2928" t="s">
        <v>114</v>
      </c>
      <c r="C2928">
        <v>113104276</v>
      </c>
      <c r="D2928">
        <v>0</v>
      </c>
      <c r="F2928" s="107">
        <v>93111194</v>
      </c>
      <c r="G2928" s="108">
        <v>650</v>
      </c>
    </row>
    <row r="2929" spans="1:7" x14ac:dyDescent="0.2">
      <c r="A2929">
        <v>805</v>
      </c>
      <c r="B2929" t="s">
        <v>114</v>
      </c>
      <c r="C2929">
        <v>113104360</v>
      </c>
      <c r="D2929">
        <v>0</v>
      </c>
      <c r="F2929" s="107">
        <v>93111195</v>
      </c>
      <c r="G2929" s="108">
        <v>650</v>
      </c>
    </row>
    <row r="2930" spans="1:7" x14ac:dyDescent="0.2">
      <c r="A2930">
        <v>805</v>
      </c>
      <c r="B2930" t="s">
        <v>114</v>
      </c>
      <c r="C2930">
        <v>113104398</v>
      </c>
      <c r="D2930" s="103">
        <v>2734.2</v>
      </c>
      <c r="F2930" s="107">
        <v>93111212</v>
      </c>
      <c r="G2930" s="108">
        <v>13870</v>
      </c>
    </row>
    <row r="2931" spans="1:7" x14ac:dyDescent="0.2">
      <c r="A2931">
        <v>805</v>
      </c>
      <c r="B2931" t="s">
        <v>114</v>
      </c>
      <c r="C2931">
        <v>113104403</v>
      </c>
      <c r="D2931" s="103">
        <v>5859</v>
      </c>
      <c r="F2931" s="107">
        <v>93111222</v>
      </c>
      <c r="G2931" s="108">
        <v>6080</v>
      </c>
    </row>
    <row r="2932" spans="1:7" x14ac:dyDescent="0.2">
      <c r="A2932">
        <v>805</v>
      </c>
      <c r="B2932" t="s">
        <v>114</v>
      </c>
      <c r="C2932">
        <v>113104404</v>
      </c>
      <c r="D2932" s="103">
        <v>4375.2</v>
      </c>
      <c r="F2932" s="107">
        <v>93111227</v>
      </c>
      <c r="G2932" s="108">
        <v>0</v>
      </c>
    </row>
    <row r="2933" spans="1:7" x14ac:dyDescent="0.2">
      <c r="A2933">
        <v>805</v>
      </c>
      <c r="B2933" t="s">
        <v>114</v>
      </c>
      <c r="C2933">
        <v>113104405</v>
      </c>
      <c r="D2933" s="103">
        <v>5272.5</v>
      </c>
      <c r="F2933" s="107">
        <v>93111231</v>
      </c>
      <c r="G2933" s="108">
        <v>2037.61</v>
      </c>
    </row>
    <row r="2934" spans="1:7" x14ac:dyDescent="0.2">
      <c r="A2934">
        <v>805</v>
      </c>
      <c r="B2934" t="s">
        <v>114</v>
      </c>
      <c r="C2934">
        <v>113104876</v>
      </c>
      <c r="D2934" s="103">
        <v>3564.84</v>
      </c>
      <c r="F2934" s="107">
        <v>93111232</v>
      </c>
      <c r="G2934" s="108">
        <v>982.8</v>
      </c>
    </row>
    <row r="2935" spans="1:7" x14ac:dyDescent="0.2">
      <c r="A2935">
        <v>805</v>
      </c>
      <c r="B2935" t="s">
        <v>114</v>
      </c>
      <c r="C2935">
        <v>113104877</v>
      </c>
      <c r="D2935" s="103">
        <v>3690.75</v>
      </c>
      <c r="F2935" s="107">
        <v>93111240</v>
      </c>
      <c r="G2935" s="108">
        <v>0</v>
      </c>
    </row>
    <row r="2936" spans="1:7" x14ac:dyDescent="0.2">
      <c r="A2936">
        <v>805</v>
      </c>
      <c r="B2936" t="s">
        <v>114</v>
      </c>
      <c r="C2936">
        <v>113104881</v>
      </c>
      <c r="D2936" s="103">
        <v>5860.1</v>
      </c>
      <c r="F2936" s="107">
        <v>93111241</v>
      </c>
      <c r="G2936" s="108">
        <v>8205</v>
      </c>
    </row>
    <row r="2937" spans="1:7" x14ac:dyDescent="0.2">
      <c r="A2937">
        <v>805</v>
      </c>
      <c r="B2937" t="s">
        <v>114</v>
      </c>
      <c r="C2937">
        <v>113104882</v>
      </c>
      <c r="D2937" s="103">
        <v>2489.4</v>
      </c>
      <c r="F2937" s="107">
        <v>93111242</v>
      </c>
      <c r="G2937" s="108">
        <v>23520</v>
      </c>
    </row>
    <row r="2938" spans="1:7" x14ac:dyDescent="0.2">
      <c r="A2938">
        <v>805</v>
      </c>
      <c r="B2938" t="s">
        <v>114</v>
      </c>
      <c r="C2938">
        <v>113104883</v>
      </c>
      <c r="D2938" s="103">
        <v>5469</v>
      </c>
      <c r="F2938" s="107">
        <v>93111245</v>
      </c>
      <c r="G2938" s="108">
        <v>1224.93</v>
      </c>
    </row>
    <row r="2939" spans="1:7" x14ac:dyDescent="0.2">
      <c r="A2939">
        <v>805</v>
      </c>
      <c r="B2939" t="s">
        <v>114</v>
      </c>
      <c r="C2939">
        <v>113104885</v>
      </c>
      <c r="D2939" s="103">
        <v>1515</v>
      </c>
      <c r="F2939" s="107">
        <v>93111247</v>
      </c>
      <c r="G2939" s="108">
        <v>273</v>
      </c>
    </row>
    <row r="2940" spans="1:7" x14ac:dyDescent="0.2">
      <c r="A2940">
        <v>805</v>
      </c>
      <c r="B2940" t="s">
        <v>401</v>
      </c>
      <c r="C2940">
        <v>121100559</v>
      </c>
      <c r="D2940">
        <v>0</v>
      </c>
      <c r="F2940" s="107">
        <v>93111277</v>
      </c>
      <c r="G2940" s="108">
        <v>0</v>
      </c>
    </row>
    <row r="2941" spans="1:7" x14ac:dyDescent="0.2">
      <c r="A2941">
        <v>805</v>
      </c>
      <c r="B2941" t="s">
        <v>298</v>
      </c>
      <c r="C2941">
        <v>145101679</v>
      </c>
      <c r="D2941" s="103">
        <v>1731</v>
      </c>
      <c r="F2941" s="107">
        <v>93111290</v>
      </c>
      <c r="G2941" s="108">
        <v>21306</v>
      </c>
    </row>
    <row r="2942" spans="1:7" x14ac:dyDescent="0.2">
      <c r="A2942">
        <v>805</v>
      </c>
      <c r="B2942" t="s">
        <v>298</v>
      </c>
      <c r="C2942">
        <v>145101680</v>
      </c>
      <c r="D2942" s="103">
        <v>1731</v>
      </c>
      <c r="F2942" s="107">
        <v>93111291</v>
      </c>
      <c r="G2942" s="108">
        <v>12875</v>
      </c>
    </row>
    <row r="2943" spans="1:7" x14ac:dyDescent="0.2">
      <c r="A2943">
        <v>805</v>
      </c>
      <c r="B2943" t="s">
        <v>298</v>
      </c>
      <c r="C2943">
        <v>145101681</v>
      </c>
      <c r="D2943" s="103">
        <v>1185.8499999999999</v>
      </c>
      <c r="F2943" s="107">
        <v>93111292</v>
      </c>
      <c r="G2943" s="108">
        <v>315</v>
      </c>
    </row>
    <row r="2944" spans="1:7" x14ac:dyDescent="0.2">
      <c r="A2944">
        <v>805</v>
      </c>
      <c r="B2944" t="s">
        <v>298</v>
      </c>
      <c r="C2944">
        <v>145101683</v>
      </c>
      <c r="D2944" s="103">
        <v>3660.8</v>
      </c>
      <c r="F2944" s="107">
        <v>93111296</v>
      </c>
      <c r="G2944" s="108">
        <v>1500</v>
      </c>
    </row>
    <row r="2945" spans="1:7" x14ac:dyDescent="0.2">
      <c r="A2945">
        <v>805</v>
      </c>
      <c r="B2945" t="s">
        <v>298</v>
      </c>
      <c r="C2945">
        <v>145101909</v>
      </c>
      <c r="D2945" s="103">
        <v>5181.46</v>
      </c>
      <c r="F2945" s="107">
        <v>93111312</v>
      </c>
      <c r="G2945" s="108">
        <v>0</v>
      </c>
    </row>
    <row r="2946" spans="1:7" x14ac:dyDescent="0.2">
      <c r="A2946">
        <v>805</v>
      </c>
      <c r="B2946" t="s">
        <v>298</v>
      </c>
      <c r="C2946">
        <v>145101938</v>
      </c>
      <c r="D2946">
        <v>577</v>
      </c>
      <c r="F2946" s="107">
        <v>93111324</v>
      </c>
      <c r="G2946" s="108">
        <v>0</v>
      </c>
    </row>
    <row r="2947" spans="1:7" x14ac:dyDescent="0.2">
      <c r="A2947">
        <v>805</v>
      </c>
      <c r="B2947" t="s">
        <v>298</v>
      </c>
      <c r="C2947">
        <v>145101939</v>
      </c>
      <c r="D2947">
        <v>961</v>
      </c>
      <c r="F2947" s="107">
        <v>93111325</v>
      </c>
      <c r="G2947" s="108">
        <v>290</v>
      </c>
    </row>
    <row r="2948" spans="1:7" x14ac:dyDescent="0.2">
      <c r="A2948">
        <v>805</v>
      </c>
      <c r="B2948" t="s">
        <v>402</v>
      </c>
      <c r="C2948">
        <v>93106333</v>
      </c>
      <c r="D2948">
        <v>0</v>
      </c>
      <c r="F2948" s="107">
        <v>93111329</v>
      </c>
      <c r="G2948" s="108">
        <v>0</v>
      </c>
    </row>
    <row r="2949" spans="1:7" x14ac:dyDescent="0.2">
      <c r="A2949">
        <v>805</v>
      </c>
      <c r="B2949" t="s">
        <v>261</v>
      </c>
      <c r="C2949">
        <v>145100941</v>
      </c>
      <c r="D2949">
        <v>0</v>
      </c>
      <c r="F2949" s="107">
        <v>93111331</v>
      </c>
      <c r="G2949" s="108">
        <v>0</v>
      </c>
    </row>
    <row r="2950" spans="1:7" x14ac:dyDescent="0.2">
      <c r="A2950">
        <v>805</v>
      </c>
      <c r="B2950" t="s">
        <v>403</v>
      </c>
      <c r="C2950">
        <v>93102266</v>
      </c>
      <c r="D2950">
        <v>0</v>
      </c>
      <c r="F2950" s="107">
        <v>93111333</v>
      </c>
      <c r="G2950" s="108">
        <v>0</v>
      </c>
    </row>
    <row r="2951" spans="1:7" x14ac:dyDescent="0.2">
      <c r="A2951">
        <v>805</v>
      </c>
      <c r="B2951" t="s">
        <v>403</v>
      </c>
      <c r="C2951">
        <v>93102269</v>
      </c>
      <c r="D2951" s="103">
        <v>7800</v>
      </c>
      <c r="F2951" s="107">
        <v>93111334</v>
      </c>
      <c r="G2951" s="108">
        <v>455</v>
      </c>
    </row>
    <row r="2952" spans="1:7" x14ac:dyDescent="0.2">
      <c r="A2952">
        <v>805</v>
      </c>
      <c r="B2952" t="s">
        <v>404</v>
      </c>
      <c r="C2952">
        <v>93100558</v>
      </c>
      <c r="D2952">
        <v>0</v>
      </c>
      <c r="F2952" s="107">
        <v>93111348</v>
      </c>
      <c r="G2952" s="108">
        <v>1150</v>
      </c>
    </row>
    <row r="2953" spans="1:7" x14ac:dyDescent="0.2">
      <c r="A2953">
        <v>805</v>
      </c>
      <c r="B2953" t="s">
        <v>404</v>
      </c>
      <c r="C2953">
        <v>93100559</v>
      </c>
      <c r="D2953" s="103">
        <v>11480</v>
      </c>
      <c r="F2953" s="107">
        <v>93111354</v>
      </c>
      <c r="G2953" s="108">
        <v>0</v>
      </c>
    </row>
    <row r="2954" spans="1:7" x14ac:dyDescent="0.2">
      <c r="A2954">
        <v>805</v>
      </c>
      <c r="B2954" t="s">
        <v>404</v>
      </c>
      <c r="C2954">
        <v>93100681</v>
      </c>
      <c r="D2954">
        <v>0</v>
      </c>
      <c r="F2954" s="107">
        <v>93111357</v>
      </c>
      <c r="G2954" s="108">
        <v>2237.7600000000002</v>
      </c>
    </row>
    <row r="2955" spans="1:7" x14ac:dyDescent="0.2">
      <c r="A2955">
        <v>805</v>
      </c>
      <c r="B2955" t="s">
        <v>405</v>
      </c>
      <c r="C2955">
        <v>93100711</v>
      </c>
      <c r="D2955">
        <v>0</v>
      </c>
      <c r="F2955" s="107">
        <v>93111358</v>
      </c>
      <c r="G2955" s="108">
        <v>0</v>
      </c>
    </row>
    <row r="2956" spans="1:7" x14ac:dyDescent="0.2">
      <c r="A2956">
        <v>805</v>
      </c>
      <c r="B2956" t="s">
        <v>405</v>
      </c>
      <c r="C2956">
        <v>93102010</v>
      </c>
      <c r="D2956" s="103">
        <v>1927</v>
      </c>
      <c r="F2956" s="107">
        <v>93111364</v>
      </c>
      <c r="G2956" s="108">
        <v>17424</v>
      </c>
    </row>
    <row r="2957" spans="1:7" x14ac:dyDescent="0.2">
      <c r="A2957">
        <v>805</v>
      </c>
      <c r="B2957" t="s">
        <v>405</v>
      </c>
      <c r="C2957">
        <v>93102011</v>
      </c>
      <c r="D2957" s="103">
        <v>3395</v>
      </c>
      <c r="F2957" s="107">
        <v>93111369</v>
      </c>
      <c r="G2957" s="108">
        <v>0</v>
      </c>
    </row>
    <row r="2958" spans="1:7" x14ac:dyDescent="0.2">
      <c r="A2958">
        <v>805</v>
      </c>
      <c r="B2958" t="s">
        <v>405</v>
      </c>
      <c r="C2958">
        <v>93102012</v>
      </c>
      <c r="D2958" s="103">
        <v>2545</v>
      </c>
      <c r="F2958" s="107">
        <v>93111370</v>
      </c>
      <c r="G2958" s="108">
        <v>0</v>
      </c>
    </row>
    <row r="2959" spans="1:7" x14ac:dyDescent="0.2">
      <c r="A2959">
        <v>805</v>
      </c>
      <c r="B2959" t="s">
        <v>405</v>
      </c>
      <c r="C2959">
        <v>93102013</v>
      </c>
      <c r="D2959" s="103">
        <v>5118</v>
      </c>
      <c r="F2959" s="107">
        <v>93111373</v>
      </c>
      <c r="G2959" s="108">
        <v>4500</v>
      </c>
    </row>
    <row r="2960" spans="1:7" x14ac:dyDescent="0.2">
      <c r="A2960">
        <v>805</v>
      </c>
      <c r="B2960" t="s">
        <v>405</v>
      </c>
      <c r="C2960">
        <v>93102014</v>
      </c>
      <c r="D2960" s="103">
        <v>3500</v>
      </c>
      <c r="F2960" s="107">
        <v>93111375</v>
      </c>
      <c r="G2960" s="108">
        <v>2877.6</v>
      </c>
    </row>
    <row r="2961" spans="1:7" x14ac:dyDescent="0.2">
      <c r="A2961">
        <v>805</v>
      </c>
      <c r="B2961" t="s">
        <v>405</v>
      </c>
      <c r="C2961">
        <v>93102015</v>
      </c>
      <c r="D2961" s="103">
        <v>2323</v>
      </c>
      <c r="F2961" s="107">
        <v>93111392</v>
      </c>
      <c r="G2961" s="108">
        <v>693</v>
      </c>
    </row>
    <row r="2962" spans="1:7" x14ac:dyDescent="0.2">
      <c r="A2962">
        <v>805</v>
      </c>
      <c r="B2962" t="s">
        <v>405</v>
      </c>
      <c r="C2962">
        <v>93102016</v>
      </c>
      <c r="D2962" s="103">
        <v>2521</v>
      </c>
      <c r="F2962" s="107">
        <v>93111393</v>
      </c>
      <c r="G2962" s="108">
        <v>511</v>
      </c>
    </row>
    <row r="2963" spans="1:7" x14ac:dyDescent="0.2">
      <c r="A2963">
        <v>805</v>
      </c>
      <c r="B2963" t="s">
        <v>405</v>
      </c>
      <c r="C2963">
        <v>93102017</v>
      </c>
      <c r="D2963" s="103">
        <v>5863</v>
      </c>
      <c r="F2963" s="107">
        <v>93111394</v>
      </c>
      <c r="G2963" s="108">
        <v>1850</v>
      </c>
    </row>
    <row r="2964" spans="1:7" x14ac:dyDescent="0.2">
      <c r="A2964">
        <v>805</v>
      </c>
      <c r="B2964" t="s">
        <v>405</v>
      </c>
      <c r="C2964">
        <v>93102018</v>
      </c>
      <c r="D2964" s="103">
        <v>2590</v>
      </c>
      <c r="F2964" s="107">
        <v>93111396</v>
      </c>
      <c r="G2964" s="108">
        <v>1192.5</v>
      </c>
    </row>
    <row r="2965" spans="1:7" x14ac:dyDescent="0.2">
      <c r="A2965">
        <v>805</v>
      </c>
      <c r="B2965" t="s">
        <v>406</v>
      </c>
      <c r="C2965">
        <v>93100004</v>
      </c>
      <c r="D2965">
        <v>0</v>
      </c>
      <c r="F2965" s="107">
        <v>93111397</v>
      </c>
      <c r="G2965" s="108">
        <v>1204</v>
      </c>
    </row>
    <row r="2966" spans="1:7" x14ac:dyDescent="0.2">
      <c r="A2966">
        <v>805</v>
      </c>
      <c r="B2966" t="s">
        <v>406</v>
      </c>
      <c r="C2966">
        <v>93100005</v>
      </c>
      <c r="D2966">
        <v>0</v>
      </c>
      <c r="F2966" s="107">
        <v>93111398</v>
      </c>
      <c r="G2966" s="108">
        <v>2457</v>
      </c>
    </row>
    <row r="2967" spans="1:7" x14ac:dyDescent="0.2">
      <c r="A2967">
        <v>805</v>
      </c>
      <c r="B2967" t="s">
        <v>406</v>
      </c>
      <c r="C2967">
        <v>93100015</v>
      </c>
      <c r="D2967">
        <v>0</v>
      </c>
      <c r="F2967" s="107">
        <v>93111406</v>
      </c>
      <c r="G2967" s="108">
        <v>0</v>
      </c>
    </row>
    <row r="2968" spans="1:7" x14ac:dyDescent="0.2">
      <c r="A2968">
        <v>805</v>
      </c>
      <c r="B2968" t="s">
        <v>406</v>
      </c>
      <c r="C2968">
        <v>93100020</v>
      </c>
      <c r="D2968" s="103">
        <v>11500</v>
      </c>
      <c r="F2968" s="107">
        <v>93111430</v>
      </c>
      <c r="G2968" s="108">
        <v>0</v>
      </c>
    </row>
    <row r="2969" spans="1:7" x14ac:dyDescent="0.2">
      <c r="A2969">
        <v>805</v>
      </c>
      <c r="B2969" t="s">
        <v>406</v>
      </c>
      <c r="C2969">
        <v>93100021</v>
      </c>
      <c r="D2969" s="103">
        <v>17730</v>
      </c>
      <c r="F2969" s="107">
        <v>93111437</v>
      </c>
      <c r="G2969" s="108">
        <v>2220</v>
      </c>
    </row>
    <row r="2970" spans="1:7" x14ac:dyDescent="0.2">
      <c r="A2970">
        <v>805</v>
      </c>
      <c r="B2970" t="s">
        <v>406</v>
      </c>
      <c r="C2970">
        <v>93100024</v>
      </c>
      <c r="D2970">
        <v>0</v>
      </c>
      <c r="F2970" s="107">
        <v>93111438</v>
      </c>
      <c r="G2970" s="108">
        <v>2500</v>
      </c>
    </row>
    <row r="2971" spans="1:7" x14ac:dyDescent="0.2">
      <c r="A2971">
        <v>805</v>
      </c>
      <c r="B2971" t="s">
        <v>406</v>
      </c>
      <c r="C2971">
        <v>93100031</v>
      </c>
      <c r="D2971">
        <v>0</v>
      </c>
      <c r="F2971" s="107">
        <v>93111441</v>
      </c>
      <c r="G2971" s="108">
        <v>50</v>
      </c>
    </row>
    <row r="2972" spans="1:7" x14ac:dyDescent="0.2">
      <c r="A2972">
        <v>805</v>
      </c>
      <c r="B2972" t="s">
        <v>406</v>
      </c>
      <c r="C2972">
        <v>93100032</v>
      </c>
      <c r="D2972">
        <v>0</v>
      </c>
      <c r="F2972" s="107">
        <v>93111443</v>
      </c>
      <c r="G2972" s="108">
        <v>0</v>
      </c>
    </row>
    <row r="2973" spans="1:7" x14ac:dyDescent="0.2">
      <c r="A2973">
        <v>805</v>
      </c>
      <c r="B2973" t="s">
        <v>406</v>
      </c>
      <c r="C2973">
        <v>93100156</v>
      </c>
      <c r="D2973">
        <v>0</v>
      </c>
      <c r="F2973" s="107">
        <v>93111452</v>
      </c>
      <c r="G2973" s="108">
        <v>970</v>
      </c>
    </row>
    <row r="2974" spans="1:7" x14ac:dyDescent="0.2">
      <c r="A2974">
        <v>805</v>
      </c>
      <c r="B2974" t="s">
        <v>406</v>
      </c>
      <c r="C2974">
        <v>93100157</v>
      </c>
      <c r="D2974" s="103">
        <v>17000</v>
      </c>
      <c r="F2974" s="107">
        <v>93111454</v>
      </c>
      <c r="G2974" s="108">
        <v>0</v>
      </c>
    </row>
    <row r="2975" spans="1:7" x14ac:dyDescent="0.2">
      <c r="A2975">
        <v>805</v>
      </c>
      <c r="B2975" t="s">
        <v>406</v>
      </c>
      <c r="C2975">
        <v>93100158</v>
      </c>
      <c r="D2975" s="103">
        <v>17000</v>
      </c>
      <c r="F2975" s="107">
        <v>93111456</v>
      </c>
      <c r="G2975" s="108">
        <v>543.4</v>
      </c>
    </row>
    <row r="2976" spans="1:7" x14ac:dyDescent="0.2">
      <c r="A2976">
        <v>805</v>
      </c>
      <c r="B2976" t="s">
        <v>406</v>
      </c>
      <c r="C2976">
        <v>93100159</v>
      </c>
      <c r="D2976" s="103">
        <v>17000</v>
      </c>
      <c r="F2976" s="107">
        <v>93111457</v>
      </c>
      <c r="G2976" s="108">
        <v>0</v>
      </c>
    </row>
    <row r="2977" spans="1:7" x14ac:dyDescent="0.2">
      <c r="A2977">
        <v>805</v>
      </c>
      <c r="B2977" t="s">
        <v>406</v>
      </c>
      <c r="C2977">
        <v>93100225</v>
      </c>
      <c r="D2977">
        <v>0</v>
      </c>
      <c r="F2977" s="107">
        <v>93111459</v>
      </c>
      <c r="G2977" s="108">
        <v>4920</v>
      </c>
    </row>
    <row r="2978" spans="1:7" x14ac:dyDescent="0.2">
      <c r="A2978">
        <v>805</v>
      </c>
      <c r="B2978" t="s">
        <v>406</v>
      </c>
      <c r="C2978">
        <v>93100286</v>
      </c>
      <c r="D2978">
        <v>0</v>
      </c>
      <c r="F2978" s="107">
        <v>93111460</v>
      </c>
      <c r="G2978" s="108">
        <v>3300</v>
      </c>
    </row>
    <row r="2979" spans="1:7" x14ac:dyDescent="0.2">
      <c r="A2979">
        <v>805</v>
      </c>
      <c r="B2979" t="s">
        <v>406</v>
      </c>
      <c r="C2979">
        <v>93100379</v>
      </c>
      <c r="D2979">
        <v>670</v>
      </c>
      <c r="F2979" s="107">
        <v>93111479</v>
      </c>
      <c r="G2979" s="108">
        <v>1700</v>
      </c>
    </row>
    <row r="2980" spans="1:7" x14ac:dyDescent="0.2">
      <c r="A2980">
        <v>805</v>
      </c>
      <c r="B2980" t="s">
        <v>406</v>
      </c>
      <c r="C2980">
        <v>93100454</v>
      </c>
      <c r="D2980">
        <v>0</v>
      </c>
      <c r="F2980" s="107">
        <v>93111480</v>
      </c>
      <c r="G2980" s="108">
        <v>0</v>
      </c>
    </row>
    <row r="2981" spans="1:7" x14ac:dyDescent="0.2">
      <c r="A2981">
        <v>805</v>
      </c>
      <c r="B2981" t="s">
        <v>406</v>
      </c>
      <c r="C2981">
        <v>93100455</v>
      </c>
      <c r="D2981" s="103">
        <v>4766.25</v>
      </c>
      <c r="F2981" s="107">
        <v>93111487</v>
      </c>
      <c r="G2981" s="108">
        <v>225</v>
      </c>
    </row>
    <row r="2982" spans="1:7" x14ac:dyDescent="0.2">
      <c r="A2982">
        <v>805</v>
      </c>
      <c r="B2982" t="s">
        <v>406</v>
      </c>
      <c r="C2982">
        <v>93100456</v>
      </c>
      <c r="D2982">
        <v>0</v>
      </c>
      <c r="F2982" s="107">
        <v>93111494</v>
      </c>
      <c r="G2982" s="108">
        <v>992</v>
      </c>
    </row>
    <row r="2983" spans="1:7" x14ac:dyDescent="0.2">
      <c r="A2983">
        <v>805</v>
      </c>
      <c r="B2983" t="s">
        <v>406</v>
      </c>
      <c r="C2983">
        <v>93100457</v>
      </c>
      <c r="D2983">
        <v>0</v>
      </c>
      <c r="F2983" s="107">
        <v>93111503</v>
      </c>
      <c r="G2983" s="108">
        <v>1599.84</v>
      </c>
    </row>
    <row r="2984" spans="1:7" x14ac:dyDescent="0.2">
      <c r="A2984">
        <v>805</v>
      </c>
      <c r="B2984" t="s">
        <v>406</v>
      </c>
      <c r="C2984">
        <v>93100458</v>
      </c>
      <c r="D2984">
        <v>0</v>
      </c>
      <c r="F2984" s="107">
        <v>93111508</v>
      </c>
      <c r="G2984" s="108">
        <v>3079.84</v>
      </c>
    </row>
    <row r="2985" spans="1:7" x14ac:dyDescent="0.2">
      <c r="A2985">
        <v>805</v>
      </c>
      <c r="B2985" t="s">
        <v>406</v>
      </c>
      <c r="C2985">
        <v>93100459</v>
      </c>
      <c r="D2985">
        <v>0</v>
      </c>
      <c r="F2985" s="107">
        <v>93111509</v>
      </c>
      <c r="G2985" s="108">
        <v>0</v>
      </c>
    </row>
    <row r="2986" spans="1:7" x14ac:dyDescent="0.2">
      <c r="A2986">
        <v>805</v>
      </c>
      <c r="B2986" t="s">
        <v>406</v>
      </c>
      <c r="C2986">
        <v>93100460</v>
      </c>
      <c r="D2986">
        <v>0</v>
      </c>
      <c r="F2986" s="107">
        <v>93111518</v>
      </c>
      <c r="G2986" s="108">
        <v>2260</v>
      </c>
    </row>
    <row r="2987" spans="1:7" x14ac:dyDescent="0.2">
      <c r="A2987">
        <v>805</v>
      </c>
      <c r="B2987" t="s">
        <v>406</v>
      </c>
      <c r="C2987">
        <v>93100461</v>
      </c>
      <c r="D2987">
        <v>0</v>
      </c>
      <c r="F2987" s="107">
        <v>93111519</v>
      </c>
      <c r="G2987" s="108">
        <v>2380</v>
      </c>
    </row>
    <row r="2988" spans="1:7" x14ac:dyDescent="0.2">
      <c r="A2988">
        <v>805</v>
      </c>
      <c r="B2988" t="s">
        <v>406</v>
      </c>
      <c r="C2988">
        <v>93100462</v>
      </c>
      <c r="D2988" s="103">
        <v>16799.75</v>
      </c>
      <c r="F2988" s="107">
        <v>93111527</v>
      </c>
      <c r="G2988" s="108">
        <v>6734.83</v>
      </c>
    </row>
    <row r="2989" spans="1:7" x14ac:dyDescent="0.2">
      <c r="A2989">
        <v>805</v>
      </c>
      <c r="B2989" t="s">
        <v>406</v>
      </c>
      <c r="C2989">
        <v>93100463</v>
      </c>
      <c r="D2989" s="103">
        <v>16799.75</v>
      </c>
      <c r="F2989" s="107">
        <v>93111531</v>
      </c>
      <c r="G2989" s="108">
        <v>4242</v>
      </c>
    </row>
    <row r="2990" spans="1:7" x14ac:dyDescent="0.2">
      <c r="A2990">
        <v>805</v>
      </c>
      <c r="B2990" t="s">
        <v>406</v>
      </c>
      <c r="C2990">
        <v>93100464</v>
      </c>
      <c r="D2990" s="103">
        <v>20602.5</v>
      </c>
      <c r="F2990" s="107">
        <v>93111551</v>
      </c>
      <c r="G2990" s="108">
        <v>1000</v>
      </c>
    </row>
    <row r="2991" spans="1:7" x14ac:dyDescent="0.2">
      <c r="A2991">
        <v>805</v>
      </c>
      <c r="B2991" t="s">
        <v>406</v>
      </c>
      <c r="C2991">
        <v>93100473</v>
      </c>
      <c r="D2991" s="103">
        <v>7841.25</v>
      </c>
      <c r="F2991" s="107">
        <v>93111552</v>
      </c>
      <c r="G2991" s="108">
        <v>1275</v>
      </c>
    </row>
    <row r="2992" spans="1:7" x14ac:dyDescent="0.2">
      <c r="A2992">
        <v>805</v>
      </c>
      <c r="B2992" t="s">
        <v>406</v>
      </c>
      <c r="C2992">
        <v>93100509</v>
      </c>
      <c r="D2992" s="103">
        <v>10441.67</v>
      </c>
      <c r="F2992" s="107">
        <v>93111553</v>
      </c>
      <c r="G2992" s="108">
        <v>950</v>
      </c>
    </row>
    <row r="2993" spans="1:7" x14ac:dyDescent="0.2">
      <c r="A2993">
        <v>805</v>
      </c>
      <c r="B2993" t="s">
        <v>406</v>
      </c>
      <c r="C2993">
        <v>93100510</v>
      </c>
      <c r="D2993">
        <v>0</v>
      </c>
      <c r="F2993" s="107">
        <v>93111557</v>
      </c>
      <c r="G2993" s="108">
        <v>4000</v>
      </c>
    </row>
    <row r="2994" spans="1:7" x14ac:dyDescent="0.2">
      <c r="A2994">
        <v>805</v>
      </c>
      <c r="B2994" t="s">
        <v>406</v>
      </c>
      <c r="C2994">
        <v>93100515</v>
      </c>
      <c r="D2994">
        <v>0</v>
      </c>
      <c r="F2994" s="107">
        <v>93111563</v>
      </c>
      <c r="G2994" s="108">
        <v>400</v>
      </c>
    </row>
    <row r="2995" spans="1:7" x14ac:dyDescent="0.2">
      <c r="A2995">
        <v>805</v>
      </c>
      <c r="B2995" t="s">
        <v>406</v>
      </c>
      <c r="C2995">
        <v>93100516</v>
      </c>
      <c r="D2995">
        <v>0</v>
      </c>
      <c r="F2995" s="107">
        <v>93111565</v>
      </c>
      <c r="G2995" s="108">
        <v>0</v>
      </c>
    </row>
    <row r="2996" spans="1:7" x14ac:dyDescent="0.2">
      <c r="A2996">
        <v>805</v>
      </c>
      <c r="B2996" t="s">
        <v>406</v>
      </c>
      <c r="C2996">
        <v>93100517</v>
      </c>
      <c r="D2996" s="103">
        <v>2322</v>
      </c>
      <c r="F2996" s="107">
        <v>93111590</v>
      </c>
      <c r="G2996" s="108">
        <v>3280.5</v>
      </c>
    </row>
    <row r="2997" spans="1:7" x14ac:dyDescent="0.2">
      <c r="A2997">
        <v>805</v>
      </c>
      <c r="B2997" t="s">
        <v>406</v>
      </c>
      <c r="C2997">
        <v>93100520</v>
      </c>
      <c r="D2997">
        <v>250</v>
      </c>
      <c r="F2997" s="107">
        <v>93111594</v>
      </c>
      <c r="G2997" s="108">
        <v>2013</v>
      </c>
    </row>
    <row r="2998" spans="1:7" x14ac:dyDescent="0.2">
      <c r="A2998">
        <v>805</v>
      </c>
      <c r="B2998" t="s">
        <v>406</v>
      </c>
      <c r="C2998">
        <v>93100557</v>
      </c>
      <c r="D2998">
        <v>0</v>
      </c>
      <c r="F2998" s="107">
        <v>93111597</v>
      </c>
      <c r="G2998" s="108">
        <v>15692</v>
      </c>
    </row>
    <row r="2999" spans="1:7" x14ac:dyDescent="0.2">
      <c r="A2999">
        <v>805</v>
      </c>
      <c r="B2999" t="s">
        <v>406</v>
      </c>
      <c r="C2999">
        <v>93100567</v>
      </c>
      <c r="D2999" s="103">
        <v>3195.95</v>
      </c>
      <c r="F2999" s="107">
        <v>93111598</v>
      </c>
      <c r="G2999" s="108">
        <v>7304</v>
      </c>
    </row>
    <row r="3000" spans="1:7" x14ac:dyDescent="0.2">
      <c r="A3000">
        <v>805</v>
      </c>
      <c r="B3000" t="s">
        <v>406</v>
      </c>
      <c r="C3000">
        <v>93100588</v>
      </c>
      <c r="D3000">
        <v>0</v>
      </c>
      <c r="F3000" s="107">
        <v>93111603</v>
      </c>
      <c r="G3000" s="108">
        <v>7500.15</v>
      </c>
    </row>
    <row r="3001" spans="1:7" x14ac:dyDescent="0.2">
      <c r="A3001">
        <v>805</v>
      </c>
      <c r="B3001" t="s">
        <v>406</v>
      </c>
      <c r="C3001">
        <v>93100595</v>
      </c>
      <c r="D3001">
        <v>0</v>
      </c>
      <c r="F3001" s="107">
        <v>93111608</v>
      </c>
      <c r="G3001" s="108">
        <v>2044.5</v>
      </c>
    </row>
    <row r="3002" spans="1:7" x14ac:dyDescent="0.2">
      <c r="A3002">
        <v>805</v>
      </c>
      <c r="B3002" t="s">
        <v>406</v>
      </c>
      <c r="C3002">
        <v>93100597</v>
      </c>
      <c r="D3002">
        <v>0</v>
      </c>
      <c r="F3002" s="107">
        <v>93111613</v>
      </c>
      <c r="G3002" s="108">
        <v>1580</v>
      </c>
    </row>
    <row r="3003" spans="1:7" x14ac:dyDescent="0.2">
      <c r="A3003">
        <v>805</v>
      </c>
      <c r="B3003" t="s">
        <v>406</v>
      </c>
      <c r="C3003">
        <v>93100598</v>
      </c>
      <c r="D3003">
        <v>0</v>
      </c>
      <c r="F3003" s="107">
        <v>93111615</v>
      </c>
      <c r="G3003" s="108">
        <v>12860</v>
      </c>
    </row>
    <row r="3004" spans="1:7" x14ac:dyDescent="0.2">
      <c r="A3004">
        <v>805</v>
      </c>
      <c r="B3004" t="s">
        <v>406</v>
      </c>
      <c r="C3004">
        <v>93100599</v>
      </c>
      <c r="D3004">
        <v>0</v>
      </c>
      <c r="F3004" s="107">
        <v>93111623</v>
      </c>
      <c r="G3004" s="108">
        <v>500</v>
      </c>
    </row>
    <row r="3005" spans="1:7" x14ac:dyDescent="0.2">
      <c r="A3005">
        <v>805</v>
      </c>
      <c r="B3005" t="s">
        <v>406</v>
      </c>
      <c r="C3005">
        <v>93100600</v>
      </c>
      <c r="D3005" s="103">
        <v>9629.8799999999992</v>
      </c>
      <c r="F3005" s="107">
        <v>93111624</v>
      </c>
      <c r="G3005" s="108">
        <v>1625</v>
      </c>
    </row>
    <row r="3006" spans="1:7" x14ac:dyDescent="0.2">
      <c r="A3006">
        <v>805</v>
      </c>
      <c r="B3006" t="s">
        <v>406</v>
      </c>
      <c r="C3006">
        <v>93100601</v>
      </c>
      <c r="D3006" s="103">
        <v>9629.8799999999992</v>
      </c>
      <c r="F3006" s="107">
        <v>93111628</v>
      </c>
      <c r="G3006" s="108">
        <v>12356</v>
      </c>
    </row>
    <row r="3007" spans="1:7" x14ac:dyDescent="0.2">
      <c r="A3007">
        <v>805</v>
      </c>
      <c r="B3007" t="s">
        <v>406</v>
      </c>
      <c r="C3007">
        <v>93100688</v>
      </c>
      <c r="D3007" s="103">
        <v>17002.7</v>
      </c>
      <c r="F3007" s="107">
        <v>93111642</v>
      </c>
      <c r="G3007" s="108">
        <v>1410</v>
      </c>
    </row>
    <row r="3008" spans="1:7" x14ac:dyDescent="0.2">
      <c r="A3008">
        <v>805</v>
      </c>
      <c r="B3008" t="s">
        <v>406</v>
      </c>
      <c r="C3008">
        <v>93100705</v>
      </c>
      <c r="D3008">
        <v>0</v>
      </c>
      <c r="F3008" s="107">
        <v>93111643</v>
      </c>
      <c r="G3008" s="108">
        <v>1000</v>
      </c>
    </row>
    <row r="3009" spans="1:7" x14ac:dyDescent="0.2">
      <c r="A3009">
        <v>805</v>
      </c>
      <c r="B3009" t="s">
        <v>406</v>
      </c>
      <c r="C3009">
        <v>93100713</v>
      </c>
      <c r="D3009">
        <v>0</v>
      </c>
      <c r="F3009" s="107">
        <v>93111647</v>
      </c>
      <c r="G3009" s="108">
        <v>870</v>
      </c>
    </row>
    <row r="3010" spans="1:7" x14ac:dyDescent="0.2">
      <c r="A3010">
        <v>805</v>
      </c>
      <c r="B3010" t="s">
        <v>406</v>
      </c>
      <c r="C3010">
        <v>93100729</v>
      </c>
      <c r="D3010" s="103">
        <v>8031.9</v>
      </c>
      <c r="F3010" s="107">
        <v>93111649</v>
      </c>
      <c r="G3010" s="108">
        <v>1000</v>
      </c>
    </row>
    <row r="3011" spans="1:7" x14ac:dyDescent="0.2">
      <c r="A3011">
        <v>805</v>
      </c>
      <c r="B3011" t="s">
        <v>406</v>
      </c>
      <c r="C3011">
        <v>93100758</v>
      </c>
      <c r="D3011">
        <v>0</v>
      </c>
      <c r="F3011" s="107">
        <v>93111650</v>
      </c>
      <c r="G3011" s="108">
        <v>1600</v>
      </c>
    </row>
    <row r="3012" spans="1:7" x14ac:dyDescent="0.2">
      <c r="A3012">
        <v>805</v>
      </c>
      <c r="B3012" t="s">
        <v>406</v>
      </c>
      <c r="C3012">
        <v>93100768</v>
      </c>
      <c r="D3012" s="103">
        <v>3567</v>
      </c>
      <c r="F3012" s="107">
        <v>93111662</v>
      </c>
      <c r="G3012" s="108">
        <v>5400</v>
      </c>
    </row>
    <row r="3013" spans="1:7" x14ac:dyDescent="0.2">
      <c r="A3013">
        <v>805</v>
      </c>
      <c r="B3013" t="s">
        <v>406</v>
      </c>
      <c r="C3013">
        <v>93100773</v>
      </c>
      <c r="D3013">
        <v>932.75</v>
      </c>
      <c r="F3013" s="107">
        <v>93111696</v>
      </c>
      <c r="G3013" s="108">
        <v>4680</v>
      </c>
    </row>
    <row r="3014" spans="1:7" x14ac:dyDescent="0.2">
      <c r="A3014">
        <v>805</v>
      </c>
      <c r="B3014" t="s">
        <v>406</v>
      </c>
      <c r="C3014">
        <v>93100774</v>
      </c>
      <c r="D3014" s="103">
        <v>1148</v>
      </c>
      <c r="F3014" s="107">
        <v>93111697</v>
      </c>
      <c r="G3014" s="108">
        <v>6500</v>
      </c>
    </row>
    <row r="3015" spans="1:7" x14ac:dyDescent="0.2">
      <c r="A3015">
        <v>805</v>
      </c>
      <c r="B3015" t="s">
        <v>406</v>
      </c>
      <c r="C3015">
        <v>93100775</v>
      </c>
      <c r="D3015" s="103">
        <v>3264.63</v>
      </c>
      <c r="F3015" s="107">
        <v>93111698</v>
      </c>
      <c r="G3015" s="108">
        <v>5200</v>
      </c>
    </row>
    <row r="3016" spans="1:7" x14ac:dyDescent="0.2">
      <c r="A3016">
        <v>805</v>
      </c>
      <c r="B3016" t="s">
        <v>406</v>
      </c>
      <c r="C3016">
        <v>93100791</v>
      </c>
      <c r="D3016" s="103">
        <v>10660</v>
      </c>
      <c r="F3016" s="107">
        <v>93111706</v>
      </c>
      <c r="G3016" s="108">
        <v>16300</v>
      </c>
    </row>
    <row r="3017" spans="1:7" x14ac:dyDescent="0.2">
      <c r="A3017">
        <v>805</v>
      </c>
      <c r="B3017" t="s">
        <v>406</v>
      </c>
      <c r="C3017">
        <v>93100795</v>
      </c>
      <c r="D3017">
        <v>0</v>
      </c>
      <c r="F3017" s="107">
        <v>93111711</v>
      </c>
      <c r="G3017" s="108">
        <v>2550</v>
      </c>
    </row>
    <row r="3018" spans="1:7" x14ac:dyDescent="0.2">
      <c r="A3018">
        <v>805</v>
      </c>
      <c r="B3018" t="s">
        <v>406</v>
      </c>
      <c r="C3018">
        <v>93100846</v>
      </c>
      <c r="D3018" s="103">
        <v>15477.5</v>
      </c>
      <c r="F3018" s="107">
        <v>93111719</v>
      </c>
      <c r="G3018" s="108">
        <v>2175</v>
      </c>
    </row>
    <row r="3019" spans="1:7" x14ac:dyDescent="0.2">
      <c r="A3019">
        <v>805</v>
      </c>
      <c r="B3019" t="s">
        <v>406</v>
      </c>
      <c r="C3019">
        <v>93100875</v>
      </c>
      <c r="D3019">
        <v>0</v>
      </c>
      <c r="F3019" s="107">
        <v>93111720</v>
      </c>
      <c r="G3019" s="108">
        <v>11380.05</v>
      </c>
    </row>
    <row r="3020" spans="1:7" x14ac:dyDescent="0.2">
      <c r="A3020">
        <v>805</v>
      </c>
      <c r="B3020" t="s">
        <v>406</v>
      </c>
      <c r="C3020">
        <v>93100879</v>
      </c>
      <c r="D3020" s="103">
        <v>4684.25</v>
      </c>
      <c r="F3020" s="107">
        <v>93111739</v>
      </c>
      <c r="G3020" s="108">
        <v>1270</v>
      </c>
    </row>
    <row r="3021" spans="1:7" x14ac:dyDescent="0.2">
      <c r="A3021">
        <v>805</v>
      </c>
      <c r="B3021" t="s">
        <v>406</v>
      </c>
      <c r="C3021">
        <v>93100891</v>
      </c>
      <c r="D3021">
        <v>0</v>
      </c>
      <c r="F3021" s="107">
        <v>93111746</v>
      </c>
      <c r="G3021" s="108">
        <v>0</v>
      </c>
    </row>
    <row r="3022" spans="1:7" x14ac:dyDescent="0.2">
      <c r="A3022">
        <v>805</v>
      </c>
      <c r="B3022" t="s">
        <v>406</v>
      </c>
      <c r="C3022">
        <v>93100902</v>
      </c>
      <c r="D3022">
        <v>0</v>
      </c>
      <c r="F3022" s="107">
        <v>93111747</v>
      </c>
      <c r="G3022" s="108">
        <v>900</v>
      </c>
    </row>
    <row r="3023" spans="1:7" x14ac:dyDescent="0.2">
      <c r="A3023">
        <v>805</v>
      </c>
      <c r="B3023" t="s">
        <v>406</v>
      </c>
      <c r="C3023">
        <v>93100903</v>
      </c>
      <c r="D3023" s="103">
        <v>6508.75</v>
      </c>
      <c r="F3023" s="107">
        <v>93111751</v>
      </c>
      <c r="G3023" s="108">
        <v>950</v>
      </c>
    </row>
    <row r="3024" spans="1:7" x14ac:dyDescent="0.2">
      <c r="A3024">
        <v>805</v>
      </c>
      <c r="B3024" t="s">
        <v>406</v>
      </c>
      <c r="C3024">
        <v>93100904</v>
      </c>
      <c r="D3024" s="103">
        <v>7410.75</v>
      </c>
      <c r="F3024" s="107">
        <v>93111788</v>
      </c>
      <c r="G3024" s="108">
        <v>1882.5</v>
      </c>
    </row>
    <row r="3025" spans="1:7" x14ac:dyDescent="0.2">
      <c r="A3025">
        <v>805</v>
      </c>
      <c r="B3025" t="s">
        <v>406</v>
      </c>
      <c r="C3025">
        <v>93100906</v>
      </c>
      <c r="D3025" s="103">
        <v>6508.75</v>
      </c>
      <c r="F3025" s="107">
        <v>93111789</v>
      </c>
      <c r="G3025" s="108">
        <v>2189.52</v>
      </c>
    </row>
    <row r="3026" spans="1:7" x14ac:dyDescent="0.2">
      <c r="A3026">
        <v>805</v>
      </c>
      <c r="B3026" t="s">
        <v>406</v>
      </c>
      <c r="C3026">
        <v>93100907</v>
      </c>
      <c r="D3026" s="103">
        <v>7410.75</v>
      </c>
      <c r="F3026" s="107">
        <v>93111814</v>
      </c>
      <c r="G3026" s="108">
        <v>120</v>
      </c>
    </row>
    <row r="3027" spans="1:7" x14ac:dyDescent="0.2">
      <c r="A3027">
        <v>805</v>
      </c>
      <c r="B3027" t="s">
        <v>406</v>
      </c>
      <c r="C3027">
        <v>93100909</v>
      </c>
      <c r="D3027">
        <v>0</v>
      </c>
      <c r="F3027" s="107">
        <v>93111821</v>
      </c>
      <c r="G3027" s="108">
        <v>84.8</v>
      </c>
    </row>
    <row r="3028" spans="1:7" x14ac:dyDescent="0.2">
      <c r="A3028">
        <v>805</v>
      </c>
      <c r="B3028" t="s">
        <v>406</v>
      </c>
      <c r="C3028">
        <v>93100910</v>
      </c>
      <c r="D3028" s="103">
        <v>7410.75</v>
      </c>
      <c r="F3028" s="107">
        <v>93111826</v>
      </c>
      <c r="G3028" s="108">
        <v>1018.5</v>
      </c>
    </row>
    <row r="3029" spans="1:7" x14ac:dyDescent="0.2">
      <c r="A3029">
        <v>805</v>
      </c>
      <c r="B3029" t="s">
        <v>406</v>
      </c>
      <c r="C3029">
        <v>93100911</v>
      </c>
      <c r="D3029">
        <v>747.23</v>
      </c>
      <c r="F3029" s="107">
        <v>113100009</v>
      </c>
      <c r="G3029" s="108">
        <v>0</v>
      </c>
    </row>
    <row r="3030" spans="1:7" x14ac:dyDescent="0.2">
      <c r="A3030">
        <v>805</v>
      </c>
      <c r="B3030" t="s">
        <v>406</v>
      </c>
      <c r="C3030">
        <v>93100917</v>
      </c>
      <c r="D3030" s="103">
        <v>6601</v>
      </c>
      <c r="F3030" s="107">
        <v>113100010</v>
      </c>
      <c r="G3030" s="108">
        <v>0</v>
      </c>
    </row>
    <row r="3031" spans="1:7" x14ac:dyDescent="0.2">
      <c r="A3031">
        <v>805</v>
      </c>
      <c r="B3031" t="s">
        <v>406</v>
      </c>
      <c r="C3031">
        <v>93100918</v>
      </c>
      <c r="D3031" s="103">
        <v>6601</v>
      </c>
      <c r="F3031" s="107">
        <v>113100012</v>
      </c>
      <c r="G3031" s="108">
        <v>0</v>
      </c>
    </row>
    <row r="3032" spans="1:7" x14ac:dyDescent="0.2">
      <c r="A3032">
        <v>805</v>
      </c>
      <c r="B3032" t="s">
        <v>406</v>
      </c>
      <c r="C3032">
        <v>93100951</v>
      </c>
      <c r="D3032" s="103">
        <v>4507.95</v>
      </c>
      <c r="F3032" s="107">
        <v>113100014</v>
      </c>
      <c r="G3032" s="108">
        <v>0</v>
      </c>
    </row>
    <row r="3033" spans="1:7" x14ac:dyDescent="0.2">
      <c r="A3033">
        <v>805</v>
      </c>
      <c r="B3033" t="s">
        <v>406</v>
      </c>
      <c r="C3033">
        <v>93100975</v>
      </c>
      <c r="D3033" s="103">
        <v>2994.03</v>
      </c>
      <c r="F3033" s="107">
        <v>113100015</v>
      </c>
      <c r="G3033" s="108">
        <v>0</v>
      </c>
    </row>
    <row r="3034" spans="1:7" x14ac:dyDescent="0.2">
      <c r="A3034">
        <v>805</v>
      </c>
      <c r="B3034" t="s">
        <v>406</v>
      </c>
      <c r="C3034">
        <v>93100978</v>
      </c>
      <c r="D3034" s="103">
        <v>12171.88</v>
      </c>
      <c r="F3034" s="107">
        <v>113100016</v>
      </c>
      <c r="G3034" s="108">
        <v>0</v>
      </c>
    </row>
    <row r="3035" spans="1:7" x14ac:dyDescent="0.2">
      <c r="A3035">
        <v>805</v>
      </c>
      <c r="B3035" t="s">
        <v>406</v>
      </c>
      <c r="C3035">
        <v>93100980</v>
      </c>
      <c r="D3035">
        <v>0</v>
      </c>
      <c r="F3035" s="107">
        <v>113100017</v>
      </c>
      <c r="G3035" s="108">
        <v>0</v>
      </c>
    </row>
    <row r="3036" spans="1:7" x14ac:dyDescent="0.2">
      <c r="A3036">
        <v>805</v>
      </c>
      <c r="B3036" t="s">
        <v>406</v>
      </c>
      <c r="C3036">
        <v>93100996</v>
      </c>
      <c r="D3036">
        <v>0</v>
      </c>
      <c r="F3036" s="107">
        <v>113100018</v>
      </c>
      <c r="G3036" s="108">
        <v>0</v>
      </c>
    </row>
    <row r="3037" spans="1:7" x14ac:dyDescent="0.2">
      <c r="A3037">
        <v>805</v>
      </c>
      <c r="B3037" t="s">
        <v>406</v>
      </c>
      <c r="C3037">
        <v>93101000</v>
      </c>
      <c r="D3037">
        <v>0</v>
      </c>
      <c r="F3037" s="107">
        <v>113100019</v>
      </c>
      <c r="G3037" s="108">
        <v>0</v>
      </c>
    </row>
    <row r="3038" spans="1:7" x14ac:dyDescent="0.2">
      <c r="A3038">
        <v>805</v>
      </c>
      <c r="B3038" t="s">
        <v>406</v>
      </c>
      <c r="C3038">
        <v>93101002</v>
      </c>
      <c r="D3038">
        <v>0</v>
      </c>
      <c r="F3038" s="107">
        <v>113100020</v>
      </c>
      <c r="G3038" s="108">
        <v>48684</v>
      </c>
    </row>
    <row r="3039" spans="1:7" x14ac:dyDescent="0.2">
      <c r="A3039">
        <v>805</v>
      </c>
      <c r="B3039" t="s">
        <v>406</v>
      </c>
      <c r="C3039">
        <v>93101003</v>
      </c>
      <c r="D3039">
        <v>0</v>
      </c>
      <c r="F3039" s="107">
        <v>113100022</v>
      </c>
      <c r="G3039" s="108">
        <v>23455</v>
      </c>
    </row>
    <row r="3040" spans="1:7" x14ac:dyDescent="0.2">
      <c r="A3040">
        <v>805</v>
      </c>
      <c r="B3040" t="s">
        <v>406</v>
      </c>
      <c r="C3040">
        <v>93101004</v>
      </c>
      <c r="D3040" s="103">
        <v>4407.5</v>
      </c>
      <c r="F3040" s="107">
        <v>113100023</v>
      </c>
      <c r="G3040" s="108">
        <v>0</v>
      </c>
    </row>
    <row r="3041" spans="1:7" x14ac:dyDescent="0.2">
      <c r="A3041">
        <v>805</v>
      </c>
      <c r="B3041" t="s">
        <v>406</v>
      </c>
      <c r="C3041">
        <v>93101009</v>
      </c>
      <c r="D3041">
        <v>0</v>
      </c>
      <c r="F3041" s="107">
        <v>113100028</v>
      </c>
      <c r="G3041" s="108">
        <v>0</v>
      </c>
    </row>
    <row r="3042" spans="1:7" x14ac:dyDescent="0.2">
      <c r="A3042">
        <v>805</v>
      </c>
      <c r="B3042" t="s">
        <v>406</v>
      </c>
      <c r="C3042">
        <v>93101014</v>
      </c>
      <c r="D3042">
        <v>0</v>
      </c>
      <c r="F3042" s="107">
        <v>113100029</v>
      </c>
      <c r="G3042" s="108">
        <v>0</v>
      </c>
    </row>
    <row r="3043" spans="1:7" x14ac:dyDescent="0.2">
      <c r="A3043">
        <v>805</v>
      </c>
      <c r="B3043" t="s">
        <v>406</v>
      </c>
      <c r="C3043">
        <v>93101015</v>
      </c>
      <c r="D3043">
        <v>0</v>
      </c>
      <c r="F3043" s="107">
        <v>113100031</v>
      </c>
      <c r="G3043" s="108">
        <v>23400</v>
      </c>
    </row>
    <row r="3044" spans="1:7" x14ac:dyDescent="0.2">
      <c r="A3044">
        <v>805</v>
      </c>
      <c r="B3044" t="s">
        <v>406</v>
      </c>
      <c r="C3044">
        <v>93101031</v>
      </c>
      <c r="D3044">
        <v>0</v>
      </c>
      <c r="F3044" s="107">
        <v>113100032</v>
      </c>
      <c r="G3044" s="108">
        <v>11700</v>
      </c>
    </row>
    <row r="3045" spans="1:7" x14ac:dyDescent="0.2">
      <c r="A3045">
        <v>805</v>
      </c>
      <c r="B3045" t="s">
        <v>406</v>
      </c>
      <c r="C3045">
        <v>93101036</v>
      </c>
      <c r="D3045">
        <v>0</v>
      </c>
      <c r="F3045" s="107">
        <v>113100033</v>
      </c>
      <c r="G3045" s="108">
        <v>23400</v>
      </c>
    </row>
    <row r="3046" spans="1:7" x14ac:dyDescent="0.2">
      <c r="A3046">
        <v>805</v>
      </c>
      <c r="B3046" t="s">
        <v>406</v>
      </c>
      <c r="C3046">
        <v>93101039</v>
      </c>
      <c r="D3046">
        <v>0</v>
      </c>
      <c r="F3046" s="107">
        <v>113100034</v>
      </c>
      <c r="G3046" s="108">
        <v>11700</v>
      </c>
    </row>
    <row r="3047" spans="1:7" x14ac:dyDescent="0.2">
      <c r="A3047">
        <v>805</v>
      </c>
      <c r="B3047" t="s">
        <v>406</v>
      </c>
      <c r="C3047">
        <v>93101040</v>
      </c>
      <c r="D3047" s="103">
        <v>1131.5999999999999</v>
      </c>
      <c r="F3047" s="107">
        <v>113100035</v>
      </c>
      <c r="G3047" s="108">
        <v>23400</v>
      </c>
    </row>
    <row r="3048" spans="1:7" x14ac:dyDescent="0.2">
      <c r="A3048">
        <v>805</v>
      </c>
      <c r="B3048" t="s">
        <v>406</v>
      </c>
      <c r="C3048">
        <v>93101041</v>
      </c>
      <c r="D3048" s="103">
        <v>8661.25</v>
      </c>
      <c r="F3048" s="107">
        <v>113100061</v>
      </c>
      <c r="G3048" s="108">
        <v>28245</v>
      </c>
    </row>
    <row r="3049" spans="1:7" x14ac:dyDescent="0.2">
      <c r="A3049">
        <v>805</v>
      </c>
      <c r="B3049" t="s">
        <v>406</v>
      </c>
      <c r="C3049">
        <v>93101054</v>
      </c>
      <c r="D3049">
        <v>0</v>
      </c>
      <c r="F3049" s="107">
        <v>113100064</v>
      </c>
      <c r="G3049" s="108">
        <v>10860</v>
      </c>
    </row>
    <row r="3050" spans="1:7" x14ac:dyDescent="0.2">
      <c r="A3050">
        <v>805</v>
      </c>
      <c r="B3050" t="s">
        <v>406</v>
      </c>
      <c r="C3050">
        <v>93101072</v>
      </c>
      <c r="D3050">
        <v>0</v>
      </c>
      <c r="F3050" s="107">
        <v>113100067</v>
      </c>
      <c r="G3050" s="108">
        <v>5242</v>
      </c>
    </row>
    <row r="3051" spans="1:7" x14ac:dyDescent="0.2">
      <c r="A3051">
        <v>805</v>
      </c>
      <c r="B3051" t="s">
        <v>406</v>
      </c>
      <c r="C3051">
        <v>93101106</v>
      </c>
      <c r="D3051">
        <v>0</v>
      </c>
      <c r="F3051" s="107">
        <v>113100081</v>
      </c>
      <c r="G3051" s="108">
        <v>0</v>
      </c>
    </row>
    <row r="3052" spans="1:7" x14ac:dyDescent="0.2">
      <c r="A3052">
        <v>805</v>
      </c>
      <c r="B3052" t="s">
        <v>406</v>
      </c>
      <c r="C3052">
        <v>93101113</v>
      </c>
      <c r="D3052">
        <v>0</v>
      </c>
      <c r="F3052" s="107">
        <v>113100085</v>
      </c>
      <c r="G3052" s="108">
        <v>0</v>
      </c>
    </row>
    <row r="3053" spans="1:7" x14ac:dyDescent="0.2">
      <c r="A3053">
        <v>805</v>
      </c>
      <c r="B3053" t="s">
        <v>406</v>
      </c>
      <c r="C3053">
        <v>93101114</v>
      </c>
      <c r="D3053">
        <v>0</v>
      </c>
      <c r="F3053" s="107">
        <v>113100091</v>
      </c>
      <c r="G3053" s="108">
        <v>9072</v>
      </c>
    </row>
    <row r="3054" spans="1:7" x14ac:dyDescent="0.2">
      <c r="A3054">
        <v>805</v>
      </c>
      <c r="B3054" t="s">
        <v>406</v>
      </c>
      <c r="C3054">
        <v>93101118</v>
      </c>
      <c r="D3054">
        <v>0</v>
      </c>
      <c r="F3054" s="107">
        <v>113100092</v>
      </c>
      <c r="G3054" s="108">
        <v>16770</v>
      </c>
    </row>
    <row r="3055" spans="1:7" x14ac:dyDescent="0.2">
      <c r="A3055">
        <v>805</v>
      </c>
      <c r="B3055" t="s">
        <v>406</v>
      </c>
      <c r="C3055">
        <v>93101119</v>
      </c>
      <c r="D3055" s="103">
        <v>1360</v>
      </c>
      <c r="F3055" s="107">
        <v>113100117</v>
      </c>
      <c r="G3055" s="108">
        <v>0</v>
      </c>
    </row>
    <row r="3056" spans="1:7" x14ac:dyDescent="0.2">
      <c r="A3056">
        <v>805</v>
      </c>
      <c r="B3056" t="s">
        <v>406</v>
      </c>
      <c r="C3056">
        <v>93101120</v>
      </c>
      <c r="D3056">
        <v>0</v>
      </c>
      <c r="F3056" s="107">
        <v>113100120</v>
      </c>
      <c r="G3056" s="108">
        <v>0</v>
      </c>
    </row>
    <row r="3057" spans="1:7" x14ac:dyDescent="0.2">
      <c r="A3057">
        <v>805</v>
      </c>
      <c r="B3057" t="s">
        <v>406</v>
      </c>
      <c r="C3057">
        <v>93101121</v>
      </c>
      <c r="D3057">
        <v>0</v>
      </c>
      <c r="F3057" s="107">
        <v>113100121</v>
      </c>
      <c r="G3057" s="108">
        <v>0</v>
      </c>
    </row>
    <row r="3058" spans="1:7" x14ac:dyDescent="0.2">
      <c r="A3058">
        <v>805</v>
      </c>
      <c r="B3058" t="s">
        <v>406</v>
      </c>
      <c r="C3058">
        <v>93101125</v>
      </c>
      <c r="D3058">
        <v>0</v>
      </c>
      <c r="F3058" s="107">
        <v>113100130</v>
      </c>
      <c r="G3058" s="108">
        <v>58000</v>
      </c>
    </row>
    <row r="3059" spans="1:7" x14ac:dyDescent="0.2">
      <c r="A3059">
        <v>805</v>
      </c>
      <c r="B3059" t="s">
        <v>406</v>
      </c>
      <c r="C3059">
        <v>93101126</v>
      </c>
      <c r="D3059">
        <v>0</v>
      </c>
      <c r="F3059" s="107">
        <v>113100131</v>
      </c>
      <c r="G3059" s="108">
        <v>319550</v>
      </c>
    </row>
    <row r="3060" spans="1:7" x14ac:dyDescent="0.2">
      <c r="A3060">
        <v>805</v>
      </c>
      <c r="B3060" t="s">
        <v>406</v>
      </c>
      <c r="C3060">
        <v>93101127</v>
      </c>
      <c r="D3060">
        <v>0</v>
      </c>
      <c r="F3060" s="107">
        <v>113100139</v>
      </c>
      <c r="G3060" s="108">
        <v>0</v>
      </c>
    </row>
    <row r="3061" spans="1:7" x14ac:dyDescent="0.2">
      <c r="A3061">
        <v>805</v>
      </c>
      <c r="B3061" t="s">
        <v>406</v>
      </c>
      <c r="C3061">
        <v>93101155</v>
      </c>
      <c r="D3061" s="103">
        <v>7738.75</v>
      </c>
      <c r="F3061" s="107">
        <v>113100147</v>
      </c>
      <c r="G3061" s="108">
        <v>58380</v>
      </c>
    </row>
    <row r="3062" spans="1:7" x14ac:dyDescent="0.2">
      <c r="A3062">
        <v>805</v>
      </c>
      <c r="B3062" t="s">
        <v>406</v>
      </c>
      <c r="C3062">
        <v>93101156</v>
      </c>
      <c r="D3062">
        <v>0</v>
      </c>
      <c r="F3062" s="107">
        <v>113100148</v>
      </c>
      <c r="G3062" s="108">
        <v>21600</v>
      </c>
    </row>
    <row r="3063" spans="1:7" x14ac:dyDescent="0.2">
      <c r="A3063">
        <v>805</v>
      </c>
      <c r="B3063" t="s">
        <v>406</v>
      </c>
      <c r="C3063">
        <v>93101157</v>
      </c>
      <c r="D3063">
        <v>0</v>
      </c>
      <c r="F3063" s="107">
        <v>113100157</v>
      </c>
      <c r="G3063" s="108">
        <v>0</v>
      </c>
    </row>
    <row r="3064" spans="1:7" x14ac:dyDescent="0.2">
      <c r="A3064">
        <v>805</v>
      </c>
      <c r="B3064" t="s">
        <v>406</v>
      </c>
      <c r="C3064">
        <v>93101158</v>
      </c>
      <c r="D3064">
        <v>0</v>
      </c>
      <c r="F3064" s="107">
        <v>113100160</v>
      </c>
      <c r="G3064" s="108">
        <v>7722</v>
      </c>
    </row>
    <row r="3065" spans="1:7" x14ac:dyDescent="0.2">
      <c r="A3065">
        <v>805</v>
      </c>
      <c r="B3065" t="s">
        <v>406</v>
      </c>
      <c r="C3065">
        <v>93101159</v>
      </c>
      <c r="D3065">
        <v>0</v>
      </c>
      <c r="F3065" s="107">
        <v>113100164</v>
      </c>
      <c r="G3065" s="108">
        <v>6000</v>
      </c>
    </row>
    <row r="3066" spans="1:7" x14ac:dyDescent="0.2">
      <c r="A3066">
        <v>805</v>
      </c>
      <c r="B3066" t="s">
        <v>406</v>
      </c>
      <c r="C3066">
        <v>93101160</v>
      </c>
      <c r="D3066">
        <v>0</v>
      </c>
      <c r="F3066" s="107">
        <v>113100165</v>
      </c>
      <c r="G3066" s="108">
        <v>3000</v>
      </c>
    </row>
    <row r="3067" spans="1:7" x14ac:dyDescent="0.2">
      <c r="A3067">
        <v>805</v>
      </c>
      <c r="B3067" t="s">
        <v>406</v>
      </c>
      <c r="C3067">
        <v>93101161</v>
      </c>
      <c r="D3067">
        <v>0</v>
      </c>
      <c r="F3067" s="107">
        <v>113100167</v>
      </c>
      <c r="G3067" s="108">
        <v>11480</v>
      </c>
    </row>
    <row r="3068" spans="1:7" x14ac:dyDescent="0.2">
      <c r="A3068">
        <v>805</v>
      </c>
      <c r="B3068" t="s">
        <v>406</v>
      </c>
      <c r="C3068">
        <v>93101162</v>
      </c>
      <c r="D3068" s="103">
        <v>11018.75</v>
      </c>
      <c r="F3068" s="107">
        <v>113100168</v>
      </c>
      <c r="G3068" s="108">
        <v>76973</v>
      </c>
    </row>
    <row r="3069" spans="1:7" x14ac:dyDescent="0.2">
      <c r="A3069">
        <v>805</v>
      </c>
      <c r="B3069" t="s">
        <v>406</v>
      </c>
      <c r="C3069">
        <v>93101163</v>
      </c>
      <c r="D3069" s="103">
        <v>15887.5</v>
      </c>
      <c r="F3069" s="107">
        <v>113100182</v>
      </c>
      <c r="G3069" s="108">
        <v>101790</v>
      </c>
    </row>
    <row r="3070" spans="1:7" x14ac:dyDescent="0.2">
      <c r="A3070">
        <v>805</v>
      </c>
      <c r="B3070" t="s">
        <v>406</v>
      </c>
      <c r="C3070">
        <v>93101164</v>
      </c>
      <c r="D3070" s="103">
        <v>26137.5</v>
      </c>
      <c r="F3070" s="107">
        <v>113100185</v>
      </c>
      <c r="G3070" s="108">
        <v>18480</v>
      </c>
    </row>
    <row r="3071" spans="1:7" x14ac:dyDescent="0.2">
      <c r="A3071">
        <v>805</v>
      </c>
      <c r="B3071" t="s">
        <v>406</v>
      </c>
      <c r="C3071">
        <v>93101166</v>
      </c>
      <c r="D3071">
        <v>0</v>
      </c>
      <c r="F3071" s="107">
        <v>113100186</v>
      </c>
      <c r="G3071" s="108">
        <v>132093</v>
      </c>
    </row>
    <row r="3072" spans="1:7" x14ac:dyDescent="0.2">
      <c r="A3072">
        <v>805</v>
      </c>
      <c r="B3072" t="s">
        <v>406</v>
      </c>
      <c r="C3072">
        <v>93101168</v>
      </c>
      <c r="D3072">
        <v>0</v>
      </c>
      <c r="F3072" s="107">
        <v>113100187</v>
      </c>
      <c r="G3072" s="108">
        <v>19250</v>
      </c>
    </row>
    <row r="3073" spans="1:7" x14ac:dyDescent="0.2">
      <c r="A3073">
        <v>805</v>
      </c>
      <c r="B3073" t="s">
        <v>406</v>
      </c>
      <c r="C3073">
        <v>93101189</v>
      </c>
      <c r="D3073">
        <v>0</v>
      </c>
      <c r="F3073" s="107">
        <v>113100189</v>
      </c>
      <c r="G3073" s="108">
        <v>123460</v>
      </c>
    </row>
    <row r="3074" spans="1:7" x14ac:dyDescent="0.2">
      <c r="A3074">
        <v>805</v>
      </c>
      <c r="B3074" t="s">
        <v>406</v>
      </c>
      <c r="C3074">
        <v>93101190</v>
      </c>
      <c r="D3074">
        <v>0</v>
      </c>
      <c r="F3074" s="107">
        <v>113100190</v>
      </c>
      <c r="G3074" s="108">
        <v>101392</v>
      </c>
    </row>
    <row r="3075" spans="1:7" x14ac:dyDescent="0.2">
      <c r="A3075">
        <v>805</v>
      </c>
      <c r="B3075" t="s">
        <v>406</v>
      </c>
      <c r="C3075">
        <v>93101191</v>
      </c>
      <c r="D3075">
        <v>0</v>
      </c>
      <c r="F3075" s="107">
        <v>113100191</v>
      </c>
      <c r="G3075" s="108">
        <v>16575</v>
      </c>
    </row>
    <row r="3076" spans="1:7" x14ac:dyDescent="0.2">
      <c r="A3076">
        <v>805</v>
      </c>
      <c r="B3076" t="s">
        <v>406</v>
      </c>
      <c r="C3076">
        <v>93101219</v>
      </c>
      <c r="D3076" s="103">
        <v>6355</v>
      </c>
      <c r="F3076" s="107">
        <v>113100198</v>
      </c>
      <c r="G3076" s="108">
        <v>36263</v>
      </c>
    </row>
    <row r="3077" spans="1:7" x14ac:dyDescent="0.2">
      <c r="A3077">
        <v>805</v>
      </c>
      <c r="B3077" t="s">
        <v>406</v>
      </c>
      <c r="C3077">
        <v>93101222</v>
      </c>
      <c r="D3077" s="103">
        <v>24184.880000000001</v>
      </c>
      <c r="F3077" s="107">
        <v>113100199</v>
      </c>
      <c r="G3077" s="108">
        <v>11700</v>
      </c>
    </row>
    <row r="3078" spans="1:7" x14ac:dyDescent="0.2">
      <c r="A3078">
        <v>805</v>
      </c>
      <c r="B3078" t="s">
        <v>406</v>
      </c>
      <c r="C3078">
        <v>93101223</v>
      </c>
      <c r="D3078" s="103">
        <v>18757.5</v>
      </c>
      <c r="F3078" s="107">
        <v>113100201</v>
      </c>
      <c r="G3078" s="108">
        <v>0</v>
      </c>
    </row>
    <row r="3079" spans="1:7" x14ac:dyDescent="0.2">
      <c r="A3079">
        <v>805</v>
      </c>
      <c r="B3079" t="s">
        <v>406</v>
      </c>
      <c r="C3079">
        <v>93101226</v>
      </c>
      <c r="D3079">
        <v>0</v>
      </c>
      <c r="F3079" s="107">
        <v>113100202</v>
      </c>
      <c r="G3079" s="108">
        <v>0</v>
      </c>
    </row>
    <row r="3080" spans="1:7" x14ac:dyDescent="0.2">
      <c r="A3080">
        <v>805</v>
      </c>
      <c r="B3080" t="s">
        <v>406</v>
      </c>
      <c r="C3080">
        <v>93101237</v>
      </c>
      <c r="D3080">
        <v>0</v>
      </c>
      <c r="F3080" s="107">
        <v>113100203</v>
      </c>
      <c r="G3080" s="108">
        <v>27300</v>
      </c>
    </row>
    <row r="3081" spans="1:7" x14ac:dyDescent="0.2">
      <c r="A3081">
        <v>805</v>
      </c>
      <c r="B3081" t="s">
        <v>406</v>
      </c>
      <c r="C3081">
        <v>93101273</v>
      </c>
      <c r="D3081" s="103">
        <v>2665</v>
      </c>
      <c r="F3081" s="107">
        <v>113100210</v>
      </c>
      <c r="G3081" s="108">
        <v>21904</v>
      </c>
    </row>
    <row r="3082" spans="1:7" x14ac:dyDescent="0.2">
      <c r="A3082">
        <v>805</v>
      </c>
      <c r="B3082" t="s">
        <v>406</v>
      </c>
      <c r="C3082">
        <v>93101309</v>
      </c>
      <c r="D3082" s="103">
        <v>1742.5</v>
      </c>
      <c r="F3082" s="107">
        <v>113100212</v>
      </c>
      <c r="G3082" s="108">
        <v>11635</v>
      </c>
    </row>
    <row r="3083" spans="1:7" x14ac:dyDescent="0.2">
      <c r="A3083">
        <v>805</v>
      </c>
      <c r="B3083" t="s">
        <v>406</v>
      </c>
      <c r="C3083">
        <v>93101311</v>
      </c>
      <c r="D3083" s="103">
        <v>57432</v>
      </c>
      <c r="F3083" s="107">
        <v>113100220</v>
      </c>
      <c r="G3083" s="108">
        <v>19401</v>
      </c>
    </row>
    <row r="3084" spans="1:7" x14ac:dyDescent="0.2">
      <c r="A3084">
        <v>805</v>
      </c>
      <c r="B3084" t="s">
        <v>406</v>
      </c>
      <c r="C3084">
        <v>93101325</v>
      </c>
      <c r="D3084" s="103">
        <v>3890</v>
      </c>
      <c r="F3084" s="107">
        <v>113100235</v>
      </c>
      <c r="G3084" s="108">
        <v>19970</v>
      </c>
    </row>
    <row r="3085" spans="1:7" x14ac:dyDescent="0.2">
      <c r="A3085">
        <v>805</v>
      </c>
      <c r="B3085" t="s">
        <v>406</v>
      </c>
      <c r="C3085">
        <v>93101335</v>
      </c>
      <c r="D3085">
        <v>0</v>
      </c>
      <c r="F3085" s="107">
        <v>113100237</v>
      </c>
      <c r="G3085" s="108">
        <v>35727.5</v>
      </c>
    </row>
    <row r="3086" spans="1:7" x14ac:dyDescent="0.2">
      <c r="A3086">
        <v>805</v>
      </c>
      <c r="B3086" t="s">
        <v>406</v>
      </c>
      <c r="C3086">
        <v>93101338</v>
      </c>
      <c r="D3086">
        <v>0</v>
      </c>
      <c r="F3086" s="107">
        <v>113100239</v>
      </c>
      <c r="G3086" s="108">
        <v>21480</v>
      </c>
    </row>
    <row r="3087" spans="1:7" x14ac:dyDescent="0.2">
      <c r="A3087">
        <v>805</v>
      </c>
      <c r="B3087" t="s">
        <v>406</v>
      </c>
      <c r="C3087">
        <v>93101346</v>
      </c>
      <c r="D3087" s="103">
        <v>9450</v>
      </c>
      <c r="F3087" s="107">
        <v>113100247</v>
      </c>
      <c r="G3087" s="108">
        <v>54756</v>
      </c>
    </row>
    <row r="3088" spans="1:7" x14ac:dyDescent="0.2">
      <c r="A3088">
        <v>805</v>
      </c>
      <c r="B3088" t="s">
        <v>406</v>
      </c>
      <c r="C3088">
        <v>93101356</v>
      </c>
      <c r="D3088" s="103">
        <v>6683</v>
      </c>
      <c r="F3088" s="107">
        <v>113100249</v>
      </c>
      <c r="G3088" s="108">
        <v>63510</v>
      </c>
    </row>
    <row r="3089" spans="1:7" x14ac:dyDescent="0.2">
      <c r="A3089">
        <v>805</v>
      </c>
      <c r="B3089" t="s">
        <v>406</v>
      </c>
      <c r="C3089">
        <v>93101416</v>
      </c>
      <c r="D3089" s="103">
        <v>16810</v>
      </c>
      <c r="F3089" s="107">
        <v>113100252</v>
      </c>
      <c r="G3089" s="108">
        <v>42588</v>
      </c>
    </row>
    <row r="3090" spans="1:7" x14ac:dyDescent="0.2">
      <c r="A3090">
        <v>805</v>
      </c>
      <c r="B3090" t="s">
        <v>406</v>
      </c>
      <c r="C3090">
        <v>93101470</v>
      </c>
      <c r="D3090">
        <v>0</v>
      </c>
      <c r="F3090" s="107">
        <v>113100254</v>
      </c>
      <c r="G3090" s="108">
        <v>65340.6</v>
      </c>
    </row>
    <row r="3091" spans="1:7" x14ac:dyDescent="0.2">
      <c r="A3091">
        <v>805</v>
      </c>
      <c r="B3091" t="s">
        <v>406</v>
      </c>
      <c r="C3091">
        <v>93101524</v>
      </c>
      <c r="D3091" s="103">
        <v>1620</v>
      </c>
      <c r="F3091" s="107">
        <v>113100273</v>
      </c>
      <c r="G3091" s="108">
        <v>85590</v>
      </c>
    </row>
    <row r="3092" spans="1:7" x14ac:dyDescent="0.2">
      <c r="A3092">
        <v>805</v>
      </c>
      <c r="B3092" t="s">
        <v>406</v>
      </c>
      <c r="C3092">
        <v>93101525</v>
      </c>
      <c r="D3092" s="103">
        <v>6960</v>
      </c>
      <c r="F3092" s="107">
        <v>113100274</v>
      </c>
      <c r="G3092" s="108">
        <v>8850</v>
      </c>
    </row>
    <row r="3093" spans="1:7" x14ac:dyDescent="0.2">
      <c r="A3093">
        <v>805</v>
      </c>
      <c r="B3093" t="s">
        <v>406</v>
      </c>
      <c r="C3093">
        <v>93101557</v>
      </c>
      <c r="D3093" s="103">
        <v>5500</v>
      </c>
      <c r="F3093" s="107">
        <v>113100275</v>
      </c>
      <c r="G3093" s="108">
        <v>8850</v>
      </c>
    </row>
    <row r="3094" spans="1:7" x14ac:dyDescent="0.2">
      <c r="A3094">
        <v>805</v>
      </c>
      <c r="B3094" t="s">
        <v>406</v>
      </c>
      <c r="C3094">
        <v>93101622</v>
      </c>
      <c r="D3094" s="103">
        <v>9510</v>
      </c>
      <c r="F3094" s="107">
        <v>113100283</v>
      </c>
      <c r="G3094" s="108">
        <v>7505</v>
      </c>
    </row>
    <row r="3095" spans="1:7" x14ac:dyDescent="0.2">
      <c r="A3095">
        <v>805</v>
      </c>
      <c r="B3095" t="s">
        <v>406</v>
      </c>
      <c r="C3095">
        <v>93101639</v>
      </c>
      <c r="D3095" s="103">
        <v>1000</v>
      </c>
      <c r="F3095" s="107">
        <v>113100290</v>
      </c>
      <c r="G3095" s="108">
        <v>39690</v>
      </c>
    </row>
    <row r="3096" spans="1:7" x14ac:dyDescent="0.2">
      <c r="A3096">
        <v>805</v>
      </c>
      <c r="B3096" t="s">
        <v>406</v>
      </c>
      <c r="C3096">
        <v>93101698</v>
      </c>
      <c r="D3096">
        <v>0</v>
      </c>
      <c r="F3096" s="107">
        <v>113100293</v>
      </c>
      <c r="G3096" s="108">
        <v>19401</v>
      </c>
    </row>
    <row r="3097" spans="1:7" x14ac:dyDescent="0.2">
      <c r="A3097">
        <v>805</v>
      </c>
      <c r="B3097" t="s">
        <v>406</v>
      </c>
      <c r="C3097">
        <v>93101717</v>
      </c>
      <c r="D3097">
        <v>0</v>
      </c>
      <c r="F3097" s="107">
        <v>113100299</v>
      </c>
      <c r="G3097" s="108">
        <v>23050</v>
      </c>
    </row>
    <row r="3098" spans="1:7" x14ac:dyDescent="0.2">
      <c r="A3098">
        <v>805</v>
      </c>
      <c r="B3098" t="s">
        <v>406</v>
      </c>
      <c r="C3098">
        <v>93101718</v>
      </c>
      <c r="D3098" s="103">
        <v>5740</v>
      </c>
      <c r="F3098" s="107">
        <v>113100303</v>
      </c>
      <c r="G3098" s="108">
        <v>1595</v>
      </c>
    </row>
    <row r="3099" spans="1:7" x14ac:dyDescent="0.2">
      <c r="A3099">
        <v>805</v>
      </c>
      <c r="B3099" t="s">
        <v>406</v>
      </c>
      <c r="C3099">
        <v>93101719</v>
      </c>
      <c r="D3099" s="103">
        <v>8890</v>
      </c>
      <c r="F3099" s="107">
        <v>113100304</v>
      </c>
      <c r="G3099" s="108">
        <v>13270</v>
      </c>
    </row>
    <row r="3100" spans="1:7" x14ac:dyDescent="0.2">
      <c r="A3100">
        <v>805</v>
      </c>
      <c r="B3100" t="s">
        <v>406</v>
      </c>
      <c r="C3100">
        <v>93101741</v>
      </c>
      <c r="D3100" s="103">
        <v>4800</v>
      </c>
      <c r="F3100" s="107">
        <v>113100305</v>
      </c>
      <c r="G3100" s="108">
        <v>37540</v>
      </c>
    </row>
    <row r="3101" spans="1:7" x14ac:dyDescent="0.2">
      <c r="A3101">
        <v>805</v>
      </c>
      <c r="B3101" t="s">
        <v>406</v>
      </c>
      <c r="C3101">
        <v>93101757</v>
      </c>
      <c r="D3101" s="103">
        <v>15000</v>
      </c>
      <c r="F3101" s="107">
        <v>113100306</v>
      </c>
      <c r="G3101" s="108">
        <v>15840</v>
      </c>
    </row>
    <row r="3102" spans="1:7" x14ac:dyDescent="0.2">
      <c r="A3102">
        <v>805</v>
      </c>
      <c r="B3102" t="s">
        <v>406</v>
      </c>
      <c r="C3102">
        <v>93101820</v>
      </c>
      <c r="D3102">
        <v>0</v>
      </c>
      <c r="F3102" s="107">
        <v>113100307</v>
      </c>
      <c r="G3102" s="108">
        <v>27680</v>
      </c>
    </row>
    <row r="3103" spans="1:7" x14ac:dyDescent="0.2">
      <c r="A3103">
        <v>805</v>
      </c>
      <c r="B3103" t="s">
        <v>406</v>
      </c>
      <c r="C3103">
        <v>93101861</v>
      </c>
      <c r="D3103" s="103">
        <v>7383</v>
      </c>
      <c r="F3103" s="107">
        <v>113100308</v>
      </c>
      <c r="G3103" s="108">
        <v>17040</v>
      </c>
    </row>
    <row r="3104" spans="1:7" x14ac:dyDescent="0.2">
      <c r="A3104">
        <v>805</v>
      </c>
      <c r="B3104" t="s">
        <v>406</v>
      </c>
      <c r="C3104">
        <v>93101864</v>
      </c>
      <c r="D3104" s="103">
        <v>4201</v>
      </c>
      <c r="F3104" s="107">
        <v>113100309</v>
      </c>
      <c r="G3104" s="108">
        <v>44440</v>
      </c>
    </row>
    <row r="3105" spans="1:7" x14ac:dyDescent="0.2">
      <c r="A3105">
        <v>805</v>
      </c>
      <c r="B3105" t="s">
        <v>406</v>
      </c>
      <c r="C3105">
        <v>93101865</v>
      </c>
      <c r="D3105">
        <v>0</v>
      </c>
      <c r="F3105" s="107">
        <v>113100310</v>
      </c>
      <c r="G3105" s="108">
        <v>12516</v>
      </c>
    </row>
    <row r="3106" spans="1:7" x14ac:dyDescent="0.2">
      <c r="A3106">
        <v>805</v>
      </c>
      <c r="B3106" t="s">
        <v>406</v>
      </c>
      <c r="C3106">
        <v>93101867</v>
      </c>
      <c r="D3106" s="103">
        <v>4311</v>
      </c>
      <c r="F3106" s="107">
        <v>113100315</v>
      </c>
      <c r="G3106" s="108">
        <v>7800</v>
      </c>
    </row>
    <row r="3107" spans="1:7" x14ac:dyDescent="0.2">
      <c r="A3107">
        <v>805</v>
      </c>
      <c r="B3107" t="s">
        <v>406</v>
      </c>
      <c r="C3107">
        <v>93101874</v>
      </c>
      <c r="D3107">
        <v>957</v>
      </c>
      <c r="F3107" s="107">
        <v>113100326</v>
      </c>
      <c r="G3107" s="108">
        <v>23426</v>
      </c>
    </row>
    <row r="3108" spans="1:7" x14ac:dyDescent="0.2">
      <c r="A3108">
        <v>805</v>
      </c>
      <c r="B3108" t="s">
        <v>406</v>
      </c>
      <c r="C3108">
        <v>93101880</v>
      </c>
      <c r="D3108" s="103">
        <v>6770</v>
      </c>
      <c r="F3108" s="107">
        <v>113100327</v>
      </c>
      <c r="G3108" s="108">
        <v>28420</v>
      </c>
    </row>
    <row r="3109" spans="1:7" x14ac:dyDescent="0.2">
      <c r="A3109">
        <v>805</v>
      </c>
      <c r="B3109" t="s">
        <v>406</v>
      </c>
      <c r="C3109">
        <v>93101881</v>
      </c>
      <c r="D3109" s="103">
        <v>7000</v>
      </c>
      <c r="F3109" s="107">
        <v>113100328</v>
      </c>
      <c r="G3109" s="108">
        <v>32292</v>
      </c>
    </row>
    <row r="3110" spans="1:7" x14ac:dyDescent="0.2">
      <c r="A3110">
        <v>805</v>
      </c>
      <c r="B3110" t="s">
        <v>406</v>
      </c>
      <c r="C3110">
        <v>93101882</v>
      </c>
      <c r="D3110" s="103">
        <v>7000</v>
      </c>
      <c r="F3110" s="107">
        <v>113100329</v>
      </c>
      <c r="G3110" s="108">
        <v>0</v>
      </c>
    </row>
    <row r="3111" spans="1:7" x14ac:dyDescent="0.2">
      <c r="A3111">
        <v>805</v>
      </c>
      <c r="B3111" t="s">
        <v>406</v>
      </c>
      <c r="C3111">
        <v>93101883</v>
      </c>
      <c r="D3111" s="103">
        <v>7000</v>
      </c>
      <c r="F3111" s="107">
        <v>113100330</v>
      </c>
      <c r="G3111" s="108">
        <v>0</v>
      </c>
    </row>
    <row r="3112" spans="1:7" x14ac:dyDescent="0.2">
      <c r="A3112">
        <v>805</v>
      </c>
      <c r="B3112" t="s">
        <v>406</v>
      </c>
      <c r="C3112">
        <v>93101891</v>
      </c>
      <c r="D3112" s="103">
        <v>2000</v>
      </c>
      <c r="F3112" s="107">
        <v>113100331</v>
      </c>
      <c r="G3112" s="108">
        <v>0</v>
      </c>
    </row>
    <row r="3113" spans="1:7" x14ac:dyDescent="0.2">
      <c r="A3113">
        <v>805</v>
      </c>
      <c r="B3113" t="s">
        <v>406</v>
      </c>
      <c r="C3113">
        <v>93101904</v>
      </c>
      <c r="D3113" s="103">
        <v>2550</v>
      </c>
      <c r="F3113" s="107">
        <v>113100332</v>
      </c>
      <c r="G3113" s="108">
        <v>0</v>
      </c>
    </row>
    <row r="3114" spans="1:7" x14ac:dyDescent="0.2">
      <c r="A3114">
        <v>805</v>
      </c>
      <c r="B3114" t="s">
        <v>406</v>
      </c>
      <c r="C3114">
        <v>93101906</v>
      </c>
      <c r="D3114" s="103">
        <v>19350</v>
      </c>
      <c r="F3114" s="107">
        <v>113100333</v>
      </c>
      <c r="G3114" s="108">
        <v>0</v>
      </c>
    </row>
    <row r="3115" spans="1:7" x14ac:dyDescent="0.2">
      <c r="A3115">
        <v>805</v>
      </c>
      <c r="B3115" t="s">
        <v>406</v>
      </c>
      <c r="C3115">
        <v>93102002</v>
      </c>
      <c r="D3115" s="103">
        <v>6320</v>
      </c>
      <c r="F3115" s="107">
        <v>113100341</v>
      </c>
      <c r="G3115" s="108">
        <v>8520</v>
      </c>
    </row>
    <row r="3116" spans="1:7" x14ac:dyDescent="0.2">
      <c r="A3116">
        <v>805</v>
      </c>
      <c r="B3116" t="s">
        <v>406</v>
      </c>
      <c r="C3116">
        <v>93102032</v>
      </c>
      <c r="D3116">
        <v>0</v>
      </c>
      <c r="F3116" s="107">
        <v>113100342</v>
      </c>
      <c r="G3116" s="108">
        <v>3855</v>
      </c>
    </row>
    <row r="3117" spans="1:7" x14ac:dyDescent="0.2">
      <c r="A3117">
        <v>805</v>
      </c>
      <c r="B3117" t="s">
        <v>406</v>
      </c>
      <c r="C3117">
        <v>93102046</v>
      </c>
      <c r="D3117">
        <v>0</v>
      </c>
      <c r="F3117" s="107">
        <v>113100343</v>
      </c>
      <c r="G3117" s="108">
        <v>6489</v>
      </c>
    </row>
    <row r="3118" spans="1:7" x14ac:dyDescent="0.2">
      <c r="A3118">
        <v>805</v>
      </c>
      <c r="B3118" t="s">
        <v>406</v>
      </c>
      <c r="C3118">
        <v>93102053</v>
      </c>
      <c r="D3118" s="103">
        <v>2210</v>
      </c>
      <c r="F3118" s="107">
        <v>113100344</v>
      </c>
      <c r="G3118" s="108">
        <v>7503</v>
      </c>
    </row>
    <row r="3119" spans="1:7" x14ac:dyDescent="0.2">
      <c r="A3119">
        <v>805</v>
      </c>
      <c r="B3119" t="s">
        <v>406</v>
      </c>
      <c r="C3119">
        <v>93102126</v>
      </c>
      <c r="D3119" s="103">
        <v>3826</v>
      </c>
      <c r="F3119" s="107">
        <v>113100345</v>
      </c>
      <c r="G3119" s="108">
        <v>5272</v>
      </c>
    </row>
    <row r="3120" spans="1:7" x14ac:dyDescent="0.2">
      <c r="A3120">
        <v>805</v>
      </c>
      <c r="B3120" t="s">
        <v>406</v>
      </c>
      <c r="C3120">
        <v>93102133</v>
      </c>
      <c r="D3120" s="103">
        <v>34878</v>
      </c>
      <c r="F3120" s="107">
        <v>113100346</v>
      </c>
      <c r="G3120" s="108">
        <v>3650</v>
      </c>
    </row>
    <row r="3121" spans="1:7" x14ac:dyDescent="0.2">
      <c r="A3121">
        <v>805</v>
      </c>
      <c r="B3121" t="s">
        <v>406</v>
      </c>
      <c r="C3121">
        <v>93102154</v>
      </c>
      <c r="D3121">
        <v>0</v>
      </c>
      <c r="F3121" s="107">
        <v>113100347</v>
      </c>
      <c r="G3121" s="108">
        <v>5678</v>
      </c>
    </row>
    <row r="3122" spans="1:7" x14ac:dyDescent="0.2">
      <c r="A3122">
        <v>805</v>
      </c>
      <c r="B3122" t="s">
        <v>406</v>
      </c>
      <c r="C3122">
        <v>93102360</v>
      </c>
      <c r="D3122" s="103">
        <v>24648</v>
      </c>
      <c r="F3122" s="107">
        <v>113100348</v>
      </c>
      <c r="G3122" s="108">
        <v>7300</v>
      </c>
    </row>
    <row r="3123" spans="1:7" x14ac:dyDescent="0.2">
      <c r="A3123">
        <v>805</v>
      </c>
      <c r="B3123" t="s">
        <v>406</v>
      </c>
      <c r="C3123">
        <v>93102393</v>
      </c>
      <c r="D3123">
        <v>0</v>
      </c>
      <c r="F3123" s="107">
        <v>113100349</v>
      </c>
      <c r="G3123" s="108">
        <v>1970</v>
      </c>
    </row>
    <row r="3124" spans="1:7" x14ac:dyDescent="0.2">
      <c r="A3124">
        <v>805</v>
      </c>
      <c r="B3124" t="s">
        <v>406</v>
      </c>
      <c r="C3124">
        <v>93102400</v>
      </c>
      <c r="D3124">
        <v>0</v>
      </c>
      <c r="F3124" s="107">
        <v>113100354</v>
      </c>
      <c r="G3124" s="108">
        <v>13962</v>
      </c>
    </row>
    <row r="3125" spans="1:7" x14ac:dyDescent="0.2">
      <c r="A3125">
        <v>805</v>
      </c>
      <c r="B3125" t="s">
        <v>406</v>
      </c>
      <c r="C3125">
        <v>93102451</v>
      </c>
      <c r="D3125" s="103">
        <v>7250</v>
      </c>
      <c r="F3125" s="107">
        <v>113100355</v>
      </c>
      <c r="G3125" s="108">
        <v>9510</v>
      </c>
    </row>
    <row r="3126" spans="1:7" x14ac:dyDescent="0.2">
      <c r="A3126">
        <v>805</v>
      </c>
      <c r="B3126" t="s">
        <v>406</v>
      </c>
      <c r="C3126">
        <v>93102480</v>
      </c>
      <c r="D3126" s="103">
        <v>2750</v>
      </c>
      <c r="F3126" s="107">
        <v>113100357</v>
      </c>
      <c r="G3126" s="108">
        <v>28860</v>
      </c>
    </row>
    <row r="3127" spans="1:7" x14ac:dyDescent="0.2">
      <c r="A3127">
        <v>805</v>
      </c>
      <c r="B3127" t="s">
        <v>406</v>
      </c>
      <c r="C3127">
        <v>93102481</v>
      </c>
      <c r="D3127" s="103">
        <v>2750</v>
      </c>
      <c r="F3127" s="107">
        <v>113100358</v>
      </c>
      <c r="G3127" s="108">
        <v>47160</v>
      </c>
    </row>
    <row r="3128" spans="1:7" x14ac:dyDescent="0.2">
      <c r="A3128">
        <v>805</v>
      </c>
      <c r="B3128" t="s">
        <v>406</v>
      </c>
      <c r="C3128">
        <v>93102482</v>
      </c>
      <c r="D3128" s="103">
        <v>2750</v>
      </c>
      <c r="F3128" s="107">
        <v>113100359</v>
      </c>
      <c r="G3128" s="108">
        <v>52500</v>
      </c>
    </row>
    <row r="3129" spans="1:7" x14ac:dyDescent="0.2">
      <c r="A3129">
        <v>805</v>
      </c>
      <c r="B3129" t="s">
        <v>406</v>
      </c>
      <c r="C3129">
        <v>93102483</v>
      </c>
      <c r="D3129" s="103">
        <v>2750</v>
      </c>
      <c r="F3129" s="107">
        <v>113100360</v>
      </c>
      <c r="G3129" s="108">
        <v>64760</v>
      </c>
    </row>
    <row r="3130" spans="1:7" x14ac:dyDescent="0.2">
      <c r="A3130">
        <v>805</v>
      </c>
      <c r="B3130" t="s">
        <v>406</v>
      </c>
      <c r="C3130">
        <v>93102495</v>
      </c>
      <c r="D3130" s="103">
        <v>2000</v>
      </c>
      <c r="F3130" s="107">
        <v>113100361</v>
      </c>
      <c r="G3130" s="108">
        <v>63258</v>
      </c>
    </row>
    <row r="3131" spans="1:7" x14ac:dyDescent="0.2">
      <c r="A3131">
        <v>805</v>
      </c>
      <c r="B3131" t="s">
        <v>406</v>
      </c>
      <c r="C3131">
        <v>93102501</v>
      </c>
      <c r="D3131">
        <v>0</v>
      </c>
      <c r="F3131" s="107">
        <v>113100364</v>
      </c>
      <c r="G3131" s="108">
        <v>0</v>
      </c>
    </row>
    <row r="3132" spans="1:7" x14ac:dyDescent="0.2">
      <c r="A3132">
        <v>805</v>
      </c>
      <c r="B3132" t="s">
        <v>406</v>
      </c>
      <c r="C3132">
        <v>93102542</v>
      </c>
      <c r="D3132" s="103">
        <v>21321</v>
      </c>
      <c r="F3132" s="107">
        <v>113100366</v>
      </c>
      <c r="G3132" s="108">
        <v>20904</v>
      </c>
    </row>
    <row r="3133" spans="1:7" x14ac:dyDescent="0.2">
      <c r="A3133">
        <v>805</v>
      </c>
      <c r="B3133" t="s">
        <v>406</v>
      </c>
      <c r="C3133">
        <v>93102610</v>
      </c>
      <c r="D3133" s="103">
        <v>1470</v>
      </c>
      <c r="F3133" s="107">
        <v>113100367</v>
      </c>
      <c r="G3133" s="108">
        <v>188700</v>
      </c>
    </row>
    <row r="3134" spans="1:7" x14ac:dyDescent="0.2">
      <c r="A3134">
        <v>805</v>
      </c>
      <c r="B3134" t="s">
        <v>406</v>
      </c>
      <c r="C3134">
        <v>93102663</v>
      </c>
      <c r="D3134" s="103">
        <v>6041</v>
      </c>
      <c r="F3134" s="107">
        <v>113100391</v>
      </c>
      <c r="G3134" s="108">
        <v>121080</v>
      </c>
    </row>
    <row r="3135" spans="1:7" x14ac:dyDescent="0.2">
      <c r="A3135">
        <v>805</v>
      </c>
      <c r="B3135" t="s">
        <v>406</v>
      </c>
      <c r="C3135">
        <v>93102664</v>
      </c>
      <c r="D3135" s="103">
        <v>2975</v>
      </c>
      <c r="F3135" s="107">
        <v>113100407</v>
      </c>
      <c r="G3135" s="108">
        <v>68866</v>
      </c>
    </row>
    <row r="3136" spans="1:7" x14ac:dyDescent="0.2">
      <c r="A3136">
        <v>805</v>
      </c>
      <c r="B3136" t="s">
        <v>406</v>
      </c>
      <c r="C3136">
        <v>93102678</v>
      </c>
      <c r="D3136">
        <v>690</v>
      </c>
      <c r="F3136" s="107">
        <v>113100408</v>
      </c>
      <c r="G3136" s="108">
        <v>68866</v>
      </c>
    </row>
    <row r="3137" spans="1:7" x14ac:dyDescent="0.2">
      <c r="A3137">
        <v>805</v>
      </c>
      <c r="B3137" t="s">
        <v>406</v>
      </c>
      <c r="C3137">
        <v>93102679</v>
      </c>
      <c r="D3137">
        <v>0</v>
      </c>
      <c r="F3137" s="107">
        <v>113100409</v>
      </c>
      <c r="G3137" s="108">
        <v>68866</v>
      </c>
    </row>
    <row r="3138" spans="1:7" x14ac:dyDescent="0.2">
      <c r="A3138">
        <v>805</v>
      </c>
      <c r="B3138" t="s">
        <v>406</v>
      </c>
      <c r="C3138">
        <v>93102730</v>
      </c>
      <c r="D3138">
        <v>0</v>
      </c>
      <c r="F3138" s="107">
        <v>113100410</v>
      </c>
      <c r="G3138" s="108">
        <v>60450</v>
      </c>
    </row>
    <row r="3139" spans="1:7" x14ac:dyDescent="0.2">
      <c r="A3139">
        <v>805</v>
      </c>
      <c r="B3139" t="s">
        <v>406</v>
      </c>
      <c r="C3139">
        <v>93102786</v>
      </c>
      <c r="D3139" s="103">
        <v>40240</v>
      </c>
      <c r="F3139" s="107">
        <v>113100411</v>
      </c>
      <c r="G3139" s="108">
        <v>66300</v>
      </c>
    </row>
    <row r="3140" spans="1:7" x14ac:dyDescent="0.2">
      <c r="A3140">
        <v>805</v>
      </c>
      <c r="B3140" t="s">
        <v>406</v>
      </c>
      <c r="C3140">
        <v>93102887</v>
      </c>
      <c r="D3140" s="103">
        <v>2510</v>
      </c>
      <c r="F3140" s="107">
        <v>113100424</v>
      </c>
      <c r="G3140" s="108">
        <v>0</v>
      </c>
    </row>
    <row r="3141" spans="1:7" x14ac:dyDescent="0.2">
      <c r="A3141">
        <v>805</v>
      </c>
      <c r="B3141" t="s">
        <v>406</v>
      </c>
      <c r="C3141">
        <v>93102888</v>
      </c>
      <c r="D3141" s="103">
        <v>20233.099999999999</v>
      </c>
      <c r="F3141" s="107">
        <v>113100430</v>
      </c>
      <c r="G3141" s="108">
        <v>0</v>
      </c>
    </row>
    <row r="3142" spans="1:7" x14ac:dyDescent="0.2">
      <c r="A3142">
        <v>805</v>
      </c>
      <c r="B3142" t="s">
        <v>406</v>
      </c>
      <c r="C3142">
        <v>93102889</v>
      </c>
      <c r="D3142" s="103">
        <v>4686</v>
      </c>
      <c r="F3142" s="107">
        <v>113100437</v>
      </c>
      <c r="G3142" s="108">
        <v>62088</v>
      </c>
    </row>
    <row r="3143" spans="1:7" x14ac:dyDescent="0.2">
      <c r="A3143">
        <v>805</v>
      </c>
      <c r="B3143" t="s">
        <v>406</v>
      </c>
      <c r="C3143">
        <v>93102923</v>
      </c>
      <c r="D3143" s="103">
        <v>6039</v>
      </c>
      <c r="F3143" s="107">
        <v>113100449</v>
      </c>
      <c r="G3143" s="108">
        <v>8000</v>
      </c>
    </row>
    <row r="3144" spans="1:7" x14ac:dyDescent="0.2">
      <c r="A3144">
        <v>805</v>
      </c>
      <c r="B3144" t="s">
        <v>406</v>
      </c>
      <c r="C3144">
        <v>93102932</v>
      </c>
      <c r="D3144" s="103">
        <v>7910.25</v>
      </c>
      <c r="F3144" s="107">
        <v>113100450</v>
      </c>
      <c r="G3144" s="108">
        <v>5480</v>
      </c>
    </row>
    <row r="3145" spans="1:7" x14ac:dyDescent="0.2">
      <c r="A3145">
        <v>805</v>
      </c>
      <c r="B3145" t="s">
        <v>406</v>
      </c>
      <c r="C3145">
        <v>93102940</v>
      </c>
      <c r="D3145" s="103">
        <v>8342</v>
      </c>
      <c r="F3145" s="107">
        <v>113100452</v>
      </c>
      <c r="G3145" s="108">
        <v>87360</v>
      </c>
    </row>
    <row r="3146" spans="1:7" x14ac:dyDescent="0.2">
      <c r="A3146">
        <v>805</v>
      </c>
      <c r="B3146" t="s">
        <v>406</v>
      </c>
      <c r="C3146">
        <v>93102994</v>
      </c>
      <c r="D3146" s="103">
        <v>11745</v>
      </c>
      <c r="F3146" s="107">
        <v>113100459</v>
      </c>
      <c r="G3146" s="108">
        <v>27870</v>
      </c>
    </row>
    <row r="3147" spans="1:7" x14ac:dyDescent="0.2">
      <c r="A3147">
        <v>805</v>
      </c>
      <c r="B3147" t="s">
        <v>406</v>
      </c>
      <c r="C3147">
        <v>93102995</v>
      </c>
      <c r="D3147" s="103">
        <v>14561</v>
      </c>
      <c r="F3147" s="107">
        <v>113100464</v>
      </c>
      <c r="G3147" s="108">
        <v>49705</v>
      </c>
    </row>
    <row r="3148" spans="1:7" x14ac:dyDescent="0.2">
      <c r="A3148">
        <v>805</v>
      </c>
      <c r="B3148" t="s">
        <v>406</v>
      </c>
      <c r="C3148">
        <v>93103004</v>
      </c>
      <c r="D3148" s="103">
        <v>1500</v>
      </c>
      <c r="F3148" s="107">
        <v>113100480</v>
      </c>
      <c r="G3148" s="108">
        <v>81713</v>
      </c>
    </row>
    <row r="3149" spans="1:7" x14ac:dyDescent="0.2">
      <c r="A3149">
        <v>805</v>
      </c>
      <c r="B3149" t="s">
        <v>407</v>
      </c>
      <c r="C3149">
        <v>113100009</v>
      </c>
      <c r="D3149">
        <v>0</v>
      </c>
      <c r="F3149" s="107">
        <v>113100481</v>
      </c>
      <c r="G3149" s="108">
        <v>0</v>
      </c>
    </row>
    <row r="3150" spans="1:7" x14ac:dyDescent="0.2">
      <c r="A3150">
        <v>805</v>
      </c>
      <c r="B3150" t="s">
        <v>407</v>
      </c>
      <c r="C3150">
        <v>93103428</v>
      </c>
      <c r="D3150" s="103">
        <v>1530</v>
      </c>
      <c r="F3150" s="107">
        <v>113100490</v>
      </c>
      <c r="G3150" s="108">
        <v>15600</v>
      </c>
    </row>
    <row r="3151" spans="1:7" x14ac:dyDescent="0.2">
      <c r="A3151">
        <v>805</v>
      </c>
      <c r="B3151" t="s">
        <v>190</v>
      </c>
      <c r="C3151">
        <v>93108724</v>
      </c>
      <c r="D3151" s="103">
        <v>6310.1</v>
      </c>
      <c r="F3151" s="107">
        <v>113100492</v>
      </c>
      <c r="G3151" s="108">
        <v>91660</v>
      </c>
    </row>
    <row r="3152" spans="1:7" x14ac:dyDescent="0.2">
      <c r="A3152">
        <v>805</v>
      </c>
      <c r="B3152" t="s">
        <v>190</v>
      </c>
      <c r="C3152">
        <v>93111092</v>
      </c>
      <c r="D3152" s="103">
        <v>1118</v>
      </c>
      <c r="F3152" s="107">
        <v>113100493</v>
      </c>
      <c r="G3152" s="108">
        <v>0</v>
      </c>
    </row>
    <row r="3153" spans="1:7" x14ac:dyDescent="0.2">
      <c r="A3153">
        <v>805</v>
      </c>
      <c r="B3153" t="s">
        <v>408</v>
      </c>
      <c r="C3153">
        <v>145102115</v>
      </c>
      <c r="D3153" s="103">
        <v>1995.15</v>
      </c>
      <c r="F3153" s="107">
        <v>113100494</v>
      </c>
      <c r="G3153" s="108">
        <v>36418</v>
      </c>
    </row>
    <row r="3154" spans="1:7" x14ac:dyDescent="0.2">
      <c r="A3154">
        <v>805</v>
      </c>
      <c r="B3154" t="s">
        <v>134</v>
      </c>
      <c r="C3154">
        <v>93105785</v>
      </c>
      <c r="D3154" s="103">
        <v>1137</v>
      </c>
      <c r="F3154" s="107">
        <v>113100499</v>
      </c>
      <c r="G3154" s="108">
        <v>0</v>
      </c>
    </row>
    <row r="3155" spans="1:7" x14ac:dyDescent="0.2">
      <c r="A3155">
        <v>805</v>
      </c>
      <c r="B3155" t="s">
        <v>134</v>
      </c>
      <c r="C3155">
        <v>93105968</v>
      </c>
      <c r="D3155">
        <v>0</v>
      </c>
      <c r="F3155" s="107">
        <v>113100503</v>
      </c>
      <c r="G3155" s="108">
        <v>37706</v>
      </c>
    </row>
    <row r="3156" spans="1:7" x14ac:dyDescent="0.2">
      <c r="A3156">
        <v>805</v>
      </c>
      <c r="B3156" t="s">
        <v>134</v>
      </c>
      <c r="C3156">
        <v>93108760</v>
      </c>
      <c r="D3156">
        <v>899</v>
      </c>
      <c r="F3156" s="107">
        <v>113100508</v>
      </c>
      <c r="G3156" s="108">
        <v>28680</v>
      </c>
    </row>
    <row r="3157" spans="1:7" x14ac:dyDescent="0.2">
      <c r="A3157">
        <v>805</v>
      </c>
      <c r="B3157" t="s">
        <v>134</v>
      </c>
      <c r="C3157">
        <v>93109565</v>
      </c>
      <c r="D3157" s="103">
        <v>2000</v>
      </c>
      <c r="F3157" s="107">
        <v>113100509</v>
      </c>
      <c r="G3157" s="108">
        <v>27355</v>
      </c>
    </row>
    <row r="3158" spans="1:7" x14ac:dyDescent="0.2">
      <c r="A3158">
        <v>805</v>
      </c>
      <c r="B3158" t="s">
        <v>134</v>
      </c>
      <c r="C3158">
        <v>93109884</v>
      </c>
      <c r="D3158" s="103">
        <v>3498</v>
      </c>
      <c r="F3158" s="107">
        <v>113100511</v>
      </c>
      <c r="G3158" s="108">
        <v>0</v>
      </c>
    </row>
    <row r="3159" spans="1:7" x14ac:dyDescent="0.2">
      <c r="A3159">
        <v>805</v>
      </c>
      <c r="B3159" t="s">
        <v>185</v>
      </c>
      <c r="C3159">
        <v>93105754</v>
      </c>
      <c r="D3159">
        <v>0</v>
      </c>
      <c r="F3159" s="107">
        <v>113100516</v>
      </c>
      <c r="G3159" s="108">
        <v>24543</v>
      </c>
    </row>
    <row r="3160" spans="1:7" x14ac:dyDescent="0.2">
      <c r="A3160">
        <v>805</v>
      </c>
      <c r="B3160" t="s">
        <v>185</v>
      </c>
      <c r="C3160">
        <v>93106524</v>
      </c>
      <c r="D3160">
        <v>0</v>
      </c>
      <c r="F3160" s="107">
        <v>113100521</v>
      </c>
      <c r="G3160" s="108">
        <v>0</v>
      </c>
    </row>
    <row r="3161" spans="1:7" x14ac:dyDescent="0.2">
      <c r="A3161">
        <v>805</v>
      </c>
      <c r="B3161" t="s">
        <v>185</v>
      </c>
      <c r="C3161">
        <v>93106593</v>
      </c>
      <c r="D3161">
        <v>0</v>
      </c>
      <c r="F3161" s="107">
        <v>113100525</v>
      </c>
      <c r="G3161" s="108">
        <v>11044.8</v>
      </c>
    </row>
    <row r="3162" spans="1:7" x14ac:dyDescent="0.2">
      <c r="A3162">
        <v>805</v>
      </c>
      <c r="B3162" t="s">
        <v>185</v>
      </c>
      <c r="C3162">
        <v>93107015</v>
      </c>
      <c r="D3162">
        <v>0</v>
      </c>
      <c r="F3162" s="107">
        <v>113100529</v>
      </c>
      <c r="G3162" s="108">
        <v>265000</v>
      </c>
    </row>
    <row r="3163" spans="1:7" x14ac:dyDescent="0.2">
      <c r="A3163">
        <v>805</v>
      </c>
      <c r="B3163" t="s">
        <v>185</v>
      </c>
      <c r="C3163">
        <v>93107106</v>
      </c>
      <c r="D3163">
        <v>0</v>
      </c>
      <c r="F3163" s="107">
        <v>113100530</v>
      </c>
      <c r="G3163" s="108">
        <v>0</v>
      </c>
    </row>
    <row r="3164" spans="1:7" x14ac:dyDescent="0.2">
      <c r="A3164">
        <v>805</v>
      </c>
      <c r="B3164" t="s">
        <v>185</v>
      </c>
      <c r="C3164">
        <v>93108048</v>
      </c>
      <c r="D3164">
        <v>0</v>
      </c>
      <c r="F3164" s="107">
        <v>113100531</v>
      </c>
      <c r="G3164" s="108">
        <v>0</v>
      </c>
    </row>
    <row r="3165" spans="1:7" x14ac:dyDescent="0.2">
      <c r="A3165">
        <v>805</v>
      </c>
      <c r="B3165" t="s">
        <v>185</v>
      </c>
      <c r="C3165">
        <v>93108147</v>
      </c>
      <c r="D3165" s="103">
        <v>1756.95</v>
      </c>
      <c r="F3165" s="107">
        <v>113100536</v>
      </c>
      <c r="G3165" s="108">
        <v>70800</v>
      </c>
    </row>
    <row r="3166" spans="1:7" x14ac:dyDescent="0.2">
      <c r="A3166">
        <v>805</v>
      </c>
      <c r="B3166" t="s">
        <v>185</v>
      </c>
      <c r="C3166">
        <v>93108246</v>
      </c>
      <c r="D3166">
        <v>750</v>
      </c>
      <c r="F3166" s="107">
        <v>113100537</v>
      </c>
      <c r="G3166" s="108">
        <v>45840</v>
      </c>
    </row>
    <row r="3167" spans="1:7" x14ac:dyDescent="0.2">
      <c r="A3167">
        <v>805</v>
      </c>
      <c r="B3167" t="s">
        <v>185</v>
      </c>
      <c r="C3167">
        <v>93108297</v>
      </c>
      <c r="D3167">
        <v>0</v>
      </c>
      <c r="F3167" s="107">
        <v>113100538</v>
      </c>
      <c r="G3167" s="108">
        <v>166080</v>
      </c>
    </row>
    <row r="3168" spans="1:7" x14ac:dyDescent="0.2">
      <c r="A3168">
        <v>805</v>
      </c>
      <c r="B3168" t="s">
        <v>185</v>
      </c>
      <c r="C3168">
        <v>93108525</v>
      </c>
      <c r="D3168">
        <v>0</v>
      </c>
      <c r="F3168" s="107">
        <v>113100539</v>
      </c>
      <c r="G3168" s="108">
        <v>164640</v>
      </c>
    </row>
    <row r="3169" spans="1:7" x14ac:dyDescent="0.2">
      <c r="A3169">
        <v>805</v>
      </c>
      <c r="B3169" t="s">
        <v>185</v>
      </c>
      <c r="C3169">
        <v>93109091</v>
      </c>
      <c r="D3169">
        <v>0</v>
      </c>
      <c r="F3169" s="107">
        <v>113100540</v>
      </c>
      <c r="G3169" s="108">
        <v>216720</v>
      </c>
    </row>
    <row r="3170" spans="1:7" x14ac:dyDescent="0.2">
      <c r="A3170">
        <v>805</v>
      </c>
      <c r="B3170" t="s">
        <v>185</v>
      </c>
      <c r="C3170">
        <v>93109093</v>
      </c>
      <c r="D3170">
        <v>304</v>
      </c>
      <c r="F3170" s="107">
        <v>113100541</v>
      </c>
      <c r="G3170" s="108">
        <v>75600</v>
      </c>
    </row>
    <row r="3171" spans="1:7" x14ac:dyDescent="0.2">
      <c r="A3171">
        <v>805</v>
      </c>
      <c r="B3171" t="s">
        <v>185</v>
      </c>
      <c r="C3171">
        <v>93109094</v>
      </c>
      <c r="D3171">
        <v>0</v>
      </c>
      <c r="F3171" s="107">
        <v>113100542</v>
      </c>
      <c r="G3171" s="108">
        <v>14040</v>
      </c>
    </row>
    <row r="3172" spans="1:7" x14ac:dyDescent="0.2">
      <c r="A3172">
        <v>805</v>
      </c>
      <c r="B3172" t="s">
        <v>185</v>
      </c>
      <c r="C3172">
        <v>93109410</v>
      </c>
      <c r="D3172" s="103">
        <v>8444.1</v>
      </c>
      <c r="F3172" s="107">
        <v>113100544</v>
      </c>
      <c r="G3172" s="108">
        <v>0</v>
      </c>
    </row>
    <row r="3173" spans="1:7" x14ac:dyDescent="0.2">
      <c r="A3173">
        <v>805</v>
      </c>
      <c r="B3173" t="s">
        <v>185</v>
      </c>
      <c r="C3173">
        <v>93109448</v>
      </c>
      <c r="D3173">
        <v>880</v>
      </c>
      <c r="F3173" s="107">
        <v>113100549</v>
      </c>
      <c r="G3173" s="108">
        <v>38656.800000000003</v>
      </c>
    </row>
    <row r="3174" spans="1:7" x14ac:dyDescent="0.2">
      <c r="A3174">
        <v>805</v>
      </c>
      <c r="B3174" t="s">
        <v>185</v>
      </c>
      <c r="C3174">
        <v>93109808</v>
      </c>
      <c r="D3174" s="103">
        <v>2168</v>
      </c>
      <c r="F3174" s="107">
        <v>113100550</v>
      </c>
      <c r="G3174" s="108">
        <v>41230.800000000003</v>
      </c>
    </row>
    <row r="3175" spans="1:7" x14ac:dyDescent="0.2">
      <c r="A3175">
        <v>805</v>
      </c>
      <c r="B3175" t="s">
        <v>185</v>
      </c>
      <c r="C3175">
        <v>93110094</v>
      </c>
      <c r="D3175" s="103">
        <v>1260</v>
      </c>
      <c r="F3175" s="107">
        <v>113100552</v>
      </c>
      <c r="G3175" s="108">
        <v>14285</v>
      </c>
    </row>
    <row r="3176" spans="1:7" x14ac:dyDescent="0.2">
      <c r="A3176">
        <v>805</v>
      </c>
      <c r="B3176" t="s">
        <v>185</v>
      </c>
      <c r="C3176">
        <v>93110683</v>
      </c>
      <c r="D3176">
        <v>0</v>
      </c>
      <c r="F3176" s="107">
        <v>113100554</v>
      </c>
      <c r="G3176" s="108">
        <v>4540</v>
      </c>
    </row>
    <row r="3177" spans="1:7" x14ac:dyDescent="0.2">
      <c r="A3177">
        <v>805</v>
      </c>
      <c r="B3177" t="s">
        <v>185</v>
      </c>
      <c r="C3177">
        <v>93111662</v>
      </c>
      <c r="D3177" s="103">
        <v>5400</v>
      </c>
      <c r="F3177" s="107">
        <v>113100556</v>
      </c>
      <c r="G3177" s="108">
        <v>12575</v>
      </c>
    </row>
    <row r="3178" spans="1:7" x14ac:dyDescent="0.2">
      <c r="A3178">
        <v>805</v>
      </c>
      <c r="B3178" t="s">
        <v>155</v>
      </c>
      <c r="C3178">
        <v>93106033</v>
      </c>
      <c r="D3178">
        <v>0</v>
      </c>
      <c r="F3178" s="107">
        <v>113100557</v>
      </c>
      <c r="G3178" s="108">
        <v>15055</v>
      </c>
    </row>
    <row r="3179" spans="1:7" x14ac:dyDescent="0.2">
      <c r="A3179">
        <v>805</v>
      </c>
      <c r="B3179" t="s">
        <v>155</v>
      </c>
      <c r="C3179">
        <v>93106090</v>
      </c>
      <c r="D3179">
        <v>0</v>
      </c>
      <c r="F3179" s="107">
        <v>113100558</v>
      </c>
      <c r="G3179" s="108">
        <v>13420</v>
      </c>
    </row>
    <row r="3180" spans="1:7" x14ac:dyDescent="0.2">
      <c r="A3180">
        <v>805</v>
      </c>
      <c r="B3180" t="s">
        <v>155</v>
      </c>
      <c r="C3180">
        <v>93107156</v>
      </c>
      <c r="D3180">
        <v>0</v>
      </c>
      <c r="F3180" s="107">
        <v>113100563</v>
      </c>
      <c r="G3180" s="108">
        <v>7176</v>
      </c>
    </row>
    <row r="3181" spans="1:7" x14ac:dyDescent="0.2">
      <c r="A3181">
        <v>805</v>
      </c>
      <c r="B3181" t="s">
        <v>155</v>
      </c>
      <c r="C3181">
        <v>93107394</v>
      </c>
      <c r="D3181">
        <v>0</v>
      </c>
      <c r="F3181" s="107">
        <v>113100565</v>
      </c>
      <c r="G3181" s="108">
        <v>0</v>
      </c>
    </row>
    <row r="3182" spans="1:7" x14ac:dyDescent="0.2">
      <c r="A3182">
        <v>805</v>
      </c>
      <c r="B3182" t="s">
        <v>155</v>
      </c>
      <c r="C3182">
        <v>93107963</v>
      </c>
      <c r="D3182">
        <v>0</v>
      </c>
      <c r="F3182" s="107">
        <v>113100571</v>
      </c>
      <c r="G3182" s="108">
        <v>0</v>
      </c>
    </row>
    <row r="3183" spans="1:7" x14ac:dyDescent="0.2">
      <c r="A3183">
        <v>805</v>
      </c>
      <c r="B3183" t="s">
        <v>155</v>
      </c>
      <c r="C3183">
        <v>93108649</v>
      </c>
      <c r="D3183">
        <v>0</v>
      </c>
      <c r="F3183" s="107">
        <v>113100574</v>
      </c>
      <c r="G3183" s="108">
        <v>32978.400000000001</v>
      </c>
    </row>
    <row r="3184" spans="1:7" x14ac:dyDescent="0.2">
      <c r="A3184">
        <v>805</v>
      </c>
      <c r="B3184" t="s">
        <v>155</v>
      </c>
      <c r="C3184">
        <v>93108650</v>
      </c>
      <c r="D3184" s="103">
        <v>5990</v>
      </c>
      <c r="F3184" s="107">
        <v>113100575</v>
      </c>
      <c r="G3184" s="108">
        <v>20708</v>
      </c>
    </row>
    <row r="3185" spans="1:7" x14ac:dyDescent="0.2">
      <c r="A3185">
        <v>805</v>
      </c>
      <c r="B3185" t="s">
        <v>155</v>
      </c>
      <c r="C3185">
        <v>93108798</v>
      </c>
      <c r="D3185" s="103">
        <v>14112</v>
      </c>
      <c r="F3185" s="107">
        <v>113100576</v>
      </c>
      <c r="G3185" s="108">
        <v>62173.8</v>
      </c>
    </row>
    <row r="3186" spans="1:7" x14ac:dyDescent="0.2">
      <c r="A3186">
        <v>805</v>
      </c>
      <c r="B3186" t="s">
        <v>155</v>
      </c>
      <c r="C3186">
        <v>93109314</v>
      </c>
      <c r="D3186" s="103">
        <v>7029</v>
      </c>
      <c r="F3186" s="107">
        <v>113100577</v>
      </c>
      <c r="G3186" s="108">
        <v>62173.8</v>
      </c>
    </row>
    <row r="3187" spans="1:7" x14ac:dyDescent="0.2">
      <c r="A3187">
        <v>805</v>
      </c>
      <c r="B3187" t="s">
        <v>155</v>
      </c>
      <c r="C3187">
        <v>93109384</v>
      </c>
      <c r="D3187" s="103">
        <v>12325.5</v>
      </c>
      <c r="F3187" s="107">
        <v>113100579</v>
      </c>
      <c r="G3187" s="108">
        <v>22557.599999999999</v>
      </c>
    </row>
    <row r="3188" spans="1:7" x14ac:dyDescent="0.2">
      <c r="A3188">
        <v>805</v>
      </c>
      <c r="B3188" t="s">
        <v>155</v>
      </c>
      <c r="C3188">
        <v>93109881</v>
      </c>
      <c r="D3188" s="103">
        <v>1260</v>
      </c>
      <c r="F3188" s="107">
        <v>113100583</v>
      </c>
      <c r="G3188" s="108">
        <v>99780</v>
      </c>
    </row>
    <row r="3189" spans="1:7" x14ac:dyDescent="0.2">
      <c r="A3189">
        <v>805</v>
      </c>
      <c r="B3189" t="s">
        <v>155</v>
      </c>
      <c r="C3189">
        <v>93109902</v>
      </c>
      <c r="D3189" s="103">
        <v>11158.16</v>
      </c>
      <c r="F3189" s="107">
        <v>113100586</v>
      </c>
      <c r="G3189" s="108">
        <v>0</v>
      </c>
    </row>
    <row r="3190" spans="1:7" x14ac:dyDescent="0.2">
      <c r="A3190">
        <v>805</v>
      </c>
      <c r="B3190" t="s">
        <v>155</v>
      </c>
      <c r="C3190">
        <v>93110066</v>
      </c>
      <c r="D3190" s="103">
        <v>2896.5</v>
      </c>
      <c r="F3190" s="107">
        <v>113100589</v>
      </c>
      <c r="G3190" s="108">
        <v>0</v>
      </c>
    </row>
    <row r="3191" spans="1:7" x14ac:dyDescent="0.2">
      <c r="A3191">
        <v>805</v>
      </c>
      <c r="B3191" t="s">
        <v>155</v>
      </c>
      <c r="C3191">
        <v>93110070</v>
      </c>
      <c r="D3191" s="103">
        <v>12594</v>
      </c>
      <c r="F3191" s="107">
        <v>113100591</v>
      </c>
      <c r="G3191" s="108">
        <v>120291.6</v>
      </c>
    </row>
    <row r="3192" spans="1:7" x14ac:dyDescent="0.2">
      <c r="A3192">
        <v>805</v>
      </c>
      <c r="B3192" t="s">
        <v>155</v>
      </c>
      <c r="C3192">
        <v>93110096</v>
      </c>
      <c r="D3192">
        <v>840</v>
      </c>
      <c r="F3192" s="107">
        <v>113100592</v>
      </c>
      <c r="G3192" s="108">
        <v>153301.20000000001</v>
      </c>
    </row>
    <row r="3193" spans="1:7" x14ac:dyDescent="0.2">
      <c r="A3193">
        <v>805</v>
      </c>
      <c r="B3193" t="s">
        <v>155</v>
      </c>
      <c r="C3193">
        <v>93110223</v>
      </c>
      <c r="D3193" s="103">
        <v>4369.6000000000004</v>
      </c>
      <c r="F3193" s="107">
        <v>113100594</v>
      </c>
      <c r="G3193" s="108">
        <v>112413.6</v>
      </c>
    </row>
    <row r="3194" spans="1:7" x14ac:dyDescent="0.2">
      <c r="A3194">
        <v>805</v>
      </c>
      <c r="B3194" t="s">
        <v>155</v>
      </c>
      <c r="C3194">
        <v>93110687</v>
      </c>
      <c r="D3194" s="103">
        <v>3468</v>
      </c>
      <c r="F3194" s="107">
        <v>113100599</v>
      </c>
      <c r="G3194" s="108">
        <v>44460</v>
      </c>
    </row>
    <row r="3195" spans="1:7" x14ac:dyDescent="0.2">
      <c r="A3195">
        <v>805</v>
      </c>
      <c r="B3195" t="s">
        <v>155</v>
      </c>
      <c r="C3195">
        <v>93110833</v>
      </c>
      <c r="D3195">
        <v>0</v>
      </c>
      <c r="F3195" s="107">
        <v>113100600</v>
      </c>
      <c r="G3195" s="108">
        <v>34476</v>
      </c>
    </row>
    <row r="3196" spans="1:7" x14ac:dyDescent="0.2">
      <c r="A3196">
        <v>805</v>
      </c>
      <c r="B3196" t="s">
        <v>155</v>
      </c>
      <c r="C3196">
        <v>93111008</v>
      </c>
      <c r="D3196">
        <v>0</v>
      </c>
      <c r="F3196" s="107">
        <v>113100603</v>
      </c>
      <c r="G3196" s="108">
        <v>12090</v>
      </c>
    </row>
    <row r="3197" spans="1:7" x14ac:dyDescent="0.2">
      <c r="A3197">
        <v>805</v>
      </c>
      <c r="B3197" t="s">
        <v>155</v>
      </c>
      <c r="C3197">
        <v>93111357</v>
      </c>
      <c r="D3197" s="103">
        <v>2237.7600000000002</v>
      </c>
      <c r="F3197" s="107">
        <v>113100607</v>
      </c>
      <c r="G3197" s="108">
        <v>15600</v>
      </c>
    </row>
    <row r="3198" spans="1:7" x14ac:dyDescent="0.2">
      <c r="A3198">
        <v>805</v>
      </c>
      <c r="B3198" t="s">
        <v>155</v>
      </c>
      <c r="C3198">
        <v>93111358</v>
      </c>
      <c r="D3198">
        <v>0</v>
      </c>
      <c r="F3198" s="107">
        <v>113100611</v>
      </c>
      <c r="G3198" s="108">
        <v>59342</v>
      </c>
    </row>
    <row r="3199" spans="1:7" x14ac:dyDescent="0.2">
      <c r="A3199">
        <v>805</v>
      </c>
      <c r="B3199" t="s">
        <v>128</v>
      </c>
      <c r="C3199">
        <v>93104347</v>
      </c>
      <c r="D3199">
        <v>0</v>
      </c>
      <c r="F3199" s="107">
        <v>113100612</v>
      </c>
      <c r="G3199" s="108">
        <v>46665</v>
      </c>
    </row>
    <row r="3200" spans="1:7" x14ac:dyDescent="0.2">
      <c r="A3200">
        <v>805</v>
      </c>
      <c r="B3200" t="s">
        <v>128</v>
      </c>
      <c r="C3200">
        <v>93104597</v>
      </c>
      <c r="D3200" s="103">
        <v>4700</v>
      </c>
      <c r="F3200" s="107">
        <v>113100613</v>
      </c>
      <c r="G3200" s="108">
        <v>36650</v>
      </c>
    </row>
    <row r="3201" spans="1:7" x14ac:dyDescent="0.2">
      <c r="A3201">
        <v>805</v>
      </c>
      <c r="B3201" t="s">
        <v>128</v>
      </c>
      <c r="C3201">
        <v>93104852</v>
      </c>
      <c r="D3201" s="103">
        <v>42525</v>
      </c>
      <c r="F3201" s="107">
        <v>113100614</v>
      </c>
      <c r="G3201" s="108">
        <v>30040</v>
      </c>
    </row>
    <row r="3202" spans="1:7" x14ac:dyDescent="0.2">
      <c r="A3202">
        <v>805</v>
      </c>
      <c r="B3202" t="s">
        <v>128</v>
      </c>
      <c r="C3202">
        <v>93104856</v>
      </c>
      <c r="D3202" s="103">
        <v>3388</v>
      </c>
      <c r="F3202" s="107">
        <v>113100615</v>
      </c>
      <c r="G3202" s="108">
        <v>61320</v>
      </c>
    </row>
    <row r="3203" spans="1:7" x14ac:dyDescent="0.2">
      <c r="A3203">
        <v>805</v>
      </c>
      <c r="B3203" t="s">
        <v>128</v>
      </c>
      <c r="C3203">
        <v>93104858</v>
      </c>
      <c r="D3203" s="103">
        <v>3851.5</v>
      </c>
      <c r="F3203" s="107">
        <v>113100617</v>
      </c>
      <c r="G3203" s="108">
        <v>19635</v>
      </c>
    </row>
    <row r="3204" spans="1:7" x14ac:dyDescent="0.2">
      <c r="A3204">
        <v>805</v>
      </c>
      <c r="B3204" t="s">
        <v>409</v>
      </c>
      <c r="C3204">
        <v>93102374</v>
      </c>
      <c r="D3204" s="103">
        <v>2850</v>
      </c>
      <c r="F3204" s="107">
        <v>113100618</v>
      </c>
      <c r="G3204" s="108">
        <v>93789</v>
      </c>
    </row>
    <row r="3205" spans="1:7" x14ac:dyDescent="0.2">
      <c r="A3205">
        <v>805</v>
      </c>
      <c r="B3205" t="s">
        <v>409</v>
      </c>
      <c r="C3205">
        <v>93102377</v>
      </c>
      <c r="D3205" s="103">
        <v>2850</v>
      </c>
      <c r="F3205" s="107">
        <v>113100623</v>
      </c>
      <c r="G3205" s="108">
        <v>2740</v>
      </c>
    </row>
    <row r="3206" spans="1:7" x14ac:dyDescent="0.2">
      <c r="A3206">
        <v>805</v>
      </c>
      <c r="B3206" t="s">
        <v>409</v>
      </c>
      <c r="C3206">
        <v>93102379</v>
      </c>
      <c r="D3206" s="103">
        <v>10710</v>
      </c>
      <c r="F3206" s="107">
        <v>113100626</v>
      </c>
      <c r="G3206" s="108">
        <v>33230</v>
      </c>
    </row>
    <row r="3207" spans="1:7" x14ac:dyDescent="0.2">
      <c r="A3207">
        <v>805</v>
      </c>
      <c r="B3207" t="s">
        <v>409</v>
      </c>
      <c r="C3207">
        <v>93102381</v>
      </c>
      <c r="D3207" s="103">
        <v>2850</v>
      </c>
      <c r="F3207" s="107">
        <v>113100627</v>
      </c>
      <c r="G3207" s="108">
        <v>74256</v>
      </c>
    </row>
    <row r="3208" spans="1:7" x14ac:dyDescent="0.2">
      <c r="A3208">
        <v>805</v>
      </c>
      <c r="B3208" t="s">
        <v>410</v>
      </c>
      <c r="C3208">
        <v>93100898</v>
      </c>
      <c r="D3208">
        <v>0</v>
      </c>
      <c r="F3208" s="107">
        <v>113100631</v>
      </c>
      <c r="G3208" s="108">
        <v>51261.599999999999</v>
      </c>
    </row>
    <row r="3209" spans="1:7" x14ac:dyDescent="0.2">
      <c r="A3209">
        <v>805</v>
      </c>
      <c r="B3209" t="s">
        <v>410</v>
      </c>
      <c r="C3209">
        <v>93100899</v>
      </c>
      <c r="D3209" s="103">
        <v>7410.75</v>
      </c>
      <c r="F3209" s="107">
        <v>113100634</v>
      </c>
      <c r="G3209" s="108">
        <v>53242.8</v>
      </c>
    </row>
    <row r="3210" spans="1:7" x14ac:dyDescent="0.2">
      <c r="A3210">
        <v>805</v>
      </c>
      <c r="B3210" t="s">
        <v>410</v>
      </c>
      <c r="C3210">
        <v>93100989</v>
      </c>
      <c r="D3210">
        <v>0</v>
      </c>
      <c r="F3210" s="107">
        <v>113100635</v>
      </c>
      <c r="G3210" s="108">
        <v>0</v>
      </c>
    </row>
    <row r="3211" spans="1:7" x14ac:dyDescent="0.2">
      <c r="A3211">
        <v>805</v>
      </c>
      <c r="B3211" t="s">
        <v>410</v>
      </c>
      <c r="C3211">
        <v>93100990</v>
      </c>
      <c r="D3211">
        <v>0</v>
      </c>
      <c r="F3211" s="107">
        <v>113100636</v>
      </c>
      <c r="G3211" s="108">
        <v>0</v>
      </c>
    </row>
    <row r="3212" spans="1:7" x14ac:dyDescent="0.2">
      <c r="A3212">
        <v>805</v>
      </c>
      <c r="B3212" t="s">
        <v>410</v>
      </c>
      <c r="C3212">
        <v>93100991</v>
      </c>
      <c r="D3212">
        <v>0</v>
      </c>
      <c r="F3212" s="107">
        <v>113100637</v>
      </c>
      <c r="G3212" s="108">
        <v>10515</v>
      </c>
    </row>
    <row r="3213" spans="1:7" x14ac:dyDescent="0.2">
      <c r="A3213">
        <v>805</v>
      </c>
      <c r="B3213" t="s">
        <v>410</v>
      </c>
      <c r="C3213">
        <v>93100992</v>
      </c>
      <c r="D3213">
        <v>0</v>
      </c>
      <c r="F3213" s="107">
        <v>113100645</v>
      </c>
      <c r="G3213" s="108">
        <v>57005</v>
      </c>
    </row>
    <row r="3214" spans="1:7" x14ac:dyDescent="0.2">
      <c r="A3214">
        <v>805</v>
      </c>
      <c r="B3214" t="s">
        <v>410</v>
      </c>
      <c r="C3214">
        <v>93100993</v>
      </c>
      <c r="D3214" s="103">
        <v>8968.75</v>
      </c>
      <c r="F3214" s="107">
        <v>113100649</v>
      </c>
      <c r="G3214" s="108">
        <v>21769.8</v>
      </c>
    </row>
    <row r="3215" spans="1:7" x14ac:dyDescent="0.2">
      <c r="A3215">
        <v>805</v>
      </c>
      <c r="B3215" t="s">
        <v>410</v>
      </c>
      <c r="C3215">
        <v>93101572</v>
      </c>
      <c r="D3215">
        <v>0</v>
      </c>
      <c r="F3215" s="107">
        <v>113100651</v>
      </c>
      <c r="G3215" s="108">
        <v>10881</v>
      </c>
    </row>
    <row r="3216" spans="1:7" x14ac:dyDescent="0.2">
      <c r="A3216">
        <v>805</v>
      </c>
      <c r="B3216" t="s">
        <v>410</v>
      </c>
      <c r="C3216">
        <v>93101573</v>
      </c>
      <c r="D3216" s="103">
        <v>8100</v>
      </c>
      <c r="F3216" s="107">
        <v>113100656</v>
      </c>
      <c r="G3216" s="108">
        <v>3494</v>
      </c>
    </row>
    <row r="3217" spans="1:7" x14ac:dyDescent="0.2">
      <c r="A3217">
        <v>805</v>
      </c>
      <c r="B3217" t="s">
        <v>410</v>
      </c>
      <c r="C3217">
        <v>93101574</v>
      </c>
      <c r="D3217" s="103">
        <v>6490</v>
      </c>
      <c r="F3217" s="107">
        <v>113100658</v>
      </c>
      <c r="G3217" s="108">
        <v>0</v>
      </c>
    </row>
    <row r="3218" spans="1:7" x14ac:dyDescent="0.2">
      <c r="A3218">
        <v>805</v>
      </c>
      <c r="B3218" t="s">
        <v>410</v>
      </c>
      <c r="C3218">
        <v>93101575</v>
      </c>
      <c r="D3218">
        <v>0</v>
      </c>
      <c r="F3218" s="107">
        <v>113100659</v>
      </c>
      <c r="G3218" s="108">
        <v>78405</v>
      </c>
    </row>
    <row r="3219" spans="1:7" x14ac:dyDescent="0.2">
      <c r="A3219">
        <v>805</v>
      </c>
      <c r="B3219" t="s">
        <v>410</v>
      </c>
      <c r="C3219">
        <v>93101576</v>
      </c>
      <c r="D3219" s="103">
        <v>6900</v>
      </c>
      <c r="F3219" s="107">
        <v>113100660</v>
      </c>
      <c r="G3219" s="108">
        <v>134177</v>
      </c>
    </row>
    <row r="3220" spans="1:7" x14ac:dyDescent="0.2">
      <c r="A3220">
        <v>805</v>
      </c>
      <c r="B3220" t="s">
        <v>410</v>
      </c>
      <c r="C3220">
        <v>93101577</v>
      </c>
      <c r="D3220" s="103">
        <v>5200</v>
      </c>
      <c r="F3220" s="107">
        <v>113100671</v>
      </c>
      <c r="G3220" s="108">
        <v>11520</v>
      </c>
    </row>
    <row r="3221" spans="1:7" x14ac:dyDescent="0.2">
      <c r="A3221">
        <v>805</v>
      </c>
      <c r="B3221" t="s">
        <v>410</v>
      </c>
      <c r="C3221">
        <v>93101578</v>
      </c>
      <c r="D3221" s="103">
        <v>12870</v>
      </c>
      <c r="F3221" s="107">
        <v>113100672</v>
      </c>
      <c r="G3221" s="108">
        <v>9898</v>
      </c>
    </row>
    <row r="3222" spans="1:7" x14ac:dyDescent="0.2">
      <c r="A3222">
        <v>805</v>
      </c>
      <c r="B3222" t="s">
        <v>410</v>
      </c>
      <c r="C3222">
        <v>93101580</v>
      </c>
      <c r="D3222" s="103">
        <v>8100</v>
      </c>
      <c r="F3222" s="107">
        <v>113100673</v>
      </c>
      <c r="G3222" s="108">
        <v>2936</v>
      </c>
    </row>
    <row r="3223" spans="1:7" x14ac:dyDescent="0.2">
      <c r="A3223">
        <v>805</v>
      </c>
      <c r="B3223" t="s">
        <v>410</v>
      </c>
      <c r="C3223">
        <v>93101581</v>
      </c>
      <c r="D3223" s="103">
        <v>5200</v>
      </c>
      <c r="F3223" s="107">
        <v>113100675</v>
      </c>
      <c r="G3223" s="108">
        <v>4054</v>
      </c>
    </row>
    <row r="3224" spans="1:7" x14ac:dyDescent="0.2">
      <c r="A3224">
        <v>805</v>
      </c>
      <c r="B3224" t="s">
        <v>410</v>
      </c>
      <c r="C3224">
        <v>93101582</v>
      </c>
      <c r="D3224">
        <v>0</v>
      </c>
      <c r="F3224" s="107">
        <v>113100679</v>
      </c>
      <c r="G3224" s="108">
        <v>2695</v>
      </c>
    </row>
    <row r="3225" spans="1:7" x14ac:dyDescent="0.2">
      <c r="A3225">
        <v>805</v>
      </c>
      <c r="B3225" t="s">
        <v>410</v>
      </c>
      <c r="C3225">
        <v>93101583</v>
      </c>
      <c r="D3225" s="103">
        <v>6900</v>
      </c>
      <c r="F3225" s="107">
        <v>113100686</v>
      </c>
      <c r="G3225" s="108">
        <v>20716.8</v>
      </c>
    </row>
    <row r="3226" spans="1:7" x14ac:dyDescent="0.2">
      <c r="A3226">
        <v>805</v>
      </c>
      <c r="B3226" t="s">
        <v>410</v>
      </c>
      <c r="C3226">
        <v>93101584</v>
      </c>
      <c r="D3226" s="103">
        <v>5200</v>
      </c>
      <c r="F3226" s="107">
        <v>113100694</v>
      </c>
      <c r="G3226" s="108">
        <v>38844</v>
      </c>
    </row>
    <row r="3227" spans="1:7" x14ac:dyDescent="0.2">
      <c r="A3227">
        <v>805</v>
      </c>
      <c r="B3227" t="s">
        <v>410</v>
      </c>
      <c r="C3227">
        <v>93101585</v>
      </c>
      <c r="D3227" s="103">
        <v>12270</v>
      </c>
      <c r="F3227" s="107">
        <v>113100695</v>
      </c>
      <c r="G3227" s="108">
        <v>16310</v>
      </c>
    </row>
    <row r="3228" spans="1:7" x14ac:dyDescent="0.2">
      <c r="A3228">
        <v>805</v>
      </c>
      <c r="B3228" t="s">
        <v>410</v>
      </c>
      <c r="C3228">
        <v>93102282</v>
      </c>
      <c r="D3228" s="103">
        <v>5270</v>
      </c>
      <c r="F3228" s="107">
        <v>113100697</v>
      </c>
      <c r="G3228" s="108">
        <v>78312</v>
      </c>
    </row>
    <row r="3229" spans="1:7" x14ac:dyDescent="0.2">
      <c r="A3229">
        <v>805</v>
      </c>
      <c r="B3229" t="s">
        <v>410</v>
      </c>
      <c r="C3229">
        <v>93102283</v>
      </c>
      <c r="D3229" s="103">
        <v>3150</v>
      </c>
      <c r="F3229" s="107">
        <v>113100698</v>
      </c>
      <c r="G3229" s="108">
        <v>86145</v>
      </c>
    </row>
    <row r="3230" spans="1:7" x14ac:dyDescent="0.2">
      <c r="A3230">
        <v>805</v>
      </c>
      <c r="B3230" t="s">
        <v>410</v>
      </c>
      <c r="C3230">
        <v>93102284</v>
      </c>
      <c r="D3230" s="103">
        <v>2800</v>
      </c>
      <c r="F3230" s="107">
        <v>113100699</v>
      </c>
      <c r="G3230" s="108">
        <v>23630</v>
      </c>
    </row>
    <row r="3231" spans="1:7" x14ac:dyDescent="0.2">
      <c r="A3231">
        <v>805</v>
      </c>
      <c r="B3231" t="s">
        <v>410</v>
      </c>
      <c r="C3231">
        <v>93102285</v>
      </c>
      <c r="D3231" s="103">
        <v>3850</v>
      </c>
      <c r="F3231" s="107">
        <v>113100700</v>
      </c>
      <c r="G3231" s="108">
        <v>129730</v>
      </c>
    </row>
    <row r="3232" spans="1:7" x14ac:dyDescent="0.2">
      <c r="A3232">
        <v>805</v>
      </c>
      <c r="B3232" t="s">
        <v>410</v>
      </c>
      <c r="C3232">
        <v>93102325</v>
      </c>
      <c r="D3232" s="103">
        <v>3107</v>
      </c>
      <c r="F3232" s="107">
        <v>113100701</v>
      </c>
      <c r="G3232" s="108">
        <v>117702</v>
      </c>
    </row>
    <row r="3233" spans="1:7" x14ac:dyDescent="0.2">
      <c r="A3233">
        <v>805</v>
      </c>
      <c r="B3233" t="s">
        <v>410</v>
      </c>
      <c r="C3233">
        <v>93102326</v>
      </c>
      <c r="D3233" s="103">
        <v>8314</v>
      </c>
      <c r="F3233" s="107">
        <v>113100706</v>
      </c>
      <c r="G3233" s="108">
        <v>4520</v>
      </c>
    </row>
    <row r="3234" spans="1:7" x14ac:dyDescent="0.2">
      <c r="A3234">
        <v>805</v>
      </c>
      <c r="B3234" t="s">
        <v>410</v>
      </c>
      <c r="C3234">
        <v>93102327</v>
      </c>
      <c r="D3234" s="103">
        <v>2714</v>
      </c>
      <c r="F3234" s="107">
        <v>113100707</v>
      </c>
      <c r="G3234" s="108">
        <v>5365</v>
      </c>
    </row>
    <row r="3235" spans="1:7" x14ac:dyDescent="0.2">
      <c r="A3235">
        <v>805</v>
      </c>
      <c r="B3235" t="s">
        <v>410</v>
      </c>
      <c r="C3235">
        <v>93102328</v>
      </c>
      <c r="D3235" s="103">
        <v>3835</v>
      </c>
      <c r="F3235" s="107">
        <v>113100708</v>
      </c>
      <c r="G3235" s="108">
        <v>6460</v>
      </c>
    </row>
    <row r="3236" spans="1:7" x14ac:dyDescent="0.2">
      <c r="A3236">
        <v>805</v>
      </c>
      <c r="B3236" t="s">
        <v>410</v>
      </c>
      <c r="C3236">
        <v>93102329</v>
      </c>
      <c r="D3236" s="103">
        <v>4258</v>
      </c>
      <c r="F3236" s="107">
        <v>113100709</v>
      </c>
      <c r="G3236" s="108">
        <v>3340</v>
      </c>
    </row>
    <row r="3237" spans="1:7" x14ac:dyDescent="0.2">
      <c r="A3237">
        <v>805</v>
      </c>
      <c r="B3237" t="s">
        <v>410</v>
      </c>
      <c r="C3237">
        <v>93102370</v>
      </c>
      <c r="D3237" s="103">
        <v>2850</v>
      </c>
      <c r="F3237" s="107">
        <v>113100710</v>
      </c>
      <c r="G3237" s="108">
        <v>4730</v>
      </c>
    </row>
    <row r="3238" spans="1:7" x14ac:dyDescent="0.2">
      <c r="A3238">
        <v>805</v>
      </c>
      <c r="B3238" t="s">
        <v>410</v>
      </c>
      <c r="C3238">
        <v>93102371</v>
      </c>
      <c r="D3238" s="103">
        <v>4406</v>
      </c>
      <c r="F3238" s="107">
        <v>113100711</v>
      </c>
      <c r="G3238" s="108">
        <v>6548.17</v>
      </c>
    </row>
    <row r="3239" spans="1:7" x14ac:dyDescent="0.2">
      <c r="A3239">
        <v>805</v>
      </c>
      <c r="B3239" t="s">
        <v>410</v>
      </c>
      <c r="C3239">
        <v>93102372</v>
      </c>
      <c r="D3239" s="103">
        <v>10300</v>
      </c>
      <c r="F3239" s="107">
        <v>113100712</v>
      </c>
      <c r="G3239" s="108">
        <v>14535</v>
      </c>
    </row>
    <row r="3240" spans="1:7" x14ac:dyDescent="0.2">
      <c r="A3240">
        <v>805</v>
      </c>
      <c r="B3240" t="s">
        <v>411</v>
      </c>
      <c r="C3240">
        <v>93100065</v>
      </c>
      <c r="D3240">
        <v>0</v>
      </c>
      <c r="F3240" s="107">
        <v>113100717</v>
      </c>
      <c r="G3240" s="108">
        <v>12206.65</v>
      </c>
    </row>
    <row r="3241" spans="1:7" x14ac:dyDescent="0.2">
      <c r="A3241">
        <v>805</v>
      </c>
      <c r="B3241" t="s">
        <v>411</v>
      </c>
      <c r="C3241">
        <v>93100279</v>
      </c>
      <c r="D3241">
        <v>0</v>
      </c>
      <c r="F3241" s="107">
        <v>113100719</v>
      </c>
      <c r="G3241" s="108">
        <v>30053.4</v>
      </c>
    </row>
    <row r="3242" spans="1:7" x14ac:dyDescent="0.2">
      <c r="A3242">
        <v>805</v>
      </c>
      <c r="B3242" t="s">
        <v>411</v>
      </c>
      <c r="C3242">
        <v>93100280</v>
      </c>
      <c r="D3242">
        <v>0</v>
      </c>
      <c r="F3242" s="107">
        <v>113100724</v>
      </c>
      <c r="G3242" s="108">
        <v>62969.4</v>
      </c>
    </row>
    <row r="3243" spans="1:7" x14ac:dyDescent="0.2">
      <c r="A3243">
        <v>805</v>
      </c>
      <c r="B3243" t="s">
        <v>411</v>
      </c>
      <c r="C3243">
        <v>93100281</v>
      </c>
      <c r="D3243">
        <v>0</v>
      </c>
      <c r="F3243" s="107">
        <v>113100725</v>
      </c>
      <c r="G3243" s="108">
        <v>62478</v>
      </c>
    </row>
    <row r="3244" spans="1:7" x14ac:dyDescent="0.2">
      <c r="A3244">
        <v>805</v>
      </c>
      <c r="B3244" t="s">
        <v>411</v>
      </c>
      <c r="C3244">
        <v>93100282</v>
      </c>
      <c r="D3244">
        <v>0</v>
      </c>
      <c r="F3244" s="107">
        <v>113100726</v>
      </c>
      <c r="G3244" s="108">
        <v>37112.400000000001</v>
      </c>
    </row>
    <row r="3245" spans="1:7" x14ac:dyDescent="0.2">
      <c r="A3245">
        <v>805</v>
      </c>
      <c r="B3245" t="s">
        <v>411</v>
      </c>
      <c r="C3245">
        <v>93100305</v>
      </c>
      <c r="D3245">
        <v>0</v>
      </c>
      <c r="F3245" s="107">
        <v>113100728</v>
      </c>
      <c r="G3245" s="108">
        <v>0</v>
      </c>
    </row>
    <row r="3246" spans="1:7" x14ac:dyDescent="0.2">
      <c r="A3246">
        <v>805</v>
      </c>
      <c r="B3246" t="s">
        <v>411</v>
      </c>
      <c r="C3246">
        <v>93100306</v>
      </c>
      <c r="D3246">
        <v>0</v>
      </c>
      <c r="F3246" s="107">
        <v>113100732</v>
      </c>
      <c r="G3246" s="108">
        <v>14071.2</v>
      </c>
    </row>
    <row r="3247" spans="1:7" x14ac:dyDescent="0.2">
      <c r="A3247">
        <v>805</v>
      </c>
      <c r="B3247" t="s">
        <v>411</v>
      </c>
      <c r="C3247">
        <v>93100307</v>
      </c>
      <c r="D3247">
        <v>0</v>
      </c>
      <c r="F3247" s="107">
        <v>113100736</v>
      </c>
      <c r="G3247" s="108">
        <v>44085.599999999999</v>
      </c>
    </row>
    <row r="3248" spans="1:7" x14ac:dyDescent="0.2">
      <c r="A3248">
        <v>805</v>
      </c>
      <c r="B3248" t="s">
        <v>411</v>
      </c>
      <c r="C3248">
        <v>93100308</v>
      </c>
      <c r="D3248">
        <v>0</v>
      </c>
      <c r="F3248" s="107">
        <v>113100738</v>
      </c>
      <c r="G3248" s="108">
        <v>21473</v>
      </c>
    </row>
    <row r="3249" spans="1:7" x14ac:dyDescent="0.2">
      <c r="A3249">
        <v>805</v>
      </c>
      <c r="B3249" t="s">
        <v>411</v>
      </c>
      <c r="C3249">
        <v>93100309</v>
      </c>
      <c r="D3249">
        <v>0</v>
      </c>
      <c r="F3249" s="107">
        <v>113100747</v>
      </c>
      <c r="G3249" s="108">
        <v>0</v>
      </c>
    </row>
    <row r="3250" spans="1:7" x14ac:dyDescent="0.2">
      <c r="A3250">
        <v>805</v>
      </c>
      <c r="B3250" t="s">
        <v>411</v>
      </c>
      <c r="C3250">
        <v>93100310</v>
      </c>
      <c r="D3250">
        <v>0</v>
      </c>
      <c r="F3250" s="107">
        <v>113100748</v>
      </c>
      <c r="G3250" s="108">
        <v>0</v>
      </c>
    </row>
    <row r="3251" spans="1:7" x14ac:dyDescent="0.2">
      <c r="A3251">
        <v>805</v>
      </c>
      <c r="B3251" t="s">
        <v>411</v>
      </c>
      <c r="C3251">
        <v>93100403</v>
      </c>
      <c r="D3251">
        <v>0</v>
      </c>
      <c r="F3251" s="107">
        <v>113100753</v>
      </c>
      <c r="G3251" s="108">
        <v>31660</v>
      </c>
    </row>
    <row r="3252" spans="1:7" x14ac:dyDescent="0.2">
      <c r="A3252">
        <v>805</v>
      </c>
      <c r="B3252" t="s">
        <v>411</v>
      </c>
      <c r="C3252">
        <v>93100404</v>
      </c>
      <c r="D3252" s="103">
        <v>3920</v>
      </c>
      <c r="F3252" s="107">
        <v>113100755</v>
      </c>
      <c r="G3252" s="108">
        <v>0</v>
      </c>
    </row>
    <row r="3253" spans="1:7" x14ac:dyDescent="0.2">
      <c r="A3253">
        <v>805</v>
      </c>
      <c r="B3253" t="s">
        <v>411</v>
      </c>
      <c r="C3253">
        <v>93100405</v>
      </c>
      <c r="D3253" s="103">
        <v>3920</v>
      </c>
      <c r="F3253" s="107">
        <v>113100761</v>
      </c>
      <c r="G3253" s="108">
        <v>20092</v>
      </c>
    </row>
    <row r="3254" spans="1:7" x14ac:dyDescent="0.2">
      <c r="A3254">
        <v>805</v>
      </c>
      <c r="B3254" t="s">
        <v>411</v>
      </c>
      <c r="C3254">
        <v>93100406</v>
      </c>
      <c r="D3254" s="103">
        <v>5320</v>
      </c>
      <c r="F3254" s="107">
        <v>113100762</v>
      </c>
      <c r="G3254" s="108">
        <v>1468</v>
      </c>
    </row>
    <row r="3255" spans="1:7" x14ac:dyDescent="0.2">
      <c r="A3255">
        <v>805</v>
      </c>
      <c r="B3255" t="s">
        <v>411</v>
      </c>
      <c r="C3255">
        <v>93100407</v>
      </c>
      <c r="D3255" s="103">
        <v>5320</v>
      </c>
      <c r="F3255" s="107">
        <v>113100763</v>
      </c>
      <c r="G3255" s="108">
        <v>8386</v>
      </c>
    </row>
    <row r="3256" spans="1:7" x14ac:dyDescent="0.2">
      <c r="A3256">
        <v>805</v>
      </c>
      <c r="B3256" t="s">
        <v>411</v>
      </c>
      <c r="C3256">
        <v>93100408</v>
      </c>
      <c r="D3256" s="103">
        <v>5320</v>
      </c>
      <c r="F3256" s="107">
        <v>113100765</v>
      </c>
      <c r="G3256" s="108">
        <v>4952</v>
      </c>
    </row>
    <row r="3257" spans="1:7" x14ac:dyDescent="0.2">
      <c r="A3257">
        <v>805</v>
      </c>
      <c r="B3257" t="s">
        <v>411</v>
      </c>
      <c r="C3257">
        <v>93100409</v>
      </c>
      <c r="D3257" s="103">
        <v>5320</v>
      </c>
      <c r="F3257" s="107">
        <v>113100766</v>
      </c>
      <c r="G3257" s="108">
        <v>75812</v>
      </c>
    </row>
    <row r="3258" spans="1:7" x14ac:dyDescent="0.2">
      <c r="A3258">
        <v>805</v>
      </c>
      <c r="B3258" t="s">
        <v>411</v>
      </c>
      <c r="C3258">
        <v>93100410</v>
      </c>
      <c r="D3258" s="103">
        <v>3920</v>
      </c>
      <c r="F3258" s="107">
        <v>113100768</v>
      </c>
      <c r="G3258" s="108">
        <v>23795</v>
      </c>
    </row>
    <row r="3259" spans="1:7" x14ac:dyDescent="0.2">
      <c r="A3259">
        <v>805</v>
      </c>
      <c r="B3259" t="s">
        <v>411</v>
      </c>
      <c r="C3259">
        <v>93100411</v>
      </c>
      <c r="D3259" s="103">
        <v>5320</v>
      </c>
      <c r="F3259" s="107">
        <v>113100769</v>
      </c>
      <c r="G3259" s="108">
        <v>25798</v>
      </c>
    </row>
    <row r="3260" spans="1:7" x14ac:dyDescent="0.2">
      <c r="A3260">
        <v>805</v>
      </c>
      <c r="B3260" t="s">
        <v>411</v>
      </c>
      <c r="C3260">
        <v>93100412</v>
      </c>
      <c r="D3260" s="103">
        <v>5320</v>
      </c>
      <c r="F3260" s="107">
        <v>113100773</v>
      </c>
      <c r="G3260" s="108">
        <v>0</v>
      </c>
    </row>
    <row r="3261" spans="1:7" x14ac:dyDescent="0.2">
      <c r="A3261">
        <v>805</v>
      </c>
      <c r="B3261" t="s">
        <v>411</v>
      </c>
      <c r="C3261">
        <v>93100413</v>
      </c>
      <c r="D3261" s="103">
        <v>3920</v>
      </c>
      <c r="F3261" s="107">
        <v>113100787</v>
      </c>
      <c r="G3261" s="108">
        <v>40045</v>
      </c>
    </row>
    <row r="3262" spans="1:7" x14ac:dyDescent="0.2">
      <c r="A3262">
        <v>805</v>
      </c>
      <c r="B3262" t="s">
        <v>411</v>
      </c>
      <c r="C3262">
        <v>93100414</v>
      </c>
      <c r="D3262" s="103">
        <v>5320</v>
      </c>
      <c r="F3262" s="107">
        <v>113100796</v>
      </c>
      <c r="G3262" s="108">
        <v>44090</v>
      </c>
    </row>
    <row r="3263" spans="1:7" x14ac:dyDescent="0.2">
      <c r="A3263">
        <v>805</v>
      </c>
      <c r="B3263" t="s">
        <v>411</v>
      </c>
      <c r="C3263">
        <v>93100417</v>
      </c>
      <c r="D3263" s="103">
        <v>5395</v>
      </c>
      <c r="F3263" s="107">
        <v>113100798</v>
      </c>
      <c r="G3263" s="108">
        <v>44397.599999999999</v>
      </c>
    </row>
    <row r="3264" spans="1:7" x14ac:dyDescent="0.2">
      <c r="A3264">
        <v>805</v>
      </c>
      <c r="B3264" t="s">
        <v>411</v>
      </c>
      <c r="C3264">
        <v>93100468</v>
      </c>
      <c r="D3264">
        <v>0</v>
      </c>
      <c r="F3264" s="107">
        <v>113100799</v>
      </c>
      <c r="G3264" s="108">
        <v>42088.800000000003</v>
      </c>
    </row>
    <row r="3265" spans="1:7" x14ac:dyDescent="0.2">
      <c r="A3265">
        <v>805</v>
      </c>
      <c r="B3265" t="s">
        <v>411</v>
      </c>
      <c r="C3265">
        <v>93100745</v>
      </c>
      <c r="D3265">
        <v>0</v>
      </c>
      <c r="F3265" s="107">
        <v>113100800</v>
      </c>
      <c r="G3265" s="108">
        <v>86307</v>
      </c>
    </row>
    <row r="3266" spans="1:7" x14ac:dyDescent="0.2">
      <c r="A3266">
        <v>805</v>
      </c>
      <c r="B3266" t="s">
        <v>411</v>
      </c>
      <c r="C3266">
        <v>93100749</v>
      </c>
      <c r="D3266" s="103">
        <v>5855.83</v>
      </c>
      <c r="F3266" s="107">
        <v>113100807</v>
      </c>
      <c r="G3266" s="108">
        <v>114636.6</v>
      </c>
    </row>
    <row r="3267" spans="1:7" x14ac:dyDescent="0.2">
      <c r="A3267">
        <v>805</v>
      </c>
      <c r="B3267" t="s">
        <v>411</v>
      </c>
      <c r="C3267">
        <v>93100755</v>
      </c>
      <c r="D3267">
        <v>0</v>
      </c>
      <c r="F3267" s="107">
        <v>113100808</v>
      </c>
      <c r="G3267" s="108">
        <v>32362.2</v>
      </c>
    </row>
    <row r="3268" spans="1:7" x14ac:dyDescent="0.2">
      <c r="A3268">
        <v>805</v>
      </c>
      <c r="B3268" t="s">
        <v>411</v>
      </c>
      <c r="C3268">
        <v>93100756</v>
      </c>
      <c r="D3268">
        <v>0</v>
      </c>
      <c r="F3268" s="107">
        <v>113100809</v>
      </c>
      <c r="G3268" s="108">
        <v>38181</v>
      </c>
    </row>
    <row r="3269" spans="1:7" x14ac:dyDescent="0.2">
      <c r="A3269">
        <v>805</v>
      </c>
      <c r="B3269" t="s">
        <v>411</v>
      </c>
      <c r="C3269">
        <v>93100786</v>
      </c>
      <c r="D3269">
        <v>0</v>
      </c>
      <c r="F3269" s="107">
        <v>113100815</v>
      </c>
      <c r="G3269" s="108">
        <v>101500</v>
      </c>
    </row>
    <row r="3270" spans="1:7" x14ac:dyDescent="0.2">
      <c r="A3270">
        <v>805</v>
      </c>
      <c r="B3270" t="s">
        <v>411</v>
      </c>
      <c r="C3270">
        <v>93100787</v>
      </c>
      <c r="D3270" s="103">
        <v>8662.2800000000007</v>
      </c>
      <c r="F3270" s="107">
        <v>113100816</v>
      </c>
      <c r="G3270" s="108">
        <v>20069.400000000001</v>
      </c>
    </row>
    <row r="3271" spans="1:7" x14ac:dyDescent="0.2">
      <c r="A3271">
        <v>805</v>
      </c>
      <c r="B3271" t="s">
        <v>411</v>
      </c>
      <c r="C3271">
        <v>93100788</v>
      </c>
      <c r="D3271">
        <v>0</v>
      </c>
      <c r="F3271" s="107">
        <v>113100818</v>
      </c>
      <c r="G3271" s="108">
        <v>22981</v>
      </c>
    </row>
    <row r="3272" spans="1:7" x14ac:dyDescent="0.2">
      <c r="A3272">
        <v>805</v>
      </c>
      <c r="B3272" t="s">
        <v>411</v>
      </c>
      <c r="C3272">
        <v>93100789</v>
      </c>
      <c r="D3272" s="103">
        <v>8758.6299999999992</v>
      </c>
      <c r="F3272" s="107">
        <v>113100819</v>
      </c>
      <c r="G3272" s="108">
        <v>14461</v>
      </c>
    </row>
    <row r="3273" spans="1:7" x14ac:dyDescent="0.2">
      <c r="A3273">
        <v>805</v>
      </c>
      <c r="B3273" t="s">
        <v>411</v>
      </c>
      <c r="C3273">
        <v>93100790</v>
      </c>
      <c r="D3273" s="103">
        <v>2306.25</v>
      </c>
      <c r="F3273" s="107">
        <v>113100820</v>
      </c>
      <c r="G3273" s="108">
        <v>5200</v>
      </c>
    </row>
    <row r="3274" spans="1:7" x14ac:dyDescent="0.2">
      <c r="A3274">
        <v>805</v>
      </c>
      <c r="B3274" t="s">
        <v>412</v>
      </c>
      <c r="C3274">
        <v>93100858</v>
      </c>
      <c r="D3274">
        <v>0</v>
      </c>
      <c r="F3274" s="107">
        <v>113100822</v>
      </c>
      <c r="G3274" s="108">
        <v>3900</v>
      </c>
    </row>
    <row r="3275" spans="1:7" x14ac:dyDescent="0.2">
      <c r="A3275">
        <v>805</v>
      </c>
      <c r="B3275" t="s">
        <v>412</v>
      </c>
      <c r="C3275">
        <v>93100859</v>
      </c>
      <c r="D3275">
        <v>0</v>
      </c>
      <c r="F3275" s="107">
        <v>113100825</v>
      </c>
      <c r="G3275" s="108">
        <v>18003</v>
      </c>
    </row>
    <row r="3276" spans="1:7" x14ac:dyDescent="0.2">
      <c r="A3276">
        <v>805</v>
      </c>
      <c r="B3276" t="s">
        <v>412</v>
      </c>
      <c r="C3276">
        <v>93101018</v>
      </c>
      <c r="D3276">
        <v>0</v>
      </c>
      <c r="F3276" s="107">
        <v>113100826</v>
      </c>
      <c r="G3276" s="108">
        <v>43048.2</v>
      </c>
    </row>
    <row r="3277" spans="1:7" x14ac:dyDescent="0.2">
      <c r="A3277">
        <v>805</v>
      </c>
      <c r="B3277" t="s">
        <v>412</v>
      </c>
      <c r="C3277">
        <v>93101019</v>
      </c>
      <c r="D3277">
        <v>0</v>
      </c>
      <c r="F3277" s="107">
        <v>113100829</v>
      </c>
      <c r="G3277" s="108">
        <v>1186</v>
      </c>
    </row>
    <row r="3278" spans="1:7" x14ac:dyDescent="0.2">
      <c r="A3278">
        <v>805</v>
      </c>
      <c r="B3278" t="s">
        <v>412</v>
      </c>
      <c r="C3278">
        <v>93101020</v>
      </c>
      <c r="D3278">
        <v>0</v>
      </c>
      <c r="F3278" s="107">
        <v>113100833</v>
      </c>
      <c r="G3278" s="108">
        <v>5361.42</v>
      </c>
    </row>
    <row r="3279" spans="1:7" x14ac:dyDescent="0.2">
      <c r="A3279">
        <v>805</v>
      </c>
      <c r="B3279" t="s">
        <v>412</v>
      </c>
      <c r="C3279">
        <v>93101021</v>
      </c>
      <c r="D3279">
        <v>0</v>
      </c>
      <c r="F3279" s="107">
        <v>113100835</v>
      </c>
      <c r="G3279" s="108">
        <v>67578</v>
      </c>
    </row>
    <row r="3280" spans="1:7" x14ac:dyDescent="0.2">
      <c r="A3280">
        <v>805</v>
      </c>
      <c r="B3280" t="s">
        <v>412</v>
      </c>
      <c r="C3280">
        <v>93101022</v>
      </c>
      <c r="D3280" s="103">
        <v>5289</v>
      </c>
      <c r="F3280" s="107">
        <v>113100844</v>
      </c>
      <c r="G3280" s="108">
        <v>37112.400000000001</v>
      </c>
    </row>
    <row r="3281" spans="1:7" x14ac:dyDescent="0.2">
      <c r="A3281">
        <v>805</v>
      </c>
      <c r="B3281" t="s">
        <v>412</v>
      </c>
      <c r="C3281">
        <v>93101023</v>
      </c>
      <c r="D3281" s="103">
        <v>5843.53</v>
      </c>
      <c r="F3281" s="107">
        <v>113100846</v>
      </c>
      <c r="G3281" s="108">
        <v>30160</v>
      </c>
    </row>
    <row r="3282" spans="1:7" x14ac:dyDescent="0.2">
      <c r="A3282">
        <v>805</v>
      </c>
      <c r="B3282" t="s">
        <v>412</v>
      </c>
      <c r="C3282">
        <v>93101024</v>
      </c>
      <c r="D3282" s="103">
        <v>5843.53</v>
      </c>
      <c r="F3282" s="107">
        <v>113100853</v>
      </c>
      <c r="G3282" s="108">
        <v>28641.599999999999</v>
      </c>
    </row>
    <row r="3283" spans="1:7" x14ac:dyDescent="0.2">
      <c r="A3283">
        <v>805</v>
      </c>
      <c r="B3283" t="s">
        <v>412</v>
      </c>
      <c r="C3283">
        <v>93101025</v>
      </c>
      <c r="D3283" s="103">
        <v>5843.53</v>
      </c>
      <c r="F3283" s="107">
        <v>113100854</v>
      </c>
      <c r="G3283" s="108">
        <v>49241.4</v>
      </c>
    </row>
    <row r="3284" spans="1:7" x14ac:dyDescent="0.2">
      <c r="A3284">
        <v>805</v>
      </c>
      <c r="B3284" t="s">
        <v>412</v>
      </c>
      <c r="C3284">
        <v>93101026</v>
      </c>
      <c r="D3284" s="103">
        <v>5843.53</v>
      </c>
      <c r="F3284" s="107">
        <v>113100856</v>
      </c>
      <c r="G3284" s="108">
        <v>9125</v>
      </c>
    </row>
    <row r="3285" spans="1:7" x14ac:dyDescent="0.2">
      <c r="A3285">
        <v>805</v>
      </c>
      <c r="B3285" t="s">
        <v>412</v>
      </c>
      <c r="C3285">
        <v>93101027</v>
      </c>
      <c r="D3285" s="103">
        <v>5289</v>
      </c>
      <c r="F3285" s="107">
        <v>113100860</v>
      </c>
      <c r="G3285" s="108">
        <v>0</v>
      </c>
    </row>
    <row r="3286" spans="1:7" x14ac:dyDescent="0.2">
      <c r="A3286">
        <v>805</v>
      </c>
      <c r="B3286" t="s">
        <v>412</v>
      </c>
      <c r="C3286">
        <v>93101028</v>
      </c>
      <c r="D3286" s="103">
        <v>5843.53</v>
      </c>
      <c r="F3286" s="107">
        <v>113100871</v>
      </c>
      <c r="G3286" s="108">
        <v>71539</v>
      </c>
    </row>
    <row r="3287" spans="1:7" x14ac:dyDescent="0.2">
      <c r="A3287">
        <v>805</v>
      </c>
      <c r="B3287" t="s">
        <v>412</v>
      </c>
      <c r="C3287">
        <v>93101029</v>
      </c>
      <c r="D3287" s="103">
        <v>5289</v>
      </c>
      <c r="F3287" s="107">
        <v>113100879</v>
      </c>
      <c r="G3287" s="108">
        <v>25966</v>
      </c>
    </row>
    <row r="3288" spans="1:7" x14ac:dyDescent="0.2">
      <c r="A3288">
        <v>805</v>
      </c>
      <c r="B3288" t="s">
        <v>412</v>
      </c>
      <c r="C3288">
        <v>93101030</v>
      </c>
      <c r="D3288" s="103">
        <v>5843.53</v>
      </c>
      <c r="F3288" s="107">
        <v>113100881</v>
      </c>
      <c r="G3288" s="108">
        <v>9699</v>
      </c>
    </row>
    <row r="3289" spans="1:7" x14ac:dyDescent="0.2">
      <c r="A3289">
        <v>805</v>
      </c>
      <c r="B3289" t="s">
        <v>412</v>
      </c>
      <c r="C3289">
        <v>93101050</v>
      </c>
      <c r="D3289">
        <v>0</v>
      </c>
      <c r="F3289" s="107">
        <v>113100882</v>
      </c>
      <c r="G3289" s="108">
        <v>8342</v>
      </c>
    </row>
    <row r="3290" spans="1:7" x14ac:dyDescent="0.2">
      <c r="A3290">
        <v>805</v>
      </c>
      <c r="B3290" t="s">
        <v>412</v>
      </c>
      <c r="C3290">
        <v>93101056</v>
      </c>
      <c r="D3290">
        <v>0</v>
      </c>
      <c r="F3290" s="107">
        <v>113100893</v>
      </c>
      <c r="G3290" s="108">
        <v>130837.2</v>
      </c>
    </row>
    <row r="3291" spans="1:7" x14ac:dyDescent="0.2">
      <c r="A3291">
        <v>805</v>
      </c>
      <c r="B3291" t="s">
        <v>412</v>
      </c>
      <c r="C3291">
        <v>93101077</v>
      </c>
      <c r="D3291">
        <v>0</v>
      </c>
      <c r="F3291" s="107">
        <v>113100900</v>
      </c>
      <c r="G3291" s="108">
        <v>1684.8</v>
      </c>
    </row>
    <row r="3292" spans="1:7" x14ac:dyDescent="0.2">
      <c r="A3292">
        <v>805</v>
      </c>
      <c r="B3292" t="s">
        <v>412</v>
      </c>
      <c r="C3292">
        <v>93101078</v>
      </c>
      <c r="D3292" s="103">
        <v>4018</v>
      </c>
      <c r="F3292" s="107">
        <v>113100901</v>
      </c>
      <c r="G3292" s="108">
        <v>4914</v>
      </c>
    </row>
    <row r="3293" spans="1:7" x14ac:dyDescent="0.2">
      <c r="A3293">
        <v>805</v>
      </c>
      <c r="B3293" t="s">
        <v>412</v>
      </c>
      <c r="C3293">
        <v>93101079</v>
      </c>
      <c r="D3293" s="103">
        <v>4713.9799999999996</v>
      </c>
      <c r="F3293" s="107">
        <v>113100902</v>
      </c>
      <c r="G3293" s="108">
        <v>5413.2</v>
      </c>
    </row>
    <row r="3294" spans="1:7" x14ac:dyDescent="0.2">
      <c r="A3294">
        <v>805</v>
      </c>
      <c r="B3294" t="s">
        <v>412</v>
      </c>
      <c r="C3294">
        <v>93101094</v>
      </c>
      <c r="D3294">
        <v>0</v>
      </c>
      <c r="F3294" s="107">
        <v>113100903</v>
      </c>
      <c r="G3294" s="108">
        <v>7800</v>
      </c>
    </row>
    <row r="3295" spans="1:7" x14ac:dyDescent="0.2">
      <c r="A3295">
        <v>805</v>
      </c>
      <c r="B3295" t="s">
        <v>412</v>
      </c>
      <c r="C3295">
        <v>93101095</v>
      </c>
      <c r="D3295" s="103">
        <v>6508.75</v>
      </c>
      <c r="F3295" s="107">
        <v>113100904</v>
      </c>
      <c r="G3295" s="108">
        <v>10943.4</v>
      </c>
    </row>
    <row r="3296" spans="1:7" x14ac:dyDescent="0.2">
      <c r="A3296">
        <v>805</v>
      </c>
      <c r="B3296" t="s">
        <v>412</v>
      </c>
      <c r="C3296">
        <v>93101096</v>
      </c>
      <c r="D3296" s="103">
        <v>9392.08</v>
      </c>
      <c r="F3296" s="107">
        <v>113100905</v>
      </c>
      <c r="G3296" s="108">
        <v>41125</v>
      </c>
    </row>
    <row r="3297" spans="1:7" x14ac:dyDescent="0.2">
      <c r="A3297">
        <v>805</v>
      </c>
      <c r="B3297" t="s">
        <v>412</v>
      </c>
      <c r="C3297">
        <v>93101097</v>
      </c>
      <c r="D3297">
        <v>0</v>
      </c>
      <c r="F3297" s="107">
        <v>113100907</v>
      </c>
      <c r="G3297" s="108">
        <v>100966.39999999999</v>
      </c>
    </row>
    <row r="3298" spans="1:7" x14ac:dyDescent="0.2">
      <c r="A3298">
        <v>805</v>
      </c>
      <c r="B3298" t="s">
        <v>412</v>
      </c>
      <c r="C3298">
        <v>93101098</v>
      </c>
      <c r="D3298">
        <v>0</v>
      </c>
      <c r="F3298" s="107">
        <v>113100916</v>
      </c>
      <c r="G3298" s="108">
        <v>21629.4</v>
      </c>
    </row>
    <row r="3299" spans="1:7" x14ac:dyDescent="0.2">
      <c r="A3299">
        <v>805</v>
      </c>
      <c r="B3299" t="s">
        <v>412</v>
      </c>
      <c r="C3299">
        <v>93101099</v>
      </c>
      <c r="D3299">
        <v>0</v>
      </c>
      <c r="F3299" s="107">
        <v>113100917</v>
      </c>
      <c r="G3299" s="108">
        <v>17721.599999999999</v>
      </c>
    </row>
    <row r="3300" spans="1:7" x14ac:dyDescent="0.2">
      <c r="A3300">
        <v>805</v>
      </c>
      <c r="B3300" t="s">
        <v>412</v>
      </c>
      <c r="C3300">
        <v>93101100</v>
      </c>
      <c r="D3300" s="103">
        <v>4841.08</v>
      </c>
      <c r="F3300" s="107">
        <v>113100920</v>
      </c>
      <c r="G3300" s="108">
        <v>37970.400000000001</v>
      </c>
    </row>
    <row r="3301" spans="1:7" x14ac:dyDescent="0.2">
      <c r="A3301">
        <v>805</v>
      </c>
      <c r="B3301" t="s">
        <v>412</v>
      </c>
      <c r="C3301">
        <v>93101101</v>
      </c>
      <c r="D3301" s="103">
        <v>14348.98</v>
      </c>
      <c r="F3301" s="107">
        <v>113100925</v>
      </c>
      <c r="G3301" s="108">
        <v>18240</v>
      </c>
    </row>
    <row r="3302" spans="1:7" x14ac:dyDescent="0.2">
      <c r="A3302">
        <v>805</v>
      </c>
      <c r="B3302" t="s">
        <v>412</v>
      </c>
      <c r="C3302">
        <v>93101102</v>
      </c>
      <c r="D3302" s="103">
        <v>7173.98</v>
      </c>
      <c r="F3302" s="107">
        <v>113100934</v>
      </c>
      <c r="G3302" s="108">
        <v>86835</v>
      </c>
    </row>
    <row r="3303" spans="1:7" x14ac:dyDescent="0.2">
      <c r="A3303">
        <v>805</v>
      </c>
      <c r="B3303" t="s">
        <v>412</v>
      </c>
      <c r="C3303">
        <v>93101103</v>
      </c>
      <c r="D3303" s="103">
        <v>7173.98</v>
      </c>
      <c r="F3303" s="107">
        <v>113100940</v>
      </c>
      <c r="G3303" s="108">
        <v>40128</v>
      </c>
    </row>
    <row r="3304" spans="1:7" x14ac:dyDescent="0.2">
      <c r="A3304">
        <v>805</v>
      </c>
      <c r="B3304" t="s">
        <v>412</v>
      </c>
      <c r="C3304">
        <v>93101104</v>
      </c>
      <c r="D3304" s="103">
        <v>8822.17</v>
      </c>
      <c r="F3304" s="107">
        <v>113100945</v>
      </c>
      <c r="G3304" s="108">
        <v>0</v>
      </c>
    </row>
    <row r="3305" spans="1:7" x14ac:dyDescent="0.2">
      <c r="A3305">
        <v>805</v>
      </c>
      <c r="B3305" t="s">
        <v>412</v>
      </c>
      <c r="C3305">
        <v>93101105</v>
      </c>
      <c r="D3305" s="103">
        <v>4704.75</v>
      </c>
      <c r="F3305" s="107">
        <v>113100948</v>
      </c>
      <c r="G3305" s="108">
        <v>8834</v>
      </c>
    </row>
    <row r="3306" spans="1:7" x14ac:dyDescent="0.2">
      <c r="A3306">
        <v>805</v>
      </c>
      <c r="B3306" t="s">
        <v>412</v>
      </c>
      <c r="C3306">
        <v>93101148</v>
      </c>
      <c r="D3306">
        <v>0</v>
      </c>
      <c r="F3306" s="107">
        <v>113100959</v>
      </c>
      <c r="G3306" s="108">
        <v>27518.400000000001</v>
      </c>
    </row>
    <row r="3307" spans="1:7" x14ac:dyDescent="0.2">
      <c r="A3307">
        <v>805</v>
      </c>
      <c r="B3307" t="s">
        <v>412</v>
      </c>
      <c r="C3307">
        <v>93101149</v>
      </c>
      <c r="D3307">
        <v>0</v>
      </c>
      <c r="F3307" s="107">
        <v>113100960</v>
      </c>
      <c r="G3307" s="108">
        <v>29078.400000000001</v>
      </c>
    </row>
    <row r="3308" spans="1:7" x14ac:dyDescent="0.2">
      <c r="A3308">
        <v>805</v>
      </c>
      <c r="B3308" t="s">
        <v>412</v>
      </c>
      <c r="C3308">
        <v>93101150</v>
      </c>
      <c r="D3308">
        <v>0</v>
      </c>
      <c r="F3308" s="107">
        <v>113100964</v>
      </c>
      <c r="G3308" s="108">
        <v>6114</v>
      </c>
    </row>
    <row r="3309" spans="1:7" x14ac:dyDescent="0.2">
      <c r="A3309">
        <v>805</v>
      </c>
      <c r="B3309" t="s">
        <v>412</v>
      </c>
      <c r="C3309">
        <v>93101194</v>
      </c>
      <c r="D3309">
        <v>0</v>
      </c>
      <c r="F3309" s="107">
        <v>113100968</v>
      </c>
      <c r="G3309" s="108">
        <v>7800</v>
      </c>
    </row>
    <row r="3310" spans="1:7" x14ac:dyDescent="0.2">
      <c r="A3310">
        <v>805</v>
      </c>
      <c r="B3310" t="s">
        <v>412</v>
      </c>
      <c r="C3310">
        <v>93101195</v>
      </c>
      <c r="D3310">
        <v>0</v>
      </c>
      <c r="F3310" s="107">
        <v>113100971</v>
      </c>
      <c r="G3310" s="108">
        <v>55848</v>
      </c>
    </row>
    <row r="3311" spans="1:7" x14ac:dyDescent="0.2">
      <c r="A3311">
        <v>805</v>
      </c>
      <c r="B3311" t="s">
        <v>412</v>
      </c>
      <c r="C3311">
        <v>93101196</v>
      </c>
      <c r="D3311">
        <v>0</v>
      </c>
      <c r="F3311" s="107">
        <v>113100978</v>
      </c>
      <c r="G3311" s="108">
        <v>33150</v>
      </c>
    </row>
    <row r="3312" spans="1:7" x14ac:dyDescent="0.2">
      <c r="A3312">
        <v>805</v>
      </c>
      <c r="B3312" t="s">
        <v>412</v>
      </c>
      <c r="C3312">
        <v>93101198</v>
      </c>
      <c r="D3312">
        <v>0</v>
      </c>
      <c r="F3312" s="107">
        <v>113100979</v>
      </c>
      <c r="G3312" s="108">
        <v>37050</v>
      </c>
    </row>
    <row r="3313" spans="1:7" x14ac:dyDescent="0.2">
      <c r="A3313">
        <v>805</v>
      </c>
      <c r="B3313" t="s">
        <v>412</v>
      </c>
      <c r="C3313">
        <v>93101200</v>
      </c>
      <c r="D3313">
        <v>0</v>
      </c>
      <c r="F3313" s="107">
        <v>113100980</v>
      </c>
      <c r="G3313" s="108">
        <v>13494</v>
      </c>
    </row>
    <row r="3314" spans="1:7" x14ac:dyDescent="0.2">
      <c r="A3314">
        <v>805</v>
      </c>
      <c r="B3314" t="s">
        <v>412</v>
      </c>
      <c r="C3314">
        <v>93101201</v>
      </c>
      <c r="D3314">
        <v>0</v>
      </c>
      <c r="F3314" s="107">
        <v>113100981</v>
      </c>
      <c r="G3314" s="108">
        <v>35100</v>
      </c>
    </row>
    <row r="3315" spans="1:7" x14ac:dyDescent="0.2">
      <c r="A3315">
        <v>805</v>
      </c>
      <c r="B3315" t="s">
        <v>412</v>
      </c>
      <c r="C3315">
        <v>93101202</v>
      </c>
      <c r="D3315">
        <v>0</v>
      </c>
      <c r="F3315" s="107">
        <v>113100982</v>
      </c>
      <c r="G3315" s="108">
        <v>31200</v>
      </c>
    </row>
    <row r="3316" spans="1:7" x14ac:dyDescent="0.2">
      <c r="A3316">
        <v>805</v>
      </c>
      <c r="B3316" t="s">
        <v>412</v>
      </c>
      <c r="C3316">
        <v>93101203</v>
      </c>
      <c r="D3316">
        <v>0</v>
      </c>
      <c r="F3316" s="107">
        <v>113100984</v>
      </c>
      <c r="G3316" s="108">
        <v>0</v>
      </c>
    </row>
    <row r="3317" spans="1:7" x14ac:dyDescent="0.2">
      <c r="A3317">
        <v>805</v>
      </c>
      <c r="B3317" t="s">
        <v>412</v>
      </c>
      <c r="C3317">
        <v>93101204</v>
      </c>
      <c r="D3317">
        <v>0</v>
      </c>
      <c r="F3317" s="107">
        <v>113100986</v>
      </c>
      <c r="G3317" s="108">
        <v>0</v>
      </c>
    </row>
    <row r="3318" spans="1:7" x14ac:dyDescent="0.2">
      <c r="A3318">
        <v>805</v>
      </c>
      <c r="B3318" t="s">
        <v>412</v>
      </c>
      <c r="C3318">
        <v>93101205</v>
      </c>
      <c r="D3318">
        <v>380</v>
      </c>
      <c r="F3318" s="107">
        <v>113100990</v>
      </c>
      <c r="G3318" s="108">
        <v>36100</v>
      </c>
    </row>
    <row r="3319" spans="1:7" x14ac:dyDescent="0.2">
      <c r="A3319">
        <v>805</v>
      </c>
      <c r="B3319" t="s">
        <v>412</v>
      </c>
      <c r="C3319">
        <v>93101206</v>
      </c>
      <c r="D3319">
        <v>380</v>
      </c>
      <c r="F3319" s="107">
        <v>113100994</v>
      </c>
      <c r="G3319" s="108">
        <v>76096.800000000003</v>
      </c>
    </row>
    <row r="3320" spans="1:7" x14ac:dyDescent="0.2">
      <c r="A3320">
        <v>805</v>
      </c>
      <c r="B3320" t="s">
        <v>412</v>
      </c>
      <c r="C3320">
        <v>93101207</v>
      </c>
      <c r="D3320">
        <v>380</v>
      </c>
      <c r="F3320" s="107">
        <v>113100995</v>
      </c>
      <c r="G3320" s="108">
        <v>21684</v>
      </c>
    </row>
    <row r="3321" spans="1:7" x14ac:dyDescent="0.2">
      <c r="A3321">
        <v>805</v>
      </c>
      <c r="B3321" t="s">
        <v>412</v>
      </c>
      <c r="C3321">
        <v>93101208</v>
      </c>
      <c r="D3321">
        <v>380</v>
      </c>
      <c r="F3321" s="107">
        <v>113101000</v>
      </c>
      <c r="G3321" s="108">
        <v>7114</v>
      </c>
    </row>
    <row r="3322" spans="1:7" x14ac:dyDescent="0.2">
      <c r="A3322">
        <v>805</v>
      </c>
      <c r="B3322" t="s">
        <v>412</v>
      </c>
      <c r="C3322">
        <v>93101209</v>
      </c>
      <c r="D3322">
        <v>380</v>
      </c>
      <c r="F3322" s="107">
        <v>113101004</v>
      </c>
      <c r="G3322" s="108">
        <v>6052</v>
      </c>
    </row>
    <row r="3323" spans="1:7" x14ac:dyDescent="0.2">
      <c r="A3323">
        <v>805</v>
      </c>
      <c r="B3323" t="s">
        <v>412</v>
      </c>
      <c r="C3323">
        <v>93101210</v>
      </c>
      <c r="D3323">
        <v>380</v>
      </c>
      <c r="F3323" s="107">
        <v>113101006</v>
      </c>
      <c r="G3323" s="108">
        <v>0</v>
      </c>
    </row>
    <row r="3324" spans="1:7" x14ac:dyDescent="0.2">
      <c r="A3324">
        <v>805</v>
      </c>
      <c r="B3324" t="s">
        <v>412</v>
      </c>
      <c r="C3324">
        <v>93101211</v>
      </c>
      <c r="D3324">
        <v>380</v>
      </c>
      <c r="F3324" s="107">
        <v>113101007</v>
      </c>
      <c r="G3324" s="108">
        <v>16481</v>
      </c>
    </row>
    <row r="3325" spans="1:7" x14ac:dyDescent="0.2">
      <c r="A3325">
        <v>805</v>
      </c>
      <c r="B3325" t="s">
        <v>412</v>
      </c>
      <c r="C3325">
        <v>93101227</v>
      </c>
      <c r="D3325">
        <v>768.75</v>
      </c>
      <c r="F3325" s="107">
        <v>113101009</v>
      </c>
      <c r="G3325" s="108">
        <v>8809</v>
      </c>
    </row>
    <row r="3326" spans="1:7" x14ac:dyDescent="0.2">
      <c r="A3326">
        <v>805</v>
      </c>
      <c r="B3326" t="s">
        <v>413</v>
      </c>
      <c r="C3326">
        <v>93100856</v>
      </c>
      <c r="D3326">
        <v>0</v>
      </c>
      <c r="F3326" s="107">
        <v>113101010</v>
      </c>
      <c r="G3326" s="108">
        <v>35635</v>
      </c>
    </row>
    <row r="3327" spans="1:7" x14ac:dyDescent="0.2">
      <c r="A3327">
        <v>805</v>
      </c>
      <c r="B3327" t="s">
        <v>413</v>
      </c>
      <c r="C3327">
        <v>93101173</v>
      </c>
      <c r="D3327">
        <v>0</v>
      </c>
      <c r="F3327" s="107">
        <v>113101011</v>
      </c>
      <c r="G3327" s="108">
        <v>38441</v>
      </c>
    </row>
    <row r="3328" spans="1:7" x14ac:dyDescent="0.2">
      <c r="A3328">
        <v>805</v>
      </c>
      <c r="B3328" t="s">
        <v>413</v>
      </c>
      <c r="C3328">
        <v>93101175</v>
      </c>
      <c r="D3328">
        <v>0</v>
      </c>
      <c r="F3328" s="107">
        <v>113101012</v>
      </c>
      <c r="G3328" s="108">
        <v>58515</v>
      </c>
    </row>
    <row r="3329" spans="1:7" x14ac:dyDescent="0.2">
      <c r="A3329">
        <v>805</v>
      </c>
      <c r="B3329" t="s">
        <v>413</v>
      </c>
      <c r="C3329">
        <v>93101176</v>
      </c>
      <c r="D3329">
        <v>0</v>
      </c>
      <c r="F3329" s="107">
        <v>113101014</v>
      </c>
      <c r="G3329" s="108">
        <v>137215</v>
      </c>
    </row>
    <row r="3330" spans="1:7" x14ac:dyDescent="0.2">
      <c r="A3330">
        <v>805</v>
      </c>
      <c r="B3330" t="s">
        <v>413</v>
      </c>
      <c r="C3330">
        <v>93101177</v>
      </c>
      <c r="D3330">
        <v>0</v>
      </c>
      <c r="F3330" s="107">
        <v>113101015</v>
      </c>
      <c r="G3330" s="108">
        <v>101103</v>
      </c>
    </row>
    <row r="3331" spans="1:7" x14ac:dyDescent="0.2">
      <c r="A3331">
        <v>805</v>
      </c>
      <c r="B3331" t="s">
        <v>414</v>
      </c>
      <c r="C3331">
        <v>93100012</v>
      </c>
      <c r="D3331">
        <v>0</v>
      </c>
      <c r="F3331" s="107">
        <v>113101017</v>
      </c>
      <c r="G3331" s="108">
        <v>14720</v>
      </c>
    </row>
    <row r="3332" spans="1:7" x14ac:dyDescent="0.2">
      <c r="A3332">
        <v>805</v>
      </c>
      <c r="B3332" t="s">
        <v>414</v>
      </c>
      <c r="C3332">
        <v>93100013</v>
      </c>
      <c r="D3332" s="103">
        <v>70350</v>
      </c>
      <c r="F3332" s="107">
        <v>113101019</v>
      </c>
      <c r="G3332" s="108">
        <v>31200</v>
      </c>
    </row>
    <row r="3333" spans="1:7" x14ac:dyDescent="0.2">
      <c r="A3333">
        <v>805</v>
      </c>
      <c r="B3333" t="s">
        <v>414</v>
      </c>
      <c r="C3333">
        <v>93100014</v>
      </c>
      <c r="D3333" s="103">
        <v>153750</v>
      </c>
      <c r="F3333" s="107">
        <v>113101020</v>
      </c>
      <c r="G3333" s="108">
        <v>0</v>
      </c>
    </row>
    <row r="3334" spans="1:7" x14ac:dyDescent="0.2">
      <c r="A3334">
        <v>805</v>
      </c>
      <c r="B3334" t="s">
        <v>414</v>
      </c>
      <c r="C3334">
        <v>93100114</v>
      </c>
      <c r="D3334">
        <v>0</v>
      </c>
      <c r="F3334" s="107">
        <v>113101021</v>
      </c>
      <c r="G3334" s="108">
        <v>4188</v>
      </c>
    </row>
    <row r="3335" spans="1:7" x14ac:dyDescent="0.2">
      <c r="A3335">
        <v>805</v>
      </c>
      <c r="B3335" t="s">
        <v>414</v>
      </c>
      <c r="C3335">
        <v>93100182</v>
      </c>
      <c r="D3335" s="103">
        <v>18000</v>
      </c>
      <c r="F3335" s="107">
        <v>113101022</v>
      </c>
      <c r="G3335" s="108">
        <v>8440</v>
      </c>
    </row>
    <row r="3336" spans="1:7" x14ac:dyDescent="0.2">
      <c r="A3336">
        <v>805</v>
      </c>
      <c r="B3336" t="s">
        <v>414</v>
      </c>
      <c r="C3336">
        <v>93100190</v>
      </c>
      <c r="D3336">
        <v>0</v>
      </c>
      <c r="F3336" s="107">
        <v>113101024</v>
      </c>
      <c r="G3336" s="108">
        <v>27725</v>
      </c>
    </row>
    <row r="3337" spans="1:7" x14ac:dyDescent="0.2">
      <c r="A3337">
        <v>805</v>
      </c>
      <c r="B3337" t="s">
        <v>414</v>
      </c>
      <c r="C3337">
        <v>93100194</v>
      </c>
      <c r="D3337" s="103">
        <v>27687.67</v>
      </c>
      <c r="F3337" s="107">
        <v>113101027</v>
      </c>
      <c r="G3337" s="108">
        <v>1640</v>
      </c>
    </row>
    <row r="3338" spans="1:7" x14ac:dyDescent="0.2">
      <c r="A3338">
        <v>805</v>
      </c>
      <c r="B3338" t="s">
        <v>414</v>
      </c>
      <c r="C3338">
        <v>93100195</v>
      </c>
      <c r="D3338" s="103">
        <v>27687.67</v>
      </c>
      <c r="F3338" s="107">
        <v>113101032</v>
      </c>
      <c r="G3338" s="108">
        <v>157092</v>
      </c>
    </row>
    <row r="3339" spans="1:7" x14ac:dyDescent="0.2">
      <c r="A3339">
        <v>805</v>
      </c>
      <c r="B3339" t="s">
        <v>414</v>
      </c>
      <c r="C3339">
        <v>93100196</v>
      </c>
      <c r="D3339" s="103">
        <v>27687.67</v>
      </c>
      <c r="F3339" s="107">
        <v>113101037</v>
      </c>
      <c r="G3339" s="108">
        <v>14773</v>
      </c>
    </row>
    <row r="3340" spans="1:7" x14ac:dyDescent="0.2">
      <c r="A3340">
        <v>805</v>
      </c>
      <c r="B3340" t="s">
        <v>415</v>
      </c>
      <c r="C3340">
        <v>93100536</v>
      </c>
      <c r="D3340">
        <v>0</v>
      </c>
      <c r="F3340" s="107">
        <v>113101038</v>
      </c>
      <c r="G3340" s="108">
        <v>1970</v>
      </c>
    </row>
    <row r="3341" spans="1:7" x14ac:dyDescent="0.2">
      <c r="A3341">
        <v>805</v>
      </c>
      <c r="B3341" t="s">
        <v>415</v>
      </c>
      <c r="C3341">
        <v>93100537</v>
      </c>
      <c r="D3341" s="103">
        <v>2050</v>
      </c>
      <c r="F3341" s="107">
        <v>113101040</v>
      </c>
      <c r="G3341" s="108">
        <v>54678</v>
      </c>
    </row>
    <row r="3342" spans="1:7" x14ac:dyDescent="0.2">
      <c r="A3342">
        <v>805</v>
      </c>
      <c r="B3342" t="s">
        <v>415</v>
      </c>
      <c r="C3342">
        <v>93100793</v>
      </c>
      <c r="D3342" s="103">
        <v>4305</v>
      </c>
      <c r="F3342" s="107">
        <v>113101041</v>
      </c>
      <c r="G3342" s="108">
        <v>52553</v>
      </c>
    </row>
    <row r="3343" spans="1:7" x14ac:dyDescent="0.2">
      <c r="A3343">
        <v>805</v>
      </c>
      <c r="B3343" t="s">
        <v>415</v>
      </c>
      <c r="C3343">
        <v>93100850</v>
      </c>
      <c r="D3343">
        <v>0</v>
      </c>
      <c r="F3343" s="107">
        <v>113101042</v>
      </c>
      <c r="G3343" s="108">
        <v>42995</v>
      </c>
    </row>
    <row r="3344" spans="1:7" x14ac:dyDescent="0.2">
      <c r="A3344">
        <v>805</v>
      </c>
      <c r="B3344" t="s">
        <v>415</v>
      </c>
      <c r="C3344">
        <v>93100851</v>
      </c>
      <c r="D3344">
        <v>0</v>
      </c>
      <c r="F3344" s="107">
        <v>113101043</v>
      </c>
      <c r="G3344" s="108">
        <v>62790</v>
      </c>
    </row>
    <row r="3345" spans="1:7" x14ac:dyDescent="0.2">
      <c r="A3345">
        <v>805</v>
      </c>
      <c r="B3345" t="s">
        <v>415</v>
      </c>
      <c r="C3345">
        <v>93101306</v>
      </c>
      <c r="D3345" s="103">
        <v>7123.75</v>
      </c>
      <c r="F3345" s="107">
        <v>113101044</v>
      </c>
      <c r="G3345" s="108">
        <v>68250</v>
      </c>
    </row>
    <row r="3346" spans="1:7" x14ac:dyDescent="0.2">
      <c r="A3346">
        <v>805</v>
      </c>
      <c r="B3346" t="s">
        <v>415</v>
      </c>
      <c r="C3346">
        <v>93101307</v>
      </c>
      <c r="D3346" s="103">
        <v>6406.25</v>
      </c>
      <c r="F3346" s="107">
        <v>113101048</v>
      </c>
      <c r="G3346" s="108">
        <v>50700</v>
      </c>
    </row>
    <row r="3347" spans="1:7" x14ac:dyDescent="0.2">
      <c r="A3347">
        <v>805</v>
      </c>
      <c r="B3347" t="s">
        <v>415</v>
      </c>
      <c r="C3347">
        <v>93101732</v>
      </c>
      <c r="D3347">
        <v>0</v>
      </c>
      <c r="F3347" s="107">
        <v>113101054</v>
      </c>
      <c r="G3347" s="108">
        <v>24804</v>
      </c>
    </row>
    <row r="3348" spans="1:7" x14ac:dyDescent="0.2">
      <c r="A3348">
        <v>805</v>
      </c>
      <c r="B3348" t="s">
        <v>415</v>
      </c>
      <c r="C3348">
        <v>93101839</v>
      </c>
      <c r="D3348">
        <v>0</v>
      </c>
      <c r="F3348" s="107">
        <v>113101055</v>
      </c>
      <c r="G3348" s="108">
        <v>0</v>
      </c>
    </row>
    <row r="3349" spans="1:7" x14ac:dyDescent="0.2">
      <c r="A3349">
        <v>805</v>
      </c>
      <c r="B3349" t="s">
        <v>415</v>
      </c>
      <c r="C3349">
        <v>93101840</v>
      </c>
      <c r="D3349">
        <v>0</v>
      </c>
      <c r="F3349" s="107">
        <v>113101056</v>
      </c>
      <c r="G3349" s="108">
        <v>31590</v>
      </c>
    </row>
    <row r="3350" spans="1:7" x14ac:dyDescent="0.2">
      <c r="A3350">
        <v>805</v>
      </c>
      <c r="B3350" t="s">
        <v>415</v>
      </c>
      <c r="C3350">
        <v>93101841</v>
      </c>
      <c r="D3350" s="103">
        <v>6085</v>
      </c>
      <c r="F3350" s="107">
        <v>113101057</v>
      </c>
      <c r="G3350" s="108">
        <v>45458</v>
      </c>
    </row>
    <row r="3351" spans="1:7" x14ac:dyDescent="0.2">
      <c r="A3351">
        <v>805</v>
      </c>
      <c r="B3351" t="s">
        <v>415</v>
      </c>
      <c r="C3351">
        <v>93101842</v>
      </c>
      <c r="D3351" s="103">
        <v>7840</v>
      </c>
      <c r="F3351" s="107">
        <v>113101058</v>
      </c>
      <c r="G3351" s="108">
        <v>55239</v>
      </c>
    </row>
    <row r="3352" spans="1:7" x14ac:dyDescent="0.2">
      <c r="A3352">
        <v>805</v>
      </c>
      <c r="B3352" t="s">
        <v>415</v>
      </c>
      <c r="C3352">
        <v>93101843</v>
      </c>
      <c r="D3352" s="103">
        <v>11497</v>
      </c>
      <c r="F3352" s="107">
        <v>113101059</v>
      </c>
      <c r="G3352" s="108">
        <v>14082</v>
      </c>
    </row>
    <row r="3353" spans="1:7" x14ac:dyDescent="0.2">
      <c r="A3353">
        <v>805</v>
      </c>
      <c r="B3353" t="s">
        <v>415</v>
      </c>
      <c r="C3353">
        <v>93101844</v>
      </c>
      <c r="D3353" s="103">
        <v>15522</v>
      </c>
      <c r="F3353" s="107">
        <v>113101060</v>
      </c>
      <c r="G3353" s="108">
        <v>13852.8</v>
      </c>
    </row>
    <row r="3354" spans="1:7" x14ac:dyDescent="0.2">
      <c r="A3354">
        <v>805</v>
      </c>
      <c r="B3354" t="s">
        <v>415</v>
      </c>
      <c r="C3354">
        <v>93101845</v>
      </c>
      <c r="D3354" s="103">
        <v>10323</v>
      </c>
      <c r="F3354" s="107">
        <v>113101061</v>
      </c>
      <c r="G3354" s="108">
        <v>22957</v>
      </c>
    </row>
    <row r="3355" spans="1:7" x14ac:dyDescent="0.2">
      <c r="A3355">
        <v>805</v>
      </c>
      <c r="B3355" t="s">
        <v>415</v>
      </c>
      <c r="C3355">
        <v>93101846</v>
      </c>
      <c r="D3355" s="103">
        <v>12913</v>
      </c>
      <c r="F3355" s="107">
        <v>113101066</v>
      </c>
      <c r="G3355" s="108">
        <v>18720</v>
      </c>
    </row>
    <row r="3356" spans="1:7" x14ac:dyDescent="0.2">
      <c r="A3356">
        <v>805</v>
      </c>
      <c r="B3356" t="s">
        <v>415</v>
      </c>
      <c r="C3356">
        <v>93101849</v>
      </c>
      <c r="D3356">
        <v>0</v>
      </c>
      <c r="F3356" s="107">
        <v>113101067</v>
      </c>
      <c r="G3356" s="108">
        <v>9650</v>
      </c>
    </row>
    <row r="3357" spans="1:7" x14ac:dyDescent="0.2">
      <c r="A3357">
        <v>805</v>
      </c>
      <c r="B3357" t="s">
        <v>415</v>
      </c>
      <c r="C3357">
        <v>93101850</v>
      </c>
      <c r="D3357">
        <v>0</v>
      </c>
      <c r="F3357" s="107">
        <v>113101068</v>
      </c>
      <c r="G3357" s="108">
        <v>28144</v>
      </c>
    </row>
    <row r="3358" spans="1:7" x14ac:dyDescent="0.2">
      <c r="A3358">
        <v>805</v>
      </c>
      <c r="B3358" t="s">
        <v>415</v>
      </c>
      <c r="C3358">
        <v>93101851</v>
      </c>
      <c r="D3358" s="103">
        <v>2097</v>
      </c>
      <c r="F3358" s="107">
        <v>113101069</v>
      </c>
      <c r="G3358" s="108">
        <v>27550</v>
      </c>
    </row>
    <row r="3359" spans="1:7" x14ac:dyDescent="0.2">
      <c r="A3359">
        <v>805</v>
      </c>
      <c r="B3359" t="s">
        <v>415</v>
      </c>
      <c r="C3359">
        <v>93101852</v>
      </c>
      <c r="D3359" s="103">
        <v>2697</v>
      </c>
      <c r="F3359" s="107">
        <v>113101070</v>
      </c>
      <c r="G3359" s="108">
        <v>34200</v>
      </c>
    </row>
    <row r="3360" spans="1:7" x14ac:dyDescent="0.2">
      <c r="A3360">
        <v>805</v>
      </c>
      <c r="B3360" t="s">
        <v>415</v>
      </c>
      <c r="C3360">
        <v>93101853</v>
      </c>
      <c r="D3360" s="103">
        <v>4129</v>
      </c>
      <c r="F3360" s="107">
        <v>113101071</v>
      </c>
      <c r="G3360" s="108">
        <v>38515</v>
      </c>
    </row>
    <row r="3361" spans="1:7" x14ac:dyDescent="0.2">
      <c r="A3361">
        <v>805</v>
      </c>
      <c r="B3361" t="s">
        <v>415</v>
      </c>
      <c r="C3361">
        <v>93101854</v>
      </c>
      <c r="D3361" s="103">
        <v>3681</v>
      </c>
      <c r="F3361" s="107">
        <v>113101078</v>
      </c>
      <c r="G3361" s="108">
        <v>9150</v>
      </c>
    </row>
    <row r="3362" spans="1:7" x14ac:dyDescent="0.2">
      <c r="A3362">
        <v>805</v>
      </c>
      <c r="B3362" t="s">
        <v>415</v>
      </c>
      <c r="C3362">
        <v>93101855</v>
      </c>
      <c r="D3362" s="103">
        <v>4128</v>
      </c>
      <c r="F3362" s="107">
        <v>113101079</v>
      </c>
      <c r="G3362" s="108">
        <v>92460</v>
      </c>
    </row>
    <row r="3363" spans="1:7" x14ac:dyDescent="0.2">
      <c r="A3363">
        <v>805</v>
      </c>
      <c r="B3363" t="s">
        <v>415</v>
      </c>
      <c r="C3363">
        <v>93102098</v>
      </c>
      <c r="D3363">
        <v>0</v>
      </c>
      <c r="F3363" s="107">
        <v>113101080</v>
      </c>
      <c r="G3363" s="108">
        <v>50544</v>
      </c>
    </row>
    <row r="3364" spans="1:7" x14ac:dyDescent="0.2">
      <c r="A3364">
        <v>805</v>
      </c>
      <c r="B3364" t="s">
        <v>415</v>
      </c>
      <c r="C3364">
        <v>93102099</v>
      </c>
      <c r="D3364">
        <v>0</v>
      </c>
      <c r="F3364" s="107">
        <v>113101087</v>
      </c>
      <c r="G3364" s="108">
        <v>476</v>
      </c>
    </row>
    <row r="3365" spans="1:7" x14ac:dyDescent="0.2">
      <c r="A3365">
        <v>805</v>
      </c>
      <c r="B3365" t="s">
        <v>415</v>
      </c>
      <c r="C3365">
        <v>93102100</v>
      </c>
      <c r="D3365">
        <v>0</v>
      </c>
      <c r="F3365" s="107">
        <v>113101095</v>
      </c>
      <c r="G3365" s="108">
        <v>16169.4</v>
      </c>
    </row>
    <row r="3366" spans="1:7" x14ac:dyDescent="0.2">
      <c r="A3366">
        <v>805</v>
      </c>
      <c r="B3366" t="s">
        <v>415</v>
      </c>
      <c r="C3366">
        <v>93102102</v>
      </c>
      <c r="D3366">
        <v>0</v>
      </c>
      <c r="F3366" s="107">
        <v>113101101</v>
      </c>
      <c r="G3366" s="108">
        <v>19234.8</v>
      </c>
    </row>
    <row r="3367" spans="1:7" x14ac:dyDescent="0.2">
      <c r="A3367">
        <v>805</v>
      </c>
      <c r="B3367" t="s">
        <v>415</v>
      </c>
      <c r="C3367">
        <v>93102103</v>
      </c>
      <c r="D3367">
        <v>0</v>
      </c>
      <c r="F3367" s="107">
        <v>113101102</v>
      </c>
      <c r="G3367" s="108">
        <v>18977.400000000001</v>
      </c>
    </row>
    <row r="3368" spans="1:7" x14ac:dyDescent="0.2">
      <c r="A3368">
        <v>805</v>
      </c>
      <c r="B3368" t="s">
        <v>415</v>
      </c>
      <c r="C3368">
        <v>93102147</v>
      </c>
      <c r="D3368">
        <v>0</v>
      </c>
      <c r="F3368" s="107">
        <v>113101108</v>
      </c>
      <c r="G3368" s="108">
        <v>17316</v>
      </c>
    </row>
    <row r="3369" spans="1:7" x14ac:dyDescent="0.2">
      <c r="A3369">
        <v>805</v>
      </c>
      <c r="B3369" t="s">
        <v>415</v>
      </c>
      <c r="C3369">
        <v>93102148</v>
      </c>
      <c r="D3369">
        <v>0</v>
      </c>
      <c r="F3369" s="107">
        <v>113101109</v>
      </c>
      <c r="G3369" s="108">
        <v>20140</v>
      </c>
    </row>
    <row r="3370" spans="1:7" x14ac:dyDescent="0.2">
      <c r="A3370">
        <v>805</v>
      </c>
      <c r="B3370" t="s">
        <v>415</v>
      </c>
      <c r="C3370">
        <v>93102181</v>
      </c>
      <c r="D3370" s="103">
        <v>10500</v>
      </c>
      <c r="F3370" s="107">
        <v>113101110</v>
      </c>
      <c r="G3370" s="108">
        <v>25933</v>
      </c>
    </row>
    <row r="3371" spans="1:7" x14ac:dyDescent="0.2">
      <c r="A3371">
        <v>805</v>
      </c>
      <c r="B3371" t="s">
        <v>415</v>
      </c>
      <c r="C3371">
        <v>93102231</v>
      </c>
      <c r="D3371">
        <v>0</v>
      </c>
      <c r="F3371" s="107">
        <v>113101112</v>
      </c>
      <c r="G3371" s="108">
        <v>14531.4</v>
      </c>
    </row>
    <row r="3372" spans="1:7" x14ac:dyDescent="0.2">
      <c r="A3372">
        <v>805</v>
      </c>
      <c r="B3372" t="s">
        <v>415</v>
      </c>
      <c r="C3372">
        <v>93102232</v>
      </c>
      <c r="D3372">
        <v>0</v>
      </c>
      <c r="F3372" s="107">
        <v>113101118</v>
      </c>
      <c r="G3372" s="108">
        <v>10835</v>
      </c>
    </row>
    <row r="3373" spans="1:7" x14ac:dyDescent="0.2">
      <c r="A3373">
        <v>805</v>
      </c>
      <c r="B3373" t="s">
        <v>415</v>
      </c>
      <c r="C3373">
        <v>93102233</v>
      </c>
      <c r="D3373">
        <v>0</v>
      </c>
      <c r="F3373" s="107">
        <v>113101122</v>
      </c>
      <c r="G3373" s="108">
        <v>53940</v>
      </c>
    </row>
    <row r="3374" spans="1:7" x14ac:dyDescent="0.2">
      <c r="A3374">
        <v>805</v>
      </c>
      <c r="B3374" t="s">
        <v>415</v>
      </c>
      <c r="C3374">
        <v>93102234</v>
      </c>
      <c r="D3374" s="103">
        <v>12170</v>
      </c>
      <c r="F3374" s="107">
        <v>113101124</v>
      </c>
      <c r="G3374" s="108">
        <v>11140</v>
      </c>
    </row>
    <row r="3375" spans="1:7" x14ac:dyDescent="0.2">
      <c r="A3375">
        <v>805</v>
      </c>
      <c r="B3375" t="s">
        <v>415</v>
      </c>
      <c r="C3375">
        <v>93102407</v>
      </c>
      <c r="D3375" s="103">
        <v>3850</v>
      </c>
      <c r="F3375" s="107">
        <v>113101126</v>
      </c>
      <c r="G3375" s="108">
        <v>185205</v>
      </c>
    </row>
    <row r="3376" spans="1:7" x14ac:dyDescent="0.2">
      <c r="A3376">
        <v>805</v>
      </c>
      <c r="B3376" t="s">
        <v>415</v>
      </c>
      <c r="C3376">
        <v>93102408</v>
      </c>
      <c r="D3376" s="103">
        <v>4235</v>
      </c>
      <c r="F3376" s="107">
        <v>113101128</v>
      </c>
      <c r="G3376" s="108">
        <v>454590</v>
      </c>
    </row>
    <row r="3377" spans="1:7" x14ac:dyDescent="0.2">
      <c r="A3377">
        <v>805</v>
      </c>
      <c r="B3377" t="s">
        <v>415</v>
      </c>
      <c r="C3377">
        <v>93102517</v>
      </c>
      <c r="D3377">
        <v>0</v>
      </c>
      <c r="F3377" s="107">
        <v>113101129</v>
      </c>
      <c r="G3377" s="108">
        <v>33156</v>
      </c>
    </row>
    <row r="3378" spans="1:7" x14ac:dyDescent="0.2">
      <c r="A3378">
        <v>805</v>
      </c>
      <c r="B3378" t="s">
        <v>415</v>
      </c>
      <c r="C3378">
        <v>93102518</v>
      </c>
      <c r="D3378">
        <v>0</v>
      </c>
      <c r="F3378" s="107">
        <v>113101130</v>
      </c>
      <c r="G3378" s="108">
        <v>40065</v>
      </c>
    </row>
    <row r="3379" spans="1:7" x14ac:dyDescent="0.2">
      <c r="A3379">
        <v>805</v>
      </c>
      <c r="B3379" t="s">
        <v>415</v>
      </c>
      <c r="C3379">
        <v>93102519</v>
      </c>
      <c r="D3379" s="103">
        <v>4165</v>
      </c>
      <c r="F3379" s="107">
        <v>113101131</v>
      </c>
      <c r="G3379" s="108">
        <v>36000</v>
      </c>
    </row>
    <row r="3380" spans="1:7" x14ac:dyDescent="0.2">
      <c r="A3380">
        <v>805</v>
      </c>
      <c r="B3380" t="s">
        <v>415</v>
      </c>
      <c r="C3380">
        <v>93102548</v>
      </c>
      <c r="D3380">
        <v>0</v>
      </c>
      <c r="F3380" s="107">
        <v>113101133</v>
      </c>
      <c r="G3380" s="108">
        <v>8440</v>
      </c>
    </row>
    <row r="3381" spans="1:7" x14ac:dyDescent="0.2">
      <c r="A3381">
        <v>805</v>
      </c>
      <c r="B3381" t="s">
        <v>415</v>
      </c>
      <c r="C3381">
        <v>93102552</v>
      </c>
      <c r="D3381" s="103">
        <v>4450</v>
      </c>
      <c r="F3381" s="107">
        <v>113101134</v>
      </c>
      <c r="G3381" s="108">
        <v>27725</v>
      </c>
    </row>
    <row r="3382" spans="1:7" x14ac:dyDescent="0.2">
      <c r="A3382">
        <v>805</v>
      </c>
      <c r="B3382" t="s">
        <v>415</v>
      </c>
      <c r="C3382">
        <v>93102553</v>
      </c>
      <c r="D3382" s="103">
        <v>3060</v>
      </c>
      <c r="F3382" s="107">
        <v>113101137</v>
      </c>
      <c r="G3382" s="108">
        <v>12675</v>
      </c>
    </row>
    <row r="3383" spans="1:7" x14ac:dyDescent="0.2">
      <c r="A3383">
        <v>805</v>
      </c>
      <c r="B3383" t="s">
        <v>415</v>
      </c>
      <c r="C3383">
        <v>93102554</v>
      </c>
      <c r="D3383" s="103">
        <v>5600</v>
      </c>
      <c r="F3383" s="107">
        <v>113101140</v>
      </c>
      <c r="G3383" s="108">
        <v>32760</v>
      </c>
    </row>
    <row r="3384" spans="1:7" x14ac:dyDescent="0.2">
      <c r="A3384">
        <v>805</v>
      </c>
      <c r="B3384" t="s">
        <v>415</v>
      </c>
      <c r="C3384">
        <v>93102575</v>
      </c>
      <c r="D3384">
        <v>0</v>
      </c>
      <c r="F3384" s="107">
        <v>113101143</v>
      </c>
      <c r="G3384" s="108">
        <v>1454</v>
      </c>
    </row>
    <row r="3385" spans="1:7" x14ac:dyDescent="0.2">
      <c r="A3385">
        <v>805</v>
      </c>
      <c r="B3385" t="s">
        <v>415</v>
      </c>
      <c r="C3385">
        <v>93102576</v>
      </c>
      <c r="D3385">
        <v>0</v>
      </c>
      <c r="F3385" s="107">
        <v>113101144</v>
      </c>
      <c r="G3385" s="108">
        <v>10042</v>
      </c>
    </row>
    <row r="3386" spans="1:7" x14ac:dyDescent="0.2">
      <c r="A3386">
        <v>805</v>
      </c>
      <c r="B3386" t="s">
        <v>415</v>
      </c>
      <c r="C3386">
        <v>93102577</v>
      </c>
      <c r="D3386" s="103">
        <v>65600</v>
      </c>
      <c r="F3386" s="107">
        <v>113101151</v>
      </c>
      <c r="G3386" s="108">
        <v>12570</v>
      </c>
    </row>
    <row r="3387" spans="1:7" x14ac:dyDescent="0.2">
      <c r="A3387">
        <v>805</v>
      </c>
      <c r="B3387" t="s">
        <v>415</v>
      </c>
      <c r="C3387">
        <v>93102578</v>
      </c>
      <c r="D3387">
        <v>0</v>
      </c>
      <c r="F3387" s="107">
        <v>113101155</v>
      </c>
      <c r="G3387" s="108">
        <v>73107</v>
      </c>
    </row>
    <row r="3388" spans="1:7" x14ac:dyDescent="0.2">
      <c r="A3388">
        <v>805</v>
      </c>
      <c r="B3388" t="s">
        <v>415</v>
      </c>
      <c r="C3388">
        <v>93102587</v>
      </c>
      <c r="D3388" s="103">
        <v>7100</v>
      </c>
      <c r="F3388" s="107">
        <v>113101156</v>
      </c>
      <c r="G3388" s="108">
        <v>103420.2</v>
      </c>
    </row>
    <row r="3389" spans="1:7" x14ac:dyDescent="0.2">
      <c r="A3389">
        <v>805</v>
      </c>
      <c r="B3389" t="s">
        <v>415</v>
      </c>
      <c r="C3389">
        <v>93102588</v>
      </c>
      <c r="D3389" s="103">
        <v>8800</v>
      </c>
      <c r="F3389" s="107">
        <v>113101158</v>
      </c>
      <c r="G3389" s="108">
        <v>13650</v>
      </c>
    </row>
    <row r="3390" spans="1:7" x14ac:dyDescent="0.2">
      <c r="A3390">
        <v>805</v>
      </c>
      <c r="B3390" t="s">
        <v>415</v>
      </c>
      <c r="C3390">
        <v>93102589</v>
      </c>
      <c r="D3390" s="103">
        <v>8250</v>
      </c>
      <c r="F3390" s="107">
        <v>113101160</v>
      </c>
      <c r="G3390" s="108">
        <v>32690</v>
      </c>
    </row>
    <row r="3391" spans="1:7" x14ac:dyDescent="0.2">
      <c r="A3391">
        <v>805</v>
      </c>
      <c r="B3391" t="s">
        <v>415</v>
      </c>
      <c r="C3391">
        <v>93102590</v>
      </c>
      <c r="D3391" s="103">
        <v>5400</v>
      </c>
      <c r="F3391" s="107">
        <v>113101162</v>
      </c>
      <c r="G3391" s="108">
        <v>17940</v>
      </c>
    </row>
    <row r="3392" spans="1:7" x14ac:dyDescent="0.2">
      <c r="A3392">
        <v>805</v>
      </c>
      <c r="B3392" t="s">
        <v>415</v>
      </c>
      <c r="C3392">
        <v>93102592</v>
      </c>
      <c r="D3392">
        <v>0</v>
      </c>
      <c r="F3392" s="107">
        <v>113101164</v>
      </c>
      <c r="G3392" s="108">
        <v>78708</v>
      </c>
    </row>
    <row r="3393" spans="1:7" x14ac:dyDescent="0.2">
      <c r="A3393">
        <v>805</v>
      </c>
      <c r="B3393" t="s">
        <v>415</v>
      </c>
      <c r="C3393">
        <v>93102595</v>
      </c>
      <c r="D3393">
        <v>0</v>
      </c>
      <c r="F3393" s="107">
        <v>113101165</v>
      </c>
      <c r="G3393" s="108">
        <v>3711</v>
      </c>
    </row>
    <row r="3394" spans="1:7" x14ac:dyDescent="0.2">
      <c r="A3394">
        <v>805</v>
      </c>
      <c r="B3394" t="s">
        <v>415</v>
      </c>
      <c r="C3394">
        <v>93102607</v>
      </c>
      <c r="D3394">
        <v>0</v>
      </c>
      <c r="F3394" s="107">
        <v>113101168</v>
      </c>
      <c r="G3394" s="108">
        <v>107640</v>
      </c>
    </row>
    <row r="3395" spans="1:7" x14ac:dyDescent="0.2">
      <c r="A3395">
        <v>805</v>
      </c>
      <c r="B3395" t="s">
        <v>415</v>
      </c>
      <c r="C3395">
        <v>93102608</v>
      </c>
      <c r="D3395">
        <v>0</v>
      </c>
      <c r="F3395" s="107">
        <v>113101169</v>
      </c>
      <c r="G3395" s="108">
        <v>3830</v>
      </c>
    </row>
    <row r="3396" spans="1:7" x14ac:dyDescent="0.2">
      <c r="A3396">
        <v>805</v>
      </c>
      <c r="B3396" t="s">
        <v>415</v>
      </c>
      <c r="C3396">
        <v>93102609</v>
      </c>
      <c r="D3396">
        <v>0</v>
      </c>
      <c r="F3396" s="107">
        <v>113101170</v>
      </c>
      <c r="G3396" s="108">
        <v>12714</v>
      </c>
    </row>
    <row r="3397" spans="1:7" x14ac:dyDescent="0.2">
      <c r="A3397">
        <v>805</v>
      </c>
      <c r="B3397" t="s">
        <v>415</v>
      </c>
      <c r="C3397">
        <v>93102661</v>
      </c>
      <c r="D3397">
        <v>0</v>
      </c>
      <c r="F3397" s="107">
        <v>113101172</v>
      </c>
      <c r="G3397" s="108">
        <v>32183</v>
      </c>
    </row>
    <row r="3398" spans="1:7" x14ac:dyDescent="0.2">
      <c r="A3398">
        <v>805</v>
      </c>
      <c r="B3398" t="s">
        <v>274</v>
      </c>
      <c r="C3398">
        <v>93110610</v>
      </c>
      <c r="D3398" s="103">
        <v>5830</v>
      </c>
      <c r="F3398" s="107">
        <v>113101173</v>
      </c>
      <c r="G3398" s="108">
        <v>13640</v>
      </c>
    </row>
    <row r="3399" spans="1:7" x14ac:dyDescent="0.2">
      <c r="A3399">
        <v>805</v>
      </c>
      <c r="B3399" t="s">
        <v>156</v>
      </c>
      <c r="C3399">
        <v>93107151</v>
      </c>
      <c r="D3399">
        <v>0</v>
      </c>
      <c r="F3399" s="107">
        <v>113101175</v>
      </c>
      <c r="G3399" s="108">
        <v>106995</v>
      </c>
    </row>
    <row r="3400" spans="1:7" x14ac:dyDescent="0.2">
      <c r="A3400">
        <v>805</v>
      </c>
      <c r="B3400" t="s">
        <v>156</v>
      </c>
      <c r="C3400">
        <v>93107964</v>
      </c>
      <c r="D3400">
        <v>0</v>
      </c>
      <c r="F3400" s="107">
        <v>113101176</v>
      </c>
      <c r="G3400" s="108">
        <v>7800</v>
      </c>
    </row>
    <row r="3401" spans="1:7" x14ac:dyDescent="0.2">
      <c r="A3401">
        <v>805</v>
      </c>
      <c r="B3401" t="s">
        <v>156</v>
      </c>
      <c r="C3401">
        <v>93108377</v>
      </c>
      <c r="D3401">
        <v>0</v>
      </c>
      <c r="F3401" s="107">
        <v>113101177</v>
      </c>
      <c r="G3401" s="108">
        <v>75940</v>
      </c>
    </row>
    <row r="3402" spans="1:7" x14ac:dyDescent="0.2">
      <c r="A3402">
        <v>805</v>
      </c>
      <c r="B3402" t="s">
        <v>156</v>
      </c>
      <c r="C3402">
        <v>93108672</v>
      </c>
      <c r="D3402" s="103">
        <v>3431.87</v>
      </c>
      <c r="F3402" s="107">
        <v>113101179</v>
      </c>
      <c r="G3402" s="108">
        <v>0</v>
      </c>
    </row>
    <row r="3403" spans="1:7" x14ac:dyDescent="0.2">
      <c r="A3403">
        <v>805</v>
      </c>
      <c r="B3403" t="s">
        <v>156</v>
      </c>
      <c r="C3403">
        <v>93108758</v>
      </c>
      <c r="D3403">
        <v>848.02</v>
      </c>
      <c r="F3403" s="107">
        <v>113101180</v>
      </c>
      <c r="G3403" s="108">
        <v>0</v>
      </c>
    </row>
    <row r="3404" spans="1:7" x14ac:dyDescent="0.2">
      <c r="A3404">
        <v>805</v>
      </c>
      <c r="B3404" t="s">
        <v>156</v>
      </c>
      <c r="C3404">
        <v>93109138</v>
      </c>
      <c r="D3404" s="103">
        <v>1206.07</v>
      </c>
      <c r="F3404" s="107">
        <v>113101181</v>
      </c>
      <c r="G3404" s="108">
        <v>0</v>
      </c>
    </row>
    <row r="3405" spans="1:7" x14ac:dyDescent="0.2">
      <c r="A3405">
        <v>805</v>
      </c>
      <c r="B3405" t="s">
        <v>156</v>
      </c>
      <c r="C3405">
        <v>93109287</v>
      </c>
      <c r="D3405" s="103">
        <v>1098.81</v>
      </c>
      <c r="F3405" s="107">
        <v>113101182</v>
      </c>
      <c r="G3405" s="108">
        <v>34228</v>
      </c>
    </row>
    <row r="3406" spans="1:7" x14ac:dyDescent="0.2">
      <c r="A3406">
        <v>805</v>
      </c>
      <c r="B3406" t="s">
        <v>156</v>
      </c>
      <c r="C3406">
        <v>93109381</v>
      </c>
      <c r="D3406" s="103">
        <v>1109.42</v>
      </c>
      <c r="F3406" s="107">
        <v>113101183</v>
      </c>
      <c r="G3406" s="108">
        <v>6240</v>
      </c>
    </row>
    <row r="3407" spans="1:7" x14ac:dyDescent="0.2">
      <c r="A3407">
        <v>805</v>
      </c>
      <c r="B3407" t="s">
        <v>156</v>
      </c>
      <c r="C3407">
        <v>93109464</v>
      </c>
      <c r="D3407">
        <v>0</v>
      </c>
      <c r="F3407" s="107">
        <v>113101184</v>
      </c>
      <c r="G3407" s="108">
        <v>63757.2</v>
      </c>
    </row>
    <row r="3408" spans="1:7" x14ac:dyDescent="0.2">
      <c r="A3408">
        <v>805</v>
      </c>
      <c r="B3408" t="s">
        <v>156</v>
      </c>
      <c r="C3408">
        <v>93109595</v>
      </c>
      <c r="D3408">
        <v>0</v>
      </c>
      <c r="F3408" s="107">
        <v>113101187</v>
      </c>
      <c r="G3408" s="108">
        <v>24141</v>
      </c>
    </row>
    <row r="3409" spans="1:7" x14ac:dyDescent="0.2">
      <c r="A3409">
        <v>805</v>
      </c>
      <c r="B3409" t="s">
        <v>156</v>
      </c>
      <c r="C3409">
        <v>93109754</v>
      </c>
      <c r="D3409" s="103">
        <v>10369.209999999999</v>
      </c>
      <c r="F3409" s="107">
        <v>113101190</v>
      </c>
      <c r="G3409" s="108">
        <v>58920</v>
      </c>
    </row>
    <row r="3410" spans="1:7" x14ac:dyDescent="0.2">
      <c r="A3410">
        <v>805</v>
      </c>
      <c r="B3410" t="s">
        <v>184</v>
      </c>
      <c r="C3410">
        <v>93108042</v>
      </c>
      <c r="D3410">
        <v>0</v>
      </c>
      <c r="F3410" s="107">
        <v>113101191</v>
      </c>
      <c r="G3410" s="108">
        <v>298864</v>
      </c>
    </row>
    <row r="3411" spans="1:7" x14ac:dyDescent="0.2">
      <c r="A3411">
        <v>805</v>
      </c>
      <c r="B3411" t="s">
        <v>184</v>
      </c>
      <c r="C3411">
        <v>93108182</v>
      </c>
      <c r="D3411" s="103">
        <v>1987.3</v>
      </c>
      <c r="F3411" s="107">
        <v>113101194</v>
      </c>
      <c r="G3411" s="108">
        <v>0</v>
      </c>
    </row>
    <row r="3412" spans="1:7" x14ac:dyDescent="0.2">
      <c r="A3412">
        <v>805</v>
      </c>
      <c r="B3412" t="s">
        <v>184</v>
      </c>
      <c r="C3412">
        <v>93108721</v>
      </c>
      <c r="D3412">
        <v>0</v>
      </c>
      <c r="F3412" s="107">
        <v>113101196</v>
      </c>
      <c r="G3412" s="108">
        <v>17940</v>
      </c>
    </row>
    <row r="3413" spans="1:7" x14ac:dyDescent="0.2">
      <c r="A3413">
        <v>805</v>
      </c>
      <c r="B3413" t="s">
        <v>184</v>
      </c>
      <c r="C3413">
        <v>93110818</v>
      </c>
      <c r="D3413" s="103">
        <v>1166.24</v>
      </c>
      <c r="F3413" s="107">
        <v>113101200</v>
      </c>
      <c r="G3413" s="108">
        <v>28470</v>
      </c>
    </row>
    <row r="3414" spans="1:7" x14ac:dyDescent="0.2">
      <c r="A3414">
        <v>805</v>
      </c>
      <c r="B3414" t="s">
        <v>184</v>
      </c>
      <c r="C3414">
        <v>93110819</v>
      </c>
      <c r="D3414" s="103">
        <v>3351.1</v>
      </c>
      <c r="F3414" s="107">
        <v>113101218</v>
      </c>
      <c r="G3414" s="108">
        <v>70590</v>
      </c>
    </row>
    <row r="3415" spans="1:7" x14ac:dyDescent="0.2">
      <c r="A3415">
        <v>805</v>
      </c>
      <c r="B3415" t="s">
        <v>184</v>
      </c>
      <c r="C3415">
        <v>93110820</v>
      </c>
      <c r="D3415">
        <v>627</v>
      </c>
      <c r="F3415" s="107">
        <v>113101220</v>
      </c>
      <c r="G3415" s="108">
        <v>0</v>
      </c>
    </row>
    <row r="3416" spans="1:7" x14ac:dyDescent="0.2">
      <c r="A3416">
        <v>805</v>
      </c>
      <c r="B3416" t="s">
        <v>416</v>
      </c>
      <c r="C3416">
        <v>93100624</v>
      </c>
      <c r="D3416">
        <v>0</v>
      </c>
      <c r="F3416" s="107">
        <v>113101226</v>
      </c>
      <c r="G3416" s="108">
        <v>29928.6</v>
      </c>
    </row>
    <row r="3417" spans="1:7" x14ac:dyDescent="0.2">
      <c r="A3417">
        <v>805</v>
      </c>
      <c r="B3417" t="s">
        <v>416</v>
      </c>
      <c r="C3417">
        <v>93100625</v>
      </c>
      <c r="D3417">
        <v>0</v>
      </c>
      <c r="F3417" s="107">
        <v>113101227</v>
      </c>
      <c r="G3417" s="108">
        <v>30139.200000000001</v>
      </c>
    </row>
    <row r="3418" spans="1:7" x14ac:dyDescent="0.2">
      <c r="A3418">
        <v>805</v>
      </c>
      <c r="B3418" t="s">
        <v>416</v>
      </c>
      <c r="C3418">
        <v>93100626</v>
      </c>
      <c r="D3418">
        <v>0</v>
      </c>
      <c r="F3418" s="107">
        <v>113101228</v>
      </c>
      <c r="G3418" s="108">
        <v>11575.2</v>
      </c>
    </row>
    <row r="3419" spans="1:7" x14ac:dyDescent="0.2">
      <c r="A3419">
        <v>805</v>
      </c>
      <c r="B3419" t="s">
        <v>416</v>
      </c>
      <c r="C3419">
        <v>93100627</v>
      </c>
      <c r="D3419">
        <v>0</v>
      </c>
      <c r="F3419" s="107">
        <v>113101229</v>
      </c>
      <c r="G3419" s="108">
        <v>2745.6</v>
      </c>
    </row>
    <row r="3420" spans="1:7" x14ac:dyDescent="0.2">
      <c r="A3420">
        <v>805</v>
      </c>
      <c r="B3420" t="s">
        <v>416</v>
      </c>
      <c r="C3420">
        <v>93100628</v>
      </c>
      <c r="D3420" s="103">
        <v>7585</v>
      </c>
      <c r="F3420" s="107">
        <v>113101231</v>
      </c>
      <c r="G3420" s="108">
        <v>22698</v>
      </c>
    </row>
    <row r="3421" spans="1:7" x14ac:dyDescent="0.2">
      <c r="A3421">
        <v>805</v>
      </c>
      <c r="B3421" t="s">
        <v>416</v>
      </c>
      <c r="C3421">
        <v>93100629</v>
      </c>
      <c r="D3421" s="103">
        <v>7687.5</v>
      </c>
      <c r="F3421" s="107">
        <v>113101232</v>
      </c>
      <c r="G3421" s="108">
        <v>33228</v>
      </c>
    </row>
    <row r="3422" spans="1:7" x14ac:dyDescent="0.2">
      <c r="A3422">
        <v>805</v>
      </c>
      <c r="B3422" t="s">
        <v>417</v>
      </c>
      <c r="C3422">
        <v>93101905</v>
      </c>
      <c r="D3422" s="103">
        <v>3750</v>
      </c>
      <c r="F3422" s="107">
        <v>113101233</v>
      </c>
      <c r="G3422" s="108">
        <v>0</v>
      </c>
    </row>
    <row r="3423" spans="1:7" x14ac:dyDescent="0.2">
      <c r="A3423">
        <v>805</v>
      </c>
      <c r="B3423" t="s">
        <v>179</v>
      </c>
      <c r="C3423">
        <v>93106151</v>
      </c>
      <c r="D3423" s="103">
        <v>1770</v>
      </c>
      <c r="F3423" s="107">
        <v>113101240</v>
      </c>
      <c r="G3423" s="108">
        <v>126266.4</v>
      </c>
    </row>
    <row r="3424" spans="1:7" x14ac:dyDescent="0.2">
      <c r="A3424">
        <v>805</v>
      </c>
      <c r="B3424" t="s">
        <v>215</v>
      </c>
      <c r="C3424">
        <v>145100400</v>
      </c>
      <c r="D3424">
        <v>0</v>
      </c>
      <c r="F3424" s="107">
        <v>113101241</v>
      </c>
      <c r="G3424" s="108">
        <v>8209.5</v>
      </c>
    </row>
    <row r="3425" spans="1:7" x14ac:dyDescent="0.2">
      <c r="A3425">
        <v>805</v>
      </c>
      <c r="B3425" t="s">
        <v>215</v>
      </c>
      <c r="C3425">
        <v>145100463</v>
      </c>
      <c r="D3425">
        <v>0</v>
      </c>
      <c r="F3425" s="107">
        <v>113101249</v>
      </c>
      <c r="G3425" s="108">
        <v>3150</v>
      </c>
    </row>
    <row r="3426" spans="1:7" x14ac:dyDescent="0.2">
      <c r="A3426">
        <v>805</v>
      </c>
      <c r="B3426" t="s">
        <v>215</v>
      </c>
      <c r="C3426">
        <v>145101500</v>
      </c>
      <c r="D3426">
        <v>0</v>
      </c>
      <c r="F3426" s="107">
        <v>113101252</v>
      </c>
      <c r="G3426" s="108">
        <v>43672.2</v>
      </c>
    </row>
    <row r="3427" spans="1:7" x14ac:dyDescent="0.2">
      <c r="A3427">
        <v>805</v>
      </c>
      <c r="B3427" t="s">
        <v>215</v>
      </c>
      <c r="C3427">
        <v>145101599</v>
      </c>
      <c r="D3427">
        <v>0</v>
      </c>
      <c r="F3427" s="107">
        <v>113101255</v>
      </c>
      <c r="G3427" s="108">
        <v>22830</v>
      </c>
    </row>
    <row r="3428" spans="1:7" x14ac:dyDescent="0.2">
      <c r="A3428">
        <v>805</v>
      </c>
      <c r="B3428" t="s">
        <v>215</v>
      </c>
      <c r="C3428">
        <v>145101807</v>
      </c>
      <c r="D3428">
        <v>318</v>
      </c>
      <c r="F3428" s="107">
        <v>113101259</v>
      </c>
      <c r="G3428" s="108">
        <v>8860.7999999999993</v>
      </c>
    </row>
    <row r="3429" spans="1:7" x14ac:dyDescent="0.2">
      <c r="A3429">
        <v>805</v>
      </c>
      <c r="B3429" t="s">
        <v>215</v>
      </c>
      <c r="C3429">
        <v>145102110</v>
      </c>
      <c r="D3429">
        <v>221.1</v>
      </c>
      <c r="F3429" s="107">
        <v>113101263</v>
      </c>
      <c r="G3429" s="108">
        <v>13377</v>
      </c>
    </row>
    <row r="3430" spans="1:7" x14ac:dyDescent="0.2">
      <c r="A3430">
        <v>805</v>
      </c>
      <c r="B3430" t="s">
        <v>215</v>
      </c>
      <c r="C3430">
        <v>145102111</v>
      </c>
      <c r="D3430">
        <v>304</v>
      </c>
      <c r="F3430" s="107">
        <v>113101267</v>
      </c>
      <c r="G3430" s="108">
        <v>61698</v>
      </c>
    </row>
    <row r="3431" spans="1:7" x14ac:dyDescent="0.2">
      <c r="A3431">
        <v>805</v>
      </c>
      <c r="B3431" t="s">
        <v>215</v>
      </c>
      <c r="C3431">
        <v>93106263</v>
      </c>
      <c r="D3431">
        <v>0</v>
      </c>
      <c r="F3431" s="107">
        <v>113101272</v>
      </c>
      <c r="G3431" s="108">
        <v>13314.6</v>
      </c>
    </row>
    <row r="3432" spans="1:7" x14ac:dyDescent="0.2">
      <c r="A3432">
        <v>805</v>
      </c>
      <c r="B3432" t="s">
        <v>215</v>
      </c>
      <c r="C3432">
        <v>93107792</v>
      </c>
      <c r="D3432">
        <v>0</v>
      </c>
      <c r="F3432" s="107">
        <v>113101284</v>
      </c>
      <c r="G3432" s="108">
        <v>0</v>
      </c>
    </row>
    <row r="3433" spans="1:7" x14ac:dyDescent="0.2">
      <c r="A3433">
        <v>805</v>
      </c>
      <c r="B3433" t="s">
        <v>418</v>
      </c>
      <c r="C3433">
        <v>93100777</v>
      </c>
      <c r="D3433">
        <v>0</v>
      </c>
      <c r="F3433" s="107">
        <v>113101302</v>
      </c>
      <c r="G3433" s="108">
        <v>62250</v>
      </c>
    </row>
    <row r="3434" spans="1:7" x14ac:dyDescent="0.2">
      <c r="A3434">
        <v>805</v>
      </c>
      <c r="B3434" t="s">
        <v>196</v>
      </c>
      <c r="C3434">
        <v>113103020</v>
      </c>
      <c r="D3434">
        <v>0</v>
      </c>
      <c r="F3434" s="107">
        <v>113101304</v>
      </c>
      <c r="G3434" s="108">
        <v>35385</v>
      </c>
    </row>
    <row r="3435" spans="1:7" x14ac:dyDescent="0.2">
      <c r="A3435">
        <v>805</v>
      </c>
      <c r="B3435" t="s">
        <v>196</v>
      </c>
      <c r="C3435">
        <v>113103858</v>
      </c>
      <c r="D3435">
        <v>0</v>
      </c>
      <c r="F3435" s="107">
        <v>113101305</v>
      </c>
      <c r="G3435" s="108">
        <v>100835</v>
      </c>
    </row>
    <row r="3436" spans="1:7" x14ac:dyDescent="0.2">
      <c r="A3436">
        <v>805</v>
      </c>
      <c r="B3436" t="s">
        <v>169</v>
      </c>
      <c r="C3436">
        <v>121100040</v>
      </c>
      <c r="D3436" s="103">
        <v>4058.62</v>
      </c>
      <c r="F3436" s="107">
        <v>113101306</v>
      </c>
      <c r="G3436" s="108">
        <v>29476.2</v>
      </c>
    </row>
    <row r="3437" spans="1:7" x14ac:dyDescent="0.2">
      <c r="A3437">
        <v>805</v>
      </c>
      <c r="B3437" t="s">
        <v>169</v>
      </c>
      <c r="C3437">
        <v>121100075</v>
      </c>
      <c r="D3437" s="103">
        <v>2565.6999999999998</v>
      </c>
      <c r="F3437" s="107">
        <v>113101312</v>
      </c>
      <c r="G3437" s="108">
        <v>154993.79999999999</v>
      </c>
    </row>
    <row r="3438" spans="1:7" x14ac:dyDescent="0.2">
      <c r="A3438">
        <v>805</v>
      </c>
      <c r="B3438" t="s">
        <v>169</v>
      </c>
      <c r="C3438">
        <v>121100076</v>
      </c>
      <c r="D3438" s="103">
        <v>11104.01</v>
      </c>
      <c r="F3438" s="107">
        <v>113101327</v>
      </c>
      <c r="G3438" s="108">
        <v>13973</v>
      </c>
    </row>
    <row r="3439" spans="1:7" x14ac:dyDescent="0.2">
      <c r="A3439">
        <v>805</v>
      </c>
      <c r="B3439" t="s">
        <v>169</v>
      </c>
      <c r="C3439">
        <v>121100143</v>
      </c>
      <c r="D3439">
        <v>0</v>
      </c>
      <c r="F3439" s="107">
        <v>113101328</v>
      </c>
      <c r="G3439" s="108">
        <v>0</v>
      </c>
    </row>
    <row r="3440" spans="1:7" x14ac:dyDescent="0.2">
      <c r="A3440">
        <v>805</v>
      </c>
      <c r="B3440" t="s">
        <v>169</v>
      </c>
      <c r="C3440">
        <v>121100535</v>
      </c>
      <c r="D3440" s="103">
        <v>27310.48</v>
      </c>
      <c r="F3440" s="107">
        <v>113101329</v>
      </c>
      <c r="G3440" s="108">
        <v>10725</v>
      </c>
    </row>
    <row r="3441" spans="1:7" x14ac:dyDescent="0.2">
      <c r="A3441">
        <v>805</v>
      </c>
      <c r="B3441" t="s">
        <v>169</v>
      </c>
      <c r="C3441">
        <v>93106244</v>
      </c>
      <c r="D3441">
        <v>0</v>
      </c>
      <c r="F3441" s="107">
        <v>113101330</v>
      </c>
      <c r="G3441" s="108">
        <v>14305.2</v>
      </c>
    </row>
    <row r="3442" spans="1:7" x14ac:dyDescent="0.2">
      <c r="A3442">
        <v>805</v>
      </c>
      <c r="B3442" t="s">
        <v>122</v>
      </c>
      <c r="C3442">
        <v>145100075</v>
      </c>
      <c r="D3442">
        <v>0</v>
      </c>
      <c r="F3442" s="107">
        <v>113101331</v>
      </c>
      <c r="G3442" s="108">
        <v>7800</v>
      </c>
    </row>
    <row r="3443" spans="1:7" x14ac:dyDescent="0.2">
      <c r="A3443">
        <v>805</v>
      </c>
      <c r="B3443" t="s">
        <v>122</v>
      </c>
      <c r="C3443">
        <v>145100078</v>
      </c>
      <c r="D3443">
        <v>0</v>
      </c>
      <c r="F3443" s="107">
        <v>113101333</v>
      </c>
      <c r="G3443" s="108">
        <v>11700</v>
      </c>
    </row>
    <row r="3444" spans="1:7" x14ac:dyDescent="0.2">
      <c r="A3444">
        <v>805</v>
      </c>
      <c r="B3444" t="s">
        <v>122</v>
      </c>
      <c r="C3444">
        <v>145100079</v>
      </c>
      <c r="D3444">
        <v>0</v>
      </c>
      <c r="F3444" s="107">
        <v>113101334</v>
      </c>
      <c r="G3444" s="108">
        <v>13975</v>
      </c>
    </row>
    <row r="3445" spans="1:7" x14ac:dyDescent="0.2">
      <c r="A3445">
        <v>805</v>
      </c>
      <c r="B3445" t="s">
        <v>122</v>
      </c>
      <c r="C3445">
        <v>93107114</v>
      </c>
      <c r="D3445">
        <v>0</v>
      </c>
      <c r="F3445" s="107">
        <v>113101337</v>
      </c>
      <c r="G3445" s="108">
        <v>18412</v>
      </c>
    </row>
    <row r="3446" spans="1:7" x14ac:dyDescent="0.2">
      <c r="A3446">
        <v>805</v>
      </c>
      <c r="B3446" t="s">
        <v>122</v>
      </c>
      <c r="C3446">
        <v>93107117</v>
      </c>
      <c r="D3446">
        <v>0</v>
      </c>
      <c r="F3446" s="107">
        <v>113101342</v>
      </c>
      <c r="G3446" s="108">
        <v>15584.4</v>
      </c>
    </row>
    <row r="3447" spans="1:7" x14ac:dyDescent="0.2">
      <c r="A3447">
        <v>805</v>
      </c>
      <c r="B3447" t="s">
        <v>122</v>
      </c>
      <c r="C3447">
        <v>93107118</v>
      </c>
      <c r="D3447">
        <v>0</v>
      </c>
      <c r="F3447" s="107">
        <v>113101344</v>
      </c>
      <c r="G3447" s="108">
        <v>87016.8</v>
      </c>
    </row>
    <row r="3448" spans="1:7" x14ac:dyDescent="0.2">
      <c r="A3448">
        <v>805</v>
      </c>
      <c r="B3448" t="s">
        <v>419</v>
      </c>
      <c r="C3448">
        <v>93103449</v>
      </c>
      <c r="D3448" s="103">
        <v>11475</v>
      </c>
      <c r="F3448" s="107">
        <v>113101355</v>
      </c>
      <c r="G3448" s="108">
        <v>131820</v>
      </c>
    </row>
    <row r="3449" spans="1:7" x14ac:dyDescent="0.2">
      <c r="A3449">
        <v>805</v>
      </c>
      <c r="B3449" t="s">
        <v>420</v>
      </c>
      <c r="C3449">
        <v>93102037</v>
      </c>
      <c r="D3449">
        <v>0</v>
      </c>
      <c r="F3449" s="107">
        <v>113101364</v>
      </c>
      <c r="G3449" s="108">
        <v>0</v>
      </c>
    </row>
    <row r="3450" spans="1:7" x14ac:dyDescent="0.2">
      <c r="A3450">
        <v>805</v>
      </c>
      <c r="B3450" t="s">
        <v>420</v>
      </c>
      <c r="C3450">
        <v>93103010</v>
      </c>
      <c r="D3450" s="103">
        <v>6846</v>
      </c>
      <c r="F3450" s="107">
        <v>113101365</v>
      </c>
      <c r="G3450" s="108">
        <v>0</v>
      </c>
    </row>
    <row r="3451" spans="1:7" x14ac:dyDescent="0.2">
      <c r="A3451">
        <v>805</v>
      </c>
      <c r="B3451" t="s">
        <v>421</v>
      </c>
      <c r="C3451">
        <v>93100849</v>
      </c>
      <c r="D3451">
        <v>0</v>
      </c>
      <c r="F3451" s="107">
        <v>113101366</v>
      </c>
      <c r="G3451" s="108">
        <v>0</v>
      </c>
    </row>
    <row r="3452" spans="1:7" x14ac:dyDescent="0.2">
      <c r="A3452">
        <v>805</v>
      </c>
      <c r="B3452" t="s">
        <v>151</v>
      </c>
      <c r="C3452">
        <v>93107376</v>
      </c>
      <c r="D3452">
        <v>0</v>
      </c>
      <c r="F3452" s="107">
        <v>113101367</v>
      </c>
      <c r="G3452" s="108">
        <v>37641</v>
      </c>
    </row>
    <row r="3453" spans="1:7" x14ac:dyDescent="0.2">
      <c r="A3453">
        <v>805</v>
      </c>
      <c r="B3453" t="s">
        <v>244</v>
      </c>
      <c r="C3453">
        <v>93106278</v>
      </c>
      <c r="D3453" s="103">
        <v>5426.4</v>
      </c>
      <c r="F3453" s="107">
        <v>113101369</v>
      </c>
      <c r="G3453" s="108">
        <v>0</v>
      </c>
    </row>
    <row r="3454" spans="1:7" x14ac:dyDescent="0.2">
      <c r="A3454">
        <v>805</v>
      </c>
      <c r="B3454" t="s">
        <v>244</v>
      </c>
      <c r="C3454">
        <v>93106376</v>
      </c>
      <c r="D3454">
        <v>0</v>
      </c>
      <c r="F3454" s="107">
        <v>113101371</v>
      </c>
      <c r="G3454" s="108">
        <v>19540</v>
      </c>
    </row>
    <row r="3455" spans="1:7" x14ac:dyDescent="0.2">
      <c r="A3455">
        <v>805</v>
      </c>
      <c r="B3455" t="s">
        <v>244</v>
      </c>
      <c r="C3455">
        <v>93106622</v>
      </c>
      <c r="D3455">
        <v>0</v>
      </c>
      <c r="F3455" s="107">
        <v>113101372</v>
      </c>
      <c r="G3455" s="108">
        <v>12846.6</v>
      </c>
    </row>
    <row r="3456" spans="1:7" x14ac:dyDescent="0.2">
      <c r="A3456">
        <v>805</v>
      </c>
      <c r="B3456" t="s">
        <v>244</v>
      </c>
      <c r="C3456">
        <v>93106795</v>
      </c>
      <c r="D3456">
        <v>0</v>
      </c>
      <c r="F3456" s="107">
        <v>113101376</v>
      </c>
      <c r="G3456" s="108">
        <v>17992</v>
      </c>
    </row>
    <row r="3457" spans="1:7" x14ac:dyDescent="0.2">
      <c r="A3457">
        <v>805</v>
      </c>
      <c r="B3457" t="s">
        <v>422</v>
      </c>
      <c r="C3457">
        <v>93101262</v>
      </c>
      <c r="D3457">
        <v>0</v>
      </c>
      <c r="F3457" s="107">
        <v>113101382</v>
      </c>
      <c r="G3457" s="108">
        <v>74520</v>
      </c>
    </row>
    <row r="3458" spans="1:7" x14ac:dyDescent="0.2">
      <c r="A3458">
        <v>805</v>
      </c>
      <c r="B3458" t="s">
        <v>423</v>
      </c>
      <c r="C3458">
        <v>93100215</v>
      </c>
      <c r="D3458">
        <v>0</v>
      </c>
      <c r="F3458" s="107">
        <v>113101383</v>
      </c>
      <c r="G3458" s="108">
        <v>22250</v>
      </c>
    </row>
    <row r="3459" spans="1:7" x14ac:dyDescent="0.2">
      <c r="A3459">
        <v>805</v>
      </c>
      <c r="B3459" t="s">
        <v>243</v>
      </c>
      <c r="C3459">
        <v>93102830</v>
      </c>
      <c r="D3459" s="103">
        <v>1680</v>
      </c>
      <c r="F3459" s="107">
        <v>113101384</v>
      </c>
      <c r="G3459" s="108">
        <v>86930</v>
      </c>
    </row>
    <row r="3460" spans="1:7" x14ac:dyDescent="0.2">
      <c r="A3460">
        <v>805</v>
      </c>
      <c r="B3460" t="s">
        <v>243</v>
      </c>
      <c r="C3460">
        <v>93102959</v>
      </c>
      <c r="D3460" s="103">
        <v>9325</v>
      </c>
      <c r="F3460" s="107">
        <v>113101389</v>
      </c>
      <c r="G3460" s="108">
        <v>0</v>
      </c>
    </row>
    <row r="3461" spans="1:7" x14ac:dyDescent="0.2">
      <c r="A3461">
        <v>805</v>
      </c>
      <c r="B3461" t="s">
        <v>243</v>
      </c>
      <c r="C3461">
        <v>93102977</v>
      </c>
      <c r="D3461" s="103">
        <v>1418</v>
      </c>
      <c r="F3461" s="107">
        <v>113101390</v>
      </c>
      <c r="G3461" s="108">
        <v>11832.6</v>
      </c>
    </row>
    <row r="3462" spans="1:7" x14ac:dyDescent="0.2">
      <c r="A3462">
        <v>805</v>
      </c>
      <c r="B3462" t="s">
        <v>243</v>
      </c>
      <c r="C3462">
        <v>93103206</v>
      </c>
      <c r="D3462" s="103">
        <v>1600</v>
      </c>
      <c r="F3462" s="107">
        <v>113101396</v>
      </c>
      <c r="G3462" s="108">
        <v>21412.6</v>
      </c>
    </row>
    <row r="3463" spans="1:7" x14ac:dyDescent="0.2">
      <c r="A3463">
        <v>805</v>
      </c>
      <c r="B3463" t="s">
        <v>243</v>
      </c>
      <c r="C3463">
        <v>93103467</v>
      </c>
      <c r="D3463">
        <v>406</v>
      </c>
      <c r="F3463" s="107">
        <v>113101397</v>
      </c>
      <c r="G3463" s="108">
        <v>7800</v>
      </c>
    </row>
    <row r="3464" spans="1:7" x14ac:dyDescent="0.2">
      <c r="A3464">
        <v>805</v>
      </c>
      <c r="B3464" t="s">
        <v>243</v>
      </c>
      <c r="C3464">
        <v>93103468</v>
      </c>
      <c r="D3464">
        <v>750</v>
      </c>
      <c r="F3464" s="107">
        <v>113101398</v>
      </c>
      <c r="G3464" s="108">
        <v>24750</v>
      </c>
    </row>
    <row r="3465" spans="1:7" x14ac:dyDescent="0.2">
      <c r="A3465">
        <v>805</v>
      </c>
      <c r="B3465" t="s">
        <v>243</v>
      </c>
      <c r="C3465">
        <v>93103578</v>
      </c>
      <c r="D3465" s="103">
        <v>63500</v>
      </c>
      <c r="F3465" s="107">
        <v>113101403</v>
      </c>
      <c r="G3465" s="108">
        <v>8530</v>
      </c>
    </row>
    <row r="3466" spans="1:7" x14ac:dyDescent="0.2">
      <c r="A3466">
        <v>805</v>
      </c>
      <c r="B3466" t="s">
        <v>243</v>
      </c>
      <c r="C3466">
        <v>93103614</v>
      </c>
      <c r="D3466" s="103">
        <v>5500</v>
      </c>
      <c r="F3466" s="107">
        <v>113101406</v>
      </c>
      <c r="G3466" s="108">
        <v>26168.25</v>
      </c>
    </row>
    <row r="3467" spans="1:7" x14ac:dyDescent="0.2">
      <c r="A3467">
        <v>805</v>
      </c>
      <c r="B3467" t="s">
        <v>243</v>
      </c>
      <c r="C3467">
        <v>93103620</v>
      </c>
      <c r="D3467" s="103">
        <v>2160</v>
      </c>
      <c r="F3467" s="107">
        <v>113101418</v>
      </c>
      <c r="G3467" s="108">
        <v>17684</v>
      </c>
    </row>
    <row r="3468" spans="1:7" x14ac:dyDescent="0.2">
      <c r="A3468">
        <v>805</v>
      </c>
      <c r="B3468" t="s">
        <v>243</v>
      </c>
      <c r="C3468">
        <v>93103713</v>
      </c>
      <c r="D3468" s="103">
        <v>7500</v>
      </c>
      <c r="F3468" s="107">
        <v>113101423</v>
      </c>
      <c r="G3468" s="108">
        <v>10374</v>
      </c>
    </row>
    <row r="3469" spans="1:7" x14ac:dyDescent="0.2">
      <c r="A3469">
        <v>805</v>
      </c>
      <c r="B3469" t="s">
        <v>243</v>
      </c>
      <c r="C3469">
        <v>93103732</v>
      </c>
      <c r="D3469" s="103">
        <v>5000</v>
      </c>
      <c r="F3469" s="107">
        <v>113101427</v>
      </c>
      <c r="G3469" s="108">
        <v>2268</v>
      </c>
    </row>
    <row r="3470" spans="1:7" x14ac:dyDescent="0.2">
      <c r="A3470">
        <v>805</v>
      </c>
      <c r="B3470" t="s">
        <v>243</v>
      </c>
      <c r="C3470">
        <v>93103745</v>
      </c>
      <c r="D3470">
        <v>750</v>
      </c>
      <c r="F3470" s="107">
        <v>113101432</v>
      </c>
      <c r="G3470" s="108">
        <v>160680</v>
      </c>
    </row>
    <row r="3471" spans="1:7" x14ac:dyDescent="0.2">
      <c r="A3471">
        <v>805</v>
      </c>
      <c r="B3471" t="s">
        <v>243</v>
      </c>
      <c r="C3471">
        <v>93103751</v>
      </c>
      <c r="D3471" s="103">
        <v>3500</v>
      </c>
      <c r="F3471" s="107">
        <v>113101435</v>
      </c>
      <c r="G3471" s="108">
        <v>133133</v>
      </c>
    </row>
    <row r="3472" spans="1:7" x14ac:dyDescent="0.2">
      <c r="A3472">
        <v>805</v>
      </c>
      <c r="B3472" t="s">
        <v>243</v>
      </c>
      <c r="C3472">
        <v>93103916</v>
      </c>
      <c r="D3472">
        <v>750</v>
      </c>
      <c r="F3472" s="107">
        <v>113101447</v>
      </c>
      <c r="G3472" s="108">
        <v>177590.39999999999</v>
      </c>
    </row>
    <row r="3473" spans="1:7" x14ac:dyDescent="0.2">
      <c r="A3473">
        <v>805</v>
      </c>
      <c r="B3473" t="s">
        <v>243</v>
      </c>
      <c r="C3473">
        <v>93103974</v>
      </c>
      <c r="D3473" s="103">
        <v>3446</v>
      </c>
      <c r="F3473" s="107">
        <v>113101448</v>
      </c>
      <c r="G3473" s="108">
        <v>137007</v>
      </c>
    </row>
    <row r="3474" spans="1:7" x14ac:dyDescent="0.2">
      <c r="A3474">
        <v>805</v>
      </c>
      <c r="B3474" t="s">
        <v>243</v>
      </c>
      <c r="C3474">
        <v>93103995</v>
      </c>
      <c r="D3474" s="103">
        <v>14587</v>
      </c>
      <c r="F3474" s="107">
        <v>113101449</v>
      </c>
      <c r="G3474" s="108">
        <v>121680</v>
      </c>
    </row>
    <row r="3475" spans="1:7" x14ac:dyDescent="0.2">
      <c r="A3475">
        <v>805</v>
      </c>
      <c r="B3475" t="s">
        <v>243</v>
      </c>
      <c r="C3475">
        <v>93104016</v>
      </c>
      <c r="D3475" s="103">
        <v>16600</v>
      </c>
      <c r="F3475" s="107">
        <v>113101451</v>
      </c>
      <c r="G3475" s="108">
        <v>186381</v>
      </c>
    </row>
    <row r="3476" spans="1:7" x14ac:dyDescent="0.2">
      <c r="A3476">
        <v>805</v>
      </c>
      <c r="B3476" t="s">
        <v>243</v>
      </c>
      <c r="C3476">
        <v>93104424</v>
      </c>
      <c r="D3476">
        <v>750</v>
      </c>
      <c r="F3476" s="107">
        <v>113101452</v>
      </c>
      <c r="G3476" s="108">
        <v>148941</v>
      </c>
    </row>
    <row r="3477" spans="1:7" x14ac:dyDescent="0.2">
      <c r="A3477">
        <v>805</v>
      </c>
      <c r="B3477" t="s">
        <v>243</v>
      </c>
      <c r="C3477">
        <v>93104546</v>
      </c>
      <c r="D3477" s="103">
        <v>1400</v>
      </c>
      <c r="F3477" s="107">
        <v>113101455</v>
      </c>
      <c r="G3477" s="108">
        <v>75683.399999999994</v>
      </c>
    </row>
    <row r="3478" spans="1:7" x14ac:dyDescent="0.2">
      <c r="A3478">
        <v>805</v>
      </c>
      <c r="B3478" t="s">
        <v>243</v>
      </c>
      <c r="C3478">
        <v>93104634</v>
      </c>
      <c r="D3478" s="103">
        <v>64785</v>
      </c>
      <c r="F3478" s="107">
        <v>113101471</v>
      </c>
      <c r="G3478" s="108">
        <v>25150</v>
      </c>
    </row>
    <row r="3479" spans="1:7" x14ac:dyDescent="0.2">
      <c r="A3479">
        <v>805</v>
      </c>
      <c r="B3479" t="s">
        <v>243</v>
      </c>
      <c r="C3479">
        <v>93104728</v>
      </c>
      <c r="D3479" s="103">
        <v>1275</v>
      </c>
      <c r="F3479" s="107">
        <v>113101475</v>
      </c>
      <c r="G3479" s="108">
        <v>24923</v>
      </c>
    </row>
    <row r="3480" spans="1:7" x14ac:dyDescent="0.2">
      <c r="A3480">
        <v>805</v>
      </c>
      <c r="B3480" t="s">
        <v>243</v>
      </c>
      <c r="C3480">
        <v>93105052</v>
      </c>
      <c r="D3480" s="103">
        <v>18031</v>
      </c>
      <c r="F3480" s="107">
        <v>113101476</v>
      </c>
      <c r="G3480" s="108">
        <v>24923</v>
      </c>
    </row>
    <row r="3481" spans="1:7" x14ac:dyDescent="0.2">
      <c r="A3481">
        <v>805</v>
      </c>
      <c r="B3481" t="s">
        <v>243</v>
      </c>
      <c r="C3481">
        <v>93105187</v>
      </c>
      <c r="D3481" s="103">
        <v>1850</v>
      </c>
      <c r="F3481" s="107">
        <v>113101477</v>
      </c>
      <c r="G3481" s="108">
        <v>13154</v>
      </c>
    </row>
    <row r="3482" spans="1:7" x14ac:dyDescent="0.2">
      <c r="A3482">
        <v>805</v>
      </c>
      <c r="B3482" t="s">
        <v>424</v>
      </c>
      <c r="C3482">
        <v>93106236</v>
      </c>
      <c r="D3482">
        <v>0</v>
      </c>
      <c r="F3482" s="107">
        <v>113101478</v>
      </c>
      <c r="G3482" s="108">
        <v>6577</v>
      </c>
    </row>
    <row r="3483" spans="1:7" x14ac:dyDescent="0.2">
      <c r="A3483">
        <v>805</v>
      </c>
      <c r="B3483" t="s">
        <v>425</v>
      </c>
      <c r="C3483">
        <v>93100382</v>
      </c>
      <c r="D3483">
        <v>0</v>
      </c>
      <c r="F3483" s="107">
        <v>113101483</v>
      </c>
      <c r="G3483" s="108">
        <v>8790.6</v>
      </c>
    </row>
    <row r="3484" spans="1:7" x14ac:dyDescent="0.2">
      <c r="A3484">
        <v>805</v>
      </c>
      <c r="B3484" t="s">
        <v>425</v>
      </c>
      <c r="C3484">
        <v>93100383</v>
      </c>
      <c r="D3484" s="103">
        <v>3320</v>
      </c>
      <c r="F3484" s="107">
        <v>113101485</v>
      </c>
      <c r="G3484" s="108">
        <v>49374</v>
      </c>
    </row>
    <row r="3485" spans="1:7" x14ac:dyDescent="0.2">
      <c r="A3485">
        <v>805</v>
      </c>
      <c r="B3485" t="s">
        <v>233</v>
      </c>
      <c r="C3485">
        <v>93109114</v>
      </c>
      <c r="D3485" s="103">
        <v>94500</v>
      </c>
      <c r="F3485" s="107">
        <v>113101488</v>
      </c>
      <c r="G3485" s="108">
        <v>0</v>
      </c>
    </row>
    <row r="3486" spans="1:7" x14ac:dyDescent="0.2">
      <c r="A3486">
        <v>805</v>
      </c>
      <c r="B3486" t="s">
        <v>181</v>
      </c>
      <c r="C3486">
        <v>93106237</v>
      </c>
      <c r="D3486">
        <v>0</v>
      </c>
      <c r="F3486" s="107">
        <v>113101490</v>
      </c>
      <c r="G3486" s="108">
        <v>162313.01</v>
      </c>
    </row>
    <row r="3487" spans="1:7" x14ac:dyDescent="0.2">
      <c r="A3487">
        <v>805</v>
      </c>
      <c r="B3487" t="s">
        <v>181</v>
      </c>
      <c r="C3487">
        <v>93106682</v>
      </c>
      <c r="D3487">
        <v>0</v>
      </c>
      <c r="F3487" s="107">
        <v>113101492</v>
      </c>
      <c r="G3487" s="108">
        <v>53026</v>
      </c>
    </row>
    <row r="3488" spans="1:7" x14ac:dyDescent="0.2">
      <c r="A3488">
        <v>805</v>
      </c>
      <c r="B3488" t="s">
        <v>181</v>
      </c>
      <c r="C3488">
        <v>93106782</v>
      </c>
      <c r="D3488">
        <v>0</v>
      </c>
      <c r="F3488" s="107">
        <v>113101493</v>
      </c>
      <c r="G3488" s="108">
        <v>3900</v>
      </c>
    </row>
    <row r="3489" spans="1:7" x14ac:dyDescent="0.2">
      <c r="A3489">
        <v>805</v>
      </c>
      <c r="B3489" t="s">
        <v>181</v>
      </c>
      <c r="C3489">
        <v>93107441</v>
      </c>
      <c r="D3489">
        <v>0</v>
      </c>
      <c r="F3489" s="107">
        <v>113101499</v>
      </c>
      <c r="G3489" s="108">
        <v>20830.21</v>
      </c>
    </row>
    <row r="3490" spans="1:7" x14ac:dyDescent="0.2">
      <c r="A3490">
        <v>805</v>
      </c>
      <c r="B3490" t="s">
        <v>181</v>
      </c>
      <c r="C3490">
        <v>93107445</v>
      </c>
      <c r="D3490">
        <v>0</v>
      </c>
      <c r="F3490" s="107">
        <v>113101500</v>
      </c>
      <c r="G3490" s="108">
        <v>25485.64</v>
      </c>
    </row>
    <row r="3491" spans="1:7" x14ac:dyDescent="0.2">
      <c r="A3491">
        <v>805</v>
      </c>
      <c r="B3491" t="s">
        <v>181</v>
      </c>
      <c r="C3491">
        <v>93107446</v>
      </c>
      <c r="D3491">
        <v>0</v>
      </c>
      <c r="F3491" s="107">
        <v>113101504</v>
      </c>
      <c r="G3491" s="108">
        <v>22425</v>
      </c>
    </row>
    <row r="3492" spans="1:7" x14ac:dyDescent="0.2">
      <c r="A3492">
        <v>805</v>
      </c>
      <c r="B3492" t="s">
        <v>181</v>
      </c>
      <c r="C3492">
        <v>93107447</v>
      </c>
      <c r="D3492">
        <v>0</v>
      </c>
      <c r="F3492" s="107">
        <v>113101505</v>
      </c>
      <c r="G3492" s="108">
        <v>12807.6</v>
      </c>
    </row>
    <row r="3493" spans="1:7" x14ac:dyDescent="0.2">
      <c r="A3493">
        <v>805</v>
      </c>
      <c r="B3493" t="s">
        <v>181</v>
      </c>
      <c r="C3493">
        <v>93107448</v>
      </c>
      <c r="D3493">
        <v>0</v>
      </c>
      <c r="F3493" s="107">
        <v>113101506</v>
      </c>
      <c r="G3493" s="108">
        <v>12519</v>
      </c>
    </row>
    <row r="3494" spans="1:7" x14ac:dyDescent="0.2">
      <c r="A3494">
        <v>805</v>
      </c>
      <c r="B3494" t="s">
        <v>181</v>
      </c>
      <c r="C3494">
        <v>93107654</v>
      </c>
      <c r="D3494">
        <v>0</v>
      </c>
      <c r="F3494" s="107">
        <v>113101508</v>
      </c>
      <c r="G3494" s="108">
        <v>159228</v>
      </c>
    </row>
    <row r="3495" spans="1:7" x14ac:dyDescent="0.2">
      <c r="A3495">
        <v>805</v>
      </c>
      <c r="B3495" t="s">
        <v>181</v>
      </c>
      <c r="C3495">
        <v>93108777</v>
      </c>
      <c r="D3495">
        <v>0</v>
      </c>
      <c r="F3495" s="107">
        <v>113101509</v>
      </c>
      <c r="G3495" s="108">
        <v>25290</v>
      </c>
    </row>
    <row r="3496" spans="1:7" x14ac:dyDescent="0.2">
      <c r="A3496">
        <v>805</v>
      </c>
      <c r="B3496" t="s">
        <v>181</v>
      </c>
      <c r="C3496">
        <v>93109241</v>
      </c>
      <c r="D3496">
        <v>0</v>
      </c>
      <c r="F3496" s="107">
        <v>113101516</v>
      </c>
      <c r="G3496" s="108">
        <v>36470</v>
      </c>
    </row>
    <row r="3497" spans="1:7" x14ac:dyDescent="0.2">
      <c r="A3497">
        <v>805</v>
      </c>
      <c r="B3497" t="s">
        <v>181</v>
      </c>
      <c r="C3497">
        <v>93109453</v>
      </c>
      <c r="D3497">
        <v>0</v>
      </c>
      <c r="F3497" s="107">
        <v>113101518</v>
      </c>
      <c r="G3497" s="108">
        <v>10690</v>
      </c>
    </row>
    <row r="3498" spans="1:7" x14ac:dyDescent="0.2">
      <c r="A3498">
        <v>805</v>
      </c>
      <c r="B3498" t="s">
        <v>181</v>
      </c>
      <c r="C3498">
        <v>93109455</v>
      </c>
      <c r="D3498">
        <v>0</v>
      </c>
      <c r="F3498" s="107">
        <v>113101519</v>
      </c>
      <c r="G3498" s="108">
        <v>0</v>
      </c>
    </row>
    <row r="3499" spans="1:7" x14ac:dyDescent="0.2">
      <c r="A3499">
        <v>805</v>
      </c>
      <c r="B3499" t="s">
        <v>181</v>
      </c>
      <c r="C3499">
        <v>93109478</v>
      </c>
      <c r="D3499">
        <v>0</v>
      </c>
      <c r="F3499" s="107">
        <v>113101520</v>
      </c>
      <c r="G3499" s="108">
        <v>8450</v>
      </c>
    </row>
    <row r="3500" spans="1:7" x14ac:dyDescent="0.2">
      <c r="A3500">
        <v>805</v>
      </c>
      <c r="B3500" t="s">
        <v>181</v>
      </c>
      <c r="C3500">
        <v>93109479</v>
      </c>
      <c r="D3500">
        <v>0</v>
      </c>
      <c r="F3500" s="107">
        <v>113101522</v>
      </c>
      <c r="G3500" s="108">
        <v>36880</v>
      </c>
    </row>
    <row r="3501" spans="1:7" x14ac:dyDescent="0.2">
      <c r="A3501">
        <v>805</v>
      </c>
      <c r="B3501" t="s">
        <v>181</v>
      </c>
      <c r="C3501">
        <v>93109480</v>
      </c>
      <c r="D3501">
        <v>0</v>
      </c>
      <c r="F3501" s="107">
        <v>113101524</v>
      </c>
      <c r="G3501" s="108">
        <v>0</v>
      </c>
    </row>
    <row r="3502" spans="1:7" x14ac:dyDescent="0.2">
      <c r="A3502">
        <v>805</v>
      </c>
      <c r="B3502" t="s">
        <v>181</v>
      </c>
      <c r="C3502">
        <v>93109488</v>
      </c>
      <c r="D3502">
        <v>0</v>
      </c>
      <c r="F3502" s="107">
        <v>113101526</v>
      </c>
      <c r="G3502" s="108">
        <v>41652</v>
      </c>
    </row>
    <row r="3503" spans="1:7" x14ac:dyDescent="0.2">
      <c r="A3503">
        <v>805</v>
      </c>
      <c r="B3503" t="s">
        <v>181</v>
      </c>
      <c r="C3503">
        <v>93109519</v>
      </c>
      <c r="D3503">
        <v>0</v>
      </c>
      <c r="F3503" s="107">
        <v>113101529</v>
      </c>
      <c r="G3503" s="108">
        <v>15900</v>
      </c>
    </row>
    <row r="3504" spans="1:7" x14ac:dyDescent="0.2">
      <c r="A3504">
        <v>805</v>
      </c>
      <c r="B3504" t="s">
        <v>181</v>
      </c>
      <c r="C3504">
        <v>93110017</v>
      </c>
      <c r="D3504">
        <v>0</v>
      </c>
      <c r="F3504" s="107">
        <v>113101530</v>
      </c>
      <c r="G3504" s="108">
        <v>0</v>
      </c>
    </row>
    <row r="3505" spans="1:7" x14ac:dyDescent="0.2">
      <c r="A3505">
        <v>805</v>
      </c>
      <c r="B3505" t="s">
        <v>181</v>
      </c>
      <c r="C3505">
        <v>93110132</v>
      </c>
      <c r="D3505">
        <v>0</v>
      </c>
      <c r="F3505" s="107">
        <v>113101531</v>
      </c>
      <c r="G3505" s="108">
        <v>0</v>
      </c>
    </row>
    <row r="3506" spans="1:7" x14ac:dyDescent="0.2">
      <c r="A3506">
        <v>805</v>
      </c>
      <c r="B3506" t="s">
        <v>181</v>
      </c>
      <c r="C3506">
        <v>93110305</v>
      </c>
      <c r="D3506">
        <v>0</v>
      </c>
      <c r="F3506" s="107">
        <v>113101532</v>
      </c>
      <c r="G3506" s="108">
        <v>32255</v>
      </c>
    </row>
    <row r="3507" spans="1:7" x14ac:dyDescent="0.2">
      <c r="A3507">
        <v>805</v>
      </c>
      <c r="B3507" t="s">
        <v>181</v>
      </c>
      <c r="C3507">
        <v>93110306</v>
      </c>
      <c r="D3507">
        <v>0</v>
      </c>
      <c r="F3507" s="107">
        <v>113101533</v>
      </c>
      <c r="G3507" s="108">
        <v>15650</v>
      </c>
    </row>
    <row r="3508" spans="1:7" x14ac:dyDescent="0.2">
      <c r="A3508">
        <v>805</v>
      </c>
      <c r="B3508" t="s">
        <v>181</v>
      </c>
      <c r="C3508">
        <v>93110309</v>
      </c>
      <c r="D3508">
        <v>0</v>
      </c>
      <c r="F3508" s="107">
        <v>113101534</v>
      </c>
      <c r="G3508" s="108">
        <v>55500</v>
      </c>
    </row>
    <row r="3509" spans="1:7" x14ac:dyDescent="0.2">
      <c r="A3509">
        <v>805</v>
      </c>
      <c r="B3509" t="s">
        <v>181</v>
      </c>
      <c r="C3509">
        <v>93110311</v>
      </c>
      <c r="D3509">
        <v>0</v>
      </c>
      <c r="F3509" s="107">
        <v>113101535</v>
      </c>
      <c r="G3509" s="108">
        <v>54550</v>
      </c>
    </row>
    <row r="3510" spans="1:7" x14ac:dyDescent="0.2">
      <c r="A3510">
        <v>805</v>
      </c>
      <c r="B3510" t="s">
        <v>181</v>
      </c>
      <c r="C3510">
        <v>93110823</v>
      </c>
      <c r="D3510">
        <v>0</v>
      </c>
      <c r="F3510" s="107">
        <v>113101536</v>
      </c>
      <c r="G3510" s="108">
        <v>14538</v>
      </c>
    </row>
    <row r="3511" spans="1:7" x14ac:dyDescent="0.2">
      <c r="A3511">
        <v>805</v>
      </c>
      <c r="B3511" t="s">
        <v>181</v>
      </c>
      <c r="C3511">
        <v>93111518</v>
      </c>
      <c r="D3511" s="103">
        <v>2260</v>
      </c>
      <c r="F3511" s="107">
        <v>113101541</v>
      </c>
      <c r="G3511" s="108">
        <v>11601</v>
      </c>
    </row>
    <row r="3512" spans="1:7" x14ac:dyDescent="0.2">
      <c r="A3512">
        <v>805</v>
      </c>
      <c r="B3512" t="s">
        <v>181</v>
      </c>
      <c r="C3512">
        <v>93111551</v>
      </c>
      <c r="D3512" s="103">
        <v>1000</v>
      </c>
      <c r="F3512" s="107">
        <v>113101544</v>
      </c>
      <c r="G3512" s="108">
        <v>18174.5</v>
      </c>
    </row>
    <row r="3513" spans="1:7" x14ac:dyDescent="0.2">
      <c r="A3513">
        <v>805</v>
      </c>
      <c r="B3513" t="s">
        <v>181</v>
      </c>
      <c r="C3513">
        <v>93111552</v>
      </c>
      <c r="D3513" s="103">
        <v>1275</v>
      </c>
      <c r="F3513" s="107">
        <v>113101545</v>
      </c>
      <c r="G3513" s="108">
        <v>16910.5</v>
      </c>
    </row>
    <row r="3514" spans="1:7" x14ac:dyDescent="0.2">
      <c r="A3514">
        <v>805</v>
      </c>
      <c r="B3514" t="s">
        <v>181</v>
      </c>
      <c r="C3514">
        <v>93111553</v>
      </c>
      <c r="D3514">
        <v>950</v>
      </c>
      <c r="F3514" s="107">
        <v>113101546</v>
      </c>
      <c r="G3514" s="108">
        <v>50700</v>
      </c>
    </row>
    <row r="3515" spans="1:7" x14ac:dyDescent="0.2">
      <c r="A3515">
        <v>805</v>
      </c>
      <c r="B3515" t="s">
        <v>426</v>
      </c>
      <c r="C3515">
        <v>93102312</v>
      </c>
      <c r="D3515" s="103">
        <v>2275</v>
      </c>
      <c r="F3515" s="107">
        <v>113101549</v>
      </c>
      <c r="G3515" s="108">
        <v>27612</v>
      </c>
    </row>
    <row r="3516" spans="1:7" x14ac:dyDescent="0.2">
      <c r="A3516">
        <v>805</v>
      </c>
      <c r="B3516" t="s">
        <v>112</v>
      </c>
      <c r="C3516">
        <v>113100028</v>
      </c>
      <c r="D3516">
        <v>0</v>
      </c>
      <c r="F3516" s="107">
        <v>113101550</v>
      </c>
      <c r="G3516" s="108">
        <v>71750</v>
      </c>
    </row>
    <row r="3517" spans="1:7" x14ac:dyDescent="0.2">
      <c r="A3517">
        <v>805</v>
      </c>
      <c r="B3517" t="s">
        <v>112</v>
      </c>
      <c r="C3517">
        <v>113100315</v>
      </c>
      <c r="D3517" s="103">
        <v>7800</v>
      </c>
      <c r="F3517" s="107">
        <v>113101552</v>
      </c>
      <c r="G3517" s="108">
        <v>25400</v>
      </c>
    </row>
    <row r="3518" spans="1:7" x14ac:dyDescent="0.2">
      <c r="A3518">
        <v>805</v>
      </c>
      <c r="B3518" t="s">
        <v>112</v>
      </c>
      <c r="C3518">
        <v>113100525</v>
      </c>
      <c r="D3518" s="103">
        <v>11044.8</v>
      </c>
      <c r="F3518" s="107">
        <v>113101554</v>
      </c>
      <c r="G3518" s="108">
        <v>38400</v>
      </c>
    </row>
    <row r="3519" spans="1:7" x14ac:dyDescent="0.2">
      <c r="A3519">
        <v>805</v>
      </c>
      <c r="B3519" t="s">
        <v>112</v>
      </c>
      <c r="C3519">
        <v>113101488</v>
      </c>
      <c r="D3519">
        <v>0</v>
      </c>
      <c r="F3519" s="107">
        <v>113101561</v>
      </c>
      <c r="G3519" s="108">
        <v>8980</v>
      </c>
    </row>
    <row r="3520" spans="1:7" x14ac:dyDescent="0.2">
      <c r="A3520">
        <v>805</v>
      </c>
      <c r="B3520" t="s">
        <v>112</v>
      </c>
      <c r="C3520">
        <v>113101772</v>
      </c>
      <c r="D3520" s="103">
        <v>19110</v>
      </c>
      <c r="F3520" s="107">
        <v>113101566</v>
      </c>
      <c r="G3520" s="108">
        <v>12464</v>
      </c>
    </row>
    <row r="3521" spans="1:7" x14ac:dyDescent="0.2">
      <c r="A3521">
        <v>805</v>
      </c>
      <c r="B3521" t="s">
        <v>112</v>
      </c>
      <c r="C3521">
        <v>113101906</v>
      </c>
      <c r="D3521" s="103">
        <v>22401.599999999999</v>
      </c>
      <c r="F3521" s="107">
        <v>113101567</v>
      </c>
      <c r="G3521" s="108">
        <v>59053.8</v>
      </c>
    </row>
    <row r="3522" spans="1:7" x14ac:dyDescent="0.2">
      <c r="A3522">
        <v>805</v>
      </c>
      <c r="B3522" t="s">
        <v>112</v>
      </c>
      <c r="C3522">
        <v>113103480</v>
      </c>
      <c r="D3522" s="103">
        <v>24905.4</v>
      </c>
      <c r="F3522" s="107">
        <v>113101569</v>
      </c>
      <c r="G3522" s="108">
        <v>68960</v>
      </c>
    </row>
    <row r="3523" spans="1:7" x14ac:dyDescent="0.2">
      <c r="A3523">
        <v>805</v>
      </c>
      <c r="B3523" t="s">
        <v>112</v>
      </c>
      <c r="C3523">
        <v>145100783</v>
      </c>
      <c r="D3523">
        <v>897</v>
      </c>
      <c r="F3523" s="107">
        <v>113101572</v>
      </c>
      <c r="G3523" s="108">
        <v>48795</v>
      </c>
    </row>
    <row r="3524" spans="1:7" x14ac:dyDescent="0.2">
      <c r="A3524">
        <v>805</v>
      </c>
      <c r="B3524" t="s">
        <v>112</v>
      </c>
      <c r="C3524">
        <v>145101719</v>
      </c>
      <c r="D3524">
        <v>595.79999999999995</v>
      </c>
      <c r="F3524" s="107">
        <v>113101575</v>
      </c>
      <c r="G3524" s="108">
        <v>7781</v>
      </c>
    </row>
    <row r="3525" spans="1:7" x14ac:dyDescent="0.2">
      <c r="A3525">
        <v>805</v>
      </c>
      <c r="B3525" t="s">
        <v>112</v>
      </c>
      <c r="C3525">
        <v>145101772</v>
      </c>
      <c r="D3525">
        <v>243</v>
      </c>
      <c r="F3525" s="107">
        <v>113101577</v>
      </c>
      <c r="G3525" s="108">
        <v>79709.100000000006</v>
      </c>
    </row>
    <row r="3526" spans="1:7" x14ac:dyDescent="0.2">
      <c r="A3526">
        <v>805</v>
      </c>
      <c r="B3526" t="s">
        <v>112</v>
      </c>
      <c r="C3526">
        <v>145101787</v>
      </c>
      <c r="D3526" s="103">
        <v>2089.5</v>
      </c>
      <c r="F3526" s="107">
        <v>113101578</v>
      </c>
      <c r="G3526" s="108">
        <v>89974.1</v>
      </c>
    </row>
    <row r="3527" spans="1:7" x14ac:dyDescent="0.2">
      <c r="A3527">
        <v>805</v>
      </c>
      <c r="B3527" t="s">
        <v>112</v>
      </c>
      <c r="C3527">
        <v>145101843</v>
      </c>
      <c r="D3527" s="103">
        <v>3762.2</v>
      </c>
      <c r="F3527" s="107">
        <v>113101579</v>
      </c>
      <c r="G3527" s="108">
        <v>88029.95</v>
      </c>
    </row>
    <row r="3528" spans="1:7" x14ac:dyDescent="0.2">
      <c r="A3528">
        <v>805</v>
      </c>
      <c r="B3528" t="s">
        <v>112</v>
      </c>
      <c r="C3528">
        <v>145102009</v>
      </c>
      <c r="D3528">
        <v>0</v>
      </c>
      <c r="F3528" s="107">
        <v>113101580</v>
      </c>
      <c r="G3528" s="108">
        <v>136321.97</v>
      </c>
    </row>
    <row r="3529" spans="1:7" x14ac:dyDescent="0.2">
      <c r="A3529">
        <v>805</v>
      </c>
      <c r="B3529" t="s">
        <v>264</v>
      </c>
      <c r="C3529">
        <v>113101333</v>
      </c>
      <c r="D3529" s="103">
        <v>11700</v>
      </c>
      <c r="F3529" s="107">
        <v>113101581</v>
      </c>
      <c r="G3529" s="108">
        <v>162217.70000000001</v>
      </c>
    </row>
    <row r="3530" spans="1:7" x14ac:dyDescent="0.2">
      <c r="A3530">
        <v>805</v>
      </c>
      <c r="B3530" t="s">
        <v>264</v>
      </c>
      <c r="C3530">
        <v>113102524</v>
      </c>
      <c r="D3530" s="103">
        <v>27393.599999999999</v>
      </c>
      <c r="F3530" s="107">
        <v>113101582</v>
      </c>
      <c r="G3530" s="108">
        <v>62600.82</v>
      </c>
    </row>
    <row r="3531" spans="1:7" x14ac:dyDescent="0.2">
      <c r="A3531">
        <v>805</v>
      </c>
      <c r="B3531" t="s">
        <v>264</v>
      </c>
      <c r="C3531">
        <v>113104515</v>
      </c>
      <c r="D3531">
        <v>0</v>
      </c>
      <c r="F3531" s="107">
        <v>113101588</v>
      </c>
      <c r="G3531" s="108">
        <v>7800</v>
      </c>
    </row>
    <row r="3532" spans="1:7" x14ac:dyDescent="0.2">
      <c r="A3532">
        <v>805</v>
      </c>
      <c r="B3532" t="s">
        <v>149</v>
      </c>
      <c r="C3532">
        <v>93103887</v>
      </c>
      <c r="D3532" s="103">
        <v>24970</v>
      </c>
      <c r="F3532" s="107">
        <v>113101600</v>
      </c>
      <c r="G3532" s="108">
        <v>28415</v>
      </c>
    </row>
    <row r="3533" spans="1:7" x14ac:dyDescent="0.2">
      <c r="A3533">
        <v>805</v>
      </c>
      <c r="B3533" t="s">
        <v>149</v>
      </c>
      <c r="C3533">
        <v>93105167</v>
      </c>
      <c r="D3533" s="103">
        <v>2700</v>
      </c>
      <c r="F3533" s="107">
        <v>113101614</v>
      </c>
      <c r="G3533" s="108">
        <v>24538</v>
      </c>
    </row>
    <row r="3534" spans="1:7" x14ac:dyDescent="0.2">
      <c r="A3534">
        <v>805</v>
      </c>
      <c r="B3534" t="s">
        <v>149</v>
      </c>
      <c r="C3534">
        <v>93106138</v>
      </c>
      <c r="D3534" s="103">
        <v>4000</v>
      </c>
      <c r="F3534" s="107">
        <v>113101615</v>
      </c>
      <c r="G3534" s="108">
        <v>12603</v>
      </c>
    </row>
    <row r="3535" spans="1:7" x14ac:dyDescent="0.2">
      <c r="A3535">
        <v>805</v>
      </c>
      <c r="B3535" t="s">
        <v>149</v>
      </c>
      <c r="C3535">
        <v>93107206</v>
      </c>
      <c r="D3535" s="103">
        <v>18500</v>
      </c>
      <c r="F3535" s="107">
        <v>113101621</v>
      </c>
      <c r="G3535" s="108">
        <v>0</v>
      </c>
    </row>
    <row r="3536" spans="1:7" x14ac:dyDescent="0.2">
      <c r="A3536">
        <v>805</v>
      </c>
      <c r="B3536" t="s">
        <v>149</v>
      </c>
      <c r="C3536">
        <v>93109641</v>
      </c>
      <c r="D3536" s="103">
        <v>2610</v>
      </c>
      <c r="F3536" s="107">
        <v>113101622</v>
      </c>
      <c r="G3536" s="108">
        <v>15257</v>
      </c>
    </row>
    <row r="3537" spans="1:7" x14ac:dyDescent="0.2">
      <c r="A3537">
        <v>805</v>
      </c>
      <c r="B3537" t="s">
        <v>149</v>
      </c>
      <c r="C3537">
        <v>93110018</v>
      </c>
      <c r="D3537" s="103">
        <v>3282</v>
      </c>
      <c r="F3537" s="107">
        <v>113101627</v>
      </c>
      <c r="G3537" s="108">
        <v>35662</v>
      </c>
    </row>
    <row r="3538" spans="1:7" x14ac:dyDescent="0.2">
      <c r="A3538">
        <v>805</v>
      </c>
      <c r="B3538" t="s">
        <v>427</v>
      </c>
      <c r="C3538">
        <v>93102162</v>
      </c>
      <c r="D3538" s="103">
        <v>11875</v>
      </c>
      <c r="F3538" s="107">
        <v>113101638</v>
      </c>
      <c r="G3538" s="108">
        <v>0</v>
      </c>
    </row>
    <row r="3539" spans="1:7" x14ac:dyDescent="0.2">
      <c r="A3539">
        <v>805</v>
      </c>
      <c r="B3539" t="s">
        <v>427</v>
      </c>
      <c r="C3539">
        <v>93103295</v>
      </c>
      <c r="D3539" s="103">
        <v>2033</v>
      </c>
      <c r="F3539" s="107">
        <v>113101644</v>
      </c>
      <c r="G3539" s="108">
        <v>114160.8</v>
      </c>
    </row>
    <row r="3540" spans="1:7" x14ac:dyDescent="0.2">
      <c r="A3540">
        <v>805</v>
      </c>
      <c r="B3540" t="s">
        <v>427</v>
      </c>
      <c r="C3540">
        <v>93103404</v>
      </c>
      <c r="D3540" s="103">
        <v>17050</v>
      </c>
      <c r="F3540" s="107">
        <v>113101649</v>
      </c>
      <c r="G3540" s="108">
        <v>48126</v>
      </c>
    </row>
    <row r="3541" spans="1:7" x14ac:dyDescent="0.2">
      <c r="A3541">
        <v>805</v>
      </c>
      <c r="B3541" t="s">
        <v>427</v>
      </c>
      <c r="C3541">
        <v>93103526</v>
      </c>
      <c r="D3541" s="103">
        <v>3500</v>
      </c>
      <c r="F3541" s="107">
        <v>113101650</v>
      </c>
      <c r="G3541" s="108">
        <v>190788</v>
      </c>
    </row>
    <row r="3542" spans="1:7" x14ac:dyDescent="0.2">
      <c r="A3542">
        <v>805</v>
      </c>
      <c r="B3542" t="s">
        <v>428</v>
      </c>
      <c r="C3542">
        <v>93107111</v>
      </c>
      <c r="D3542">
        <v>0</v>
      </c>
      <c r="F3542" s="107">
        <v>113101651</v>
      </c>
      <c r="G3542" s="108">
        <v>120120</v>
      </c>
    </row>
    <row r="3543" spans="1:7" x14ac:dyDescent="0.2">
      <c r="A3543">
        <v>805</v>
      </c>
      <c r="B3543" t="s">
        <v>224</v>
      </c>
      <c r="C3543">
        <v>93109376</v>
      </c>
      <c r="D3543" s="103">
        <v>2960.4</v>
      </c>
      <c r="F3543" s="107">
        <v>113101655</v>
      </c>
      <c r="G3543" s="108">
        <v>28461</v>
      </c>
    </row>
    <row r="3544" spans="1:7" x14ac:dyDescent="0.2">
      <c r="A3544">
        <v>805</v>
      </c>
      <c r="B3544" t="s">
        <v>224</v>
      </c>
      <c r="C3544">
        <v>93109392</v>
      </c>
      <c r="D3544" s="103">
        <v>1000</v>
      </c>
      <c r="F3544" s="107">
        <v>113101657</v>
      </c>
      <c r="G3544" s="108">
        <v>0</v>
      </c>
    </row>
    <row r="3545" spans="1:7" x14ac:dyDescent="0.2">
      <c r="A3545">
        <v>805</v>
      </c>
      <c r="B3545" t="s">
        <v>224</v>
      </c>
      <c r="C3545">
        <v>93109394</v>
      </c>
      <c r="D3545" s="103">
        <v>1398</v>
      </c>
      <c r="F3545" s="107">
        <v>113101658</v>
      </c>
      <c r="G3545" s="108">
        <v>0</v>
      </c>
    </row>
    <row r="3546" spans="1:7" x14ac:dyDescent="0.2">
      <c r="A3546">
        <v>805</v>
      </c>
      <c r="B3546" t="s">
        <v>429</v>
      </c>
      <c r="C3546">
        <v>93105847</v>
      </c>
      <c r="D3546">
        <v>0</v>
      </c>
      <c r="F3546" s="107">
        <v>113101659</v>
      </c>
      <c r="G3546" s="108">
        <v>26711</v>
      </c>
    </row>
    <row r="3547" spans="1:7" x14ac:dyDescent="0.2">
      <c r="A3547">
        <v>805</v>
      </c>
      <c r="B3547" t="s">
        <v>429</v>
      </c>
      <c r="C3547">
        <v>93107606</v>
      </c>
      <c r="D3547">
        <v>0</v>
      </c>
      <c r="F3547" s="107">
        <v>113101660</v>
      </c>
      <c r="G3547" s="108">
        <v>22402</v>
      </c>
    </row>
    <row r="3548" spans="1:7" x14ac:dyDescent="0.2">
      <c r="A3548">
        <v>805</v>
      </c>
      <c r="B3548" t="s">
        <v>109</v>
      </c>
      <c r="C3548">
        <v>113103239</v>
      </c>
      <c r="D3548">
        <v>0</v>
      </c>
      <c r="F3548" s="107">
        <v>113101661</v>
      </c>
      <c r="G3548" s="108">
        <v>31491</v>
      </c>
    </row>
    <row r="3549" spans="1:7" x14ac:dyDescent="0.2">
      <c r="A3549">
        <v>805</v>
      </c>
      <c r="B3549" t="s">
        <v>109</v>
      </c>
      <c r="C3549">
        <v>113103240</v>
      </c>
      <c r="D3549">
        <v>0</v>
      </c>
      <c r="F3549" s="107">
        <v>113101664</v>
      </c>
      <c r="G3549" s="108">
        <v>18010</v>
      </c>
    </row>
    <row r="3550" spans="1:7" x14ac:dyDescent="0.2">
      <c r="A3550">
        <v>805</v>
      </c>
      <c r="B3550" t="s">
        <v>109</v>
      </c>
      <c r="C3550">
        <v>113103241</v>
      </c>
      <c r="D3550">
        <v>0</v>
      </c>
      <c r="F3550" s="107">
        <v>113101670</v>
      </c>
      <c r="G3550" s="108">
        <v>7800</v>
      </c>
    </row>
    <row r="3551" spans="1:7" x14ac:dyDescent="0.2">
      <c r="A3551">
        <v>805</v>
      </c>
      <c r="B3551" t="s">
        <v>109</v>
      </c>
      <c r="C3551">
        <v>113103407</v>
      </c>
      <c r="D3551">
        <v>0</v>
      </c>
      <c r="F3551" s="107">
        <v>113101671</v>
      </c>
      <c r="G3551" s="108">
        <v>37143.599999999999</v>
      </c>
    </row>
    <row r="3552" spans="1:7" x14ac:dyDescent="0.2">
      <c r="A3552">
        <v>805</v>
      </c>
      <c r="B3552" t="s">
        <v>109</v>
      </c>
      <c r="C3552">
        <v>113103460</v>
      </c>
      <c r="D3552">
        <v>0</v>
      </c>
      <c r="F3552" s="107">
        <v>113101672</v>
      </c>
      <c r="G3552" s="108">
        <v>31753.8</v>
      </c>
    </row>
    <row r="3553" spans="1:7" x14ac:dyDescent="0.2">
      <c r="A3553">
        <v>805</v>
      </c>
      <c r="B3553" t="s">
        <v>109</v>
      </c>
      <c r="C3553">
        <v>113103890</v>
      </c>
      <c r="D3553">
        <v>0</v>
      </c>
      <c r="F3553" s="107">
        <v>113101673</v>
      </c>
      <c r="G3553" s="108">
        <v>67789.8</v>
      </c>
    </row>
    <row r="3554" spans="1:7" x14ac:dyDescent="0.2">
      <c r="A3554">
        <v>805</v>
      </c>
      <c r="B3554" t="s">
        <v>109</v>
      </c>
      <c r="C3554">
        <v>113103891</v>
      </c>
      <c r="D3554">
        <v>0</v>
      </c>
      <c r="F3554" s="107">
        <v>113101674</v>
      </c>
      <c r="G3554" s="108">
        <v>8182.2</v>
      </c>
    </row>
    <row r="3555" spans="1:7" x14ac:dyDescent="0.2">
      <c r="A3555">
        <v>805</v>
      </c>
      <c r="B3555" t="s">
        <v>109</v>
      </c>
      <c r="C3555">
        <v>113103892</v>
      </c>
      <c r="D3555">
        <v>0</v>
      </c>
      <c r="F3555" s="107">
        <v>113101680</v>
      </c>
      <c r="G3555" s="108">
        <v>10635</v>
      </c>
    </row>
    <row r="3556" spans="1:7" x14ac:dyDescent="0.2">
      <c r="A3556">
        <v>805</v>
      </c>
      <c r="B3556" t="s">
        <v>109</v>
      </c>
      <c r="C3556">
        <v>113103893</v>
      </c>
      <c r="D3556">
        <v>0</v>
      </c>
      <c r="F3556" s="107">
        <v>113101681</v>
      </c>
      <c r="G3556" s="108">
        <v>11025</v>
      </c>
    </row>
    <row r="3557" spans="1:7" x14ac:dyDescent="0.2">
      <c r="A3557">
        <v>805</v>
      </c>
      <c r="B3557" t="s">
        <v>109</v>
      </c>
      <c r="C3557">
        <v>113103896</v>
      </c>
      <c r="D3557">
        <v>0</v>
      </c>
      <c r="F3557" s="107">
        <v>113101682</v>
      </c>
      <c r="G3557" s="108">
        <v>11895</v>
      </c>
    </row>
    <row r="3558" spans="1:7" x14ac:dyDescent="0.2">
      <c r="A3558">
        <v>805</v>
      </c>
      <c r="B3558" t="s">
        <v>109</v>
      </c>
      <c r="C3558">
        <v>113103897</v>
      </c>
      <c r="D3558">
        <v>0</v>
      </c>
      <c r="F3558" s="107">
        <v>113101683</v>
      </c>
      <c r="G3558" s="108">
        <v>10530</v>
      </c>
    </row>
    <row r="3559" spans="1:7" x14ac:dyDescent="0.2">
      <c r="A3559">
        <v>805</v>
      </c>
      <c r="B3559" t="s">
        <v>109</v>
      </c>
      <c r="C3559">
        <v>113103898</v>
      </c>
      <c r="D3559">
        <v>0</v>
      </c>
      <c r="F3559" s="107">
        <v>113101684</v>
      </c>
      <c r="G3559" s="108">
        <v>12600</v>
      </c>
    </row>
    <row r="3560" spans="1:7" x14ac:dyDescent="0.2">
      <c r="A3560">
        <v>805</v>
      </c>
      <c r="B3560" t="s">
        <v>109</v>
      </c>
      <c r="C3560">
        <v>113103899</v>
      </c>
      <c r="D3560">
        <v>0</v>
      </c>
      <c r="F3560" s="107">
        <v>113101685</v>
      </c>
      <c r="G3560" s="108">
        <v>8681</v>
      </c>
    </row>
    <row r="3561" spans="1:7" x14ac:dyDescent="0.2">
      <c r="A3561">
        <v>805</v>
      </c>
      <c r="B3561" t="s">
        <v>109</v>
      </c>
      <c r="C3561">
        <v>113103900</v>
      </c>
      <c r="D3561">
        <v>0</v>
      </c>
      <c r="F3561" s="107">
        <v>113101693</v>
      </c>
      <c r="G3561" s="108">
        <v>11682</v>
      </c>
    </row>
    <row r="3562" spans="1:7" x14ac:dyDescent="0.2">
      <c r="A3562">
        <v>805</v>
      </c>
      <c r="B3562" t="s">
        <v>109</v>
      </c>
      <c r="C3562">
        <v>113103901</v>
      </c>
      <c r="D3562">
        <v>0</v>
      </c>
      <c r="F3562" s="107">
        <v>113101701</v>
      </c>
      <c r="G3562" s="108">
        <v>11400</v>
      </c>
    </row>
    <row r="3563" spans="1:7" x14ac:dyDescent="0.2">
      <c r="A3563">
        <v>805</v>
      </c>
      <c r="B3563" t="s">
        <v>109</v>
      </c>
      <c r="C3563">
        <v>113103905</v>
      </c>
      <c r="D3563">
        <v>0</v>
      </c>
      <c r="F3563" s="107">
        <v>113101702</v>
      </c>
      <c r="G3563" s="108">
        <v>13300</v>
      </c>
    </row>
    <row r="3564" spans="1:7" x14ac:dyDescent="0.2">
      <c r="A3564">
        <v>805</v>
      </c>
      <c r="B3564" t="s">
        <v>109</v>
      </c>
      <c r="C3564">
        <v>113103906</v>
      </c>
      <c r="D3564">
        <v>0</v>
      </c>
      <c r="F3564" s="107">
        <v>113101703</v>
      </c>
      <c r="G3564" s="108">
        <v>8702.5</v>
      </c>
    </row>
    <row r="3565" spans="1:7" x14ac:dyDescent="0.2">
      <c r="A3565">
        <v>805</v>
      </c>
      <c r="B3565" t="s">
        <v>109</v>
      </c>
      <c r="C3565">
        <v>113103907</v>
      </c>
      <c r="D3565">
        <v>0</v>
      </c>
      <c r="F3565" s="107">
        <v>113101705</v>
      </c>
      <c r="G3565" s="108">
        <v>18390</v>
      </c>
    </row>
    <row r="3566" spans="1:7" x14ac:dyDescent="0.2">
      <c r="A3566">
        <v>805</v>
      </c>
      <c r="B3566" t="s">
        <v>109</v>
      </c>
      <c r="C3566">
        <v>113103908</v>
      </c>
      <c r="D3566">
        <v>0</v>
      </c>
      <c r="F3566" s="107">
        <v>113101706</v>
      </c>
      <c r="G3566" s="108">
        <v>21265</v>
      </c>
    </row>
    <row r="3567" spans="1:7" x14ac:dyDescent="0.2">
      <c r="A3567">
        <v>805</v>
      </c>
      <c r="B3567" t="s">
        <v>109</v>
      </c>
      <c r="C3567">
        <v>113104003</v>
      </c>
      <c r="D3567">
        <v>261.12</v>
      </c>
      <c r="F3567" s="107">
        <v>113101707</v>
      </c>
      <c r="G3567" s="108">
        <v>8580</v>
      </c>
    </row>
    <row r="3568" spans="1:7" x14ac:dyDescent="0.2">
      <c r="A3568">
        <v>805</v>
      </c>
      <c r="B3568" t="s">
        <v>109</v>
      </c>
      <c r="C3568">
        <v>113104004</v>
      </c>
      <c r="D3568">
        <v>174.01</v>
      </c>
      <c r="F3568" s="107">
        <v>113101708</v>
      </c>
      <c r="G3568" s="108">
        <v>47600</v>
      </c>
    </row>
    <row r="3569" spans="1:7" x14ac:dyDescent="0.2">
      <c r="A3569">
        <v>805</v>
      </c>
      <c r="B3569" t="s">
        <v>109</v>
      </c>
      <c r="C3569">
        <v>113104005</v>
      </c>
      <c r="D3569">
        <v>245.85</v>
      </c>
      <c r="F3569" s="107">
        <v>113101710</v>
      </c>
      <c r="G3569" s="108">
        <v>6650</v>
      </c>
    </row>
    <row r="3570" spans="1:7" x14ac:dyDescent="0.2">
      <c r="A3570">
        <v>805</v>
      </c>
      <c r="B3570" t="s">
        <v>109</v>
      </c>
      <c r="C3570">
        <v>113104088</v>
      </c>
      <c r="D3570">
        <v>0</v>
      </c>
      <c r="F3570" s="107">
        <v>113101712</v>
      </c>
      <c r="G3570" s="108">
        <v>14760</v>
      </c>
    </row>
    <row r="3571" spans="1:7" x14ac:dyDescent="0.2">
      <c r="A3571">
        <v>805</v>
      </c>
      <c r="B3571" t="s">
        <v>109</v>
      </c>
      <c r="C3571">
        <v>113104090</v>
      </c>
      <c r="D3571">
        <v>0</v>
      </c>
      <c r="F3571" s="107">
        <v>113101722</v>
      </c>
      <c r="G3571" s="108">
        <v>2340</v>
      </c>
    </row>
    <row r="3572" spans="1:7" x14ac:dyDescent="0.2">
      <c r="A3572">
        <v>805</v>
      </c>
      <c r="B3572" t="s">
        <v>109</v>
      </c>
      <c r="C3572">
        <v>113104091</v>
      </c>
      <c r="D3572">
        <v>0</v>
      </c>
      <c r="F3572" s="107">
        <v>113101724</v>
      </c>
      <c r="G3572" s="108">
        <v>36985</v>
      </c>
    </row>
    <row r="3573" spans="1:7" x14ac:dyDescent="0.2">
      <c r="A3573">
        <v>805</v>
      </c>
      <c r="B3573" t="s">
        <v>109</v>
      </c>
      <c r="C3573">
        <v>113104092</v>
      </c>
      <c r="D3573">
        <v>0</v>
      </c>
      <c r="F3573" s="107">
        <v>113101725</v>
      </c>
      <c r="G3573" s="108">
        <v>62825</v>
      </c>
    </row>
    <row r="3574" spans="1:7" x14ac:dyDescent="0.2">
      <c r="A3574">
        <v>805</v>
      </c>
      <c r="B3574" t="s">
        <v>109</v>
      </c>
      <c r="C3574">
        <v>113104094</v>
      </c>
      <c r="D3574">
        <v>0</v>
      </c>
      <c r="F3574" s="107">
        <v>113101726</v>
      </c>
      <c r="G3574" s="108">
        <v>11310</v>
      </c>
    </row>
    <row r="3575" spans="1:7" x14ac:dyDescent="0.2">
      <c r="A3575">
        <v>805</v>
      </c>
      <c r="B3575" t="s">
        <v>109</v>
      </c>
      <c r="C3575">
        <v>113104095</v>
      </c>
      <c r="D3575">
        <v>0</v>
      </c>
      <c r="F3575" s="107">
        <v>113101727</v>
      </c>
      <c r="G3575" s="108">
        <v>27745</v>
      </c>
    </row>
    <row r="3576" spans="1:7" x14ac:dyDescent="0.2">
      <c r="A3576">
        <v>805</v>
      </c>
      <c r="B3576" t="s">
        <v>109</v>
      </c>
      <c r="C3576">
        <v>113104096</v>
      </c>
      <c r="D3576">
        <v>0</v>
      </c>
      <c r="F3576" s="107">
        <v>113101728</v>
      </c>
      <c r="G3576" s="108">
        <v>12875</v>
      </c>
    </row>
    <row r="3577" spans="1:7" x14ac:dyDescent="0.2">
      <c r="A3577">
        <v>805</v>
      </c>
      <c r="B3577" t="s">
        <v>109</v>
      </c>
      <c r="C3577">
        <v>113104098</v>
      </c>
      <c r="D3577">
        <v>0</v>
      </c>
      <c r="F3577" s="107">
        <v>113101729</v>
      </c>
      <c r="G3577" s="108">
        <v>25900</v>
      </c>
    </row>
    <row r="3578" spans="1:7" x14ac:dyDescent="0.2">
      <c r="A3578">
        <v>805</v>
      </c>
      <c r="B3578" t="s">
        <v>109</v>
      </c>
      <c r="C3578">
        <v>113104099</v>
      </c>
      <c r="D3578">
        <v>0</v>
      </c>
      <c r="F3578" s="107">
        <v>113101734</v>
      </c>
      <c r="G3578" s="108">
        <v>35280</v>
      </c>
    </row>
    <row r="3579" spans="1:7" x14ac:dyDescent="0.2">
      <c r="A3579">
        <v>805</v>
      </c>
      <c r="B3579" t="s">
        <v>109</v>
      </c>
      <c r="C3579">
        <v>113104171</v>
      </c>
      <c r="D3579" s="103">
        <v>3281.04</v>
      </c>
      <c r="F3579" s="107">
        <v>113101735</v>
      </c>
      <c r="G3579" s="108">
        <v>0</v>
      </c>
    </row>
    <row r="3580" spans="1:7" x14ac:dyDescent="0.2">
      <c r="A3580">
        <v>805</v>
      </c>
      <c r="B3580" t="s">
        <v>109</v>
      </c>
      <c r="C3580">
        <v>113104348</v>
      </c>
      <c r="D3580" s="103">
        <v>6641</v>
      </c>
      <c r="F3580" s="107">
        <v>113101748</v>
      </c>
      <c r="G3580" s="108">
        <v>42400</v>
      </c>
    </row>
    <row r="3581" spans="1:7" x14ac:dyDescent="0.2">
      <c r="A3581">
        <v>805</v>
      </c>
      <c r="B3581" t="s">
        <v>109</v>
      </c>
      <c r="C3581">
        <v>113104423</v>
      </c>
      <c r="D3581" s="103">
        <v>24219</v>
      </c>
      <c r="F3581" s="107">
        <v>113101749</v>
      </c>
      <c r="G3581" s="108">
        <v>23800</v>
      </c>
    </row>
    <row r="3582" spans="1:7" x14ac:dyDescent="0.2">
      <c r="A3582">
        <v>805</v>
      </c>
      <c r="B3582" t="s">
        <v>109</v>
      </c>
      <c r="C3582">
        <v>113104424</v>
      </c>
      <c r="D3582" s="103">
        <v>5461.2</v>
      </c>
      <c r="F3582" s="107">
        <v>113101750</v>
      </c>
      <c r="G3582" s="108">
        <v>43095</v>
      </c>
    </row>
    <row r="3583" spans="1:7" x14ac:dyDescent="0.2">
      <c r="A3583">
        <v>805</v>
      </c>
      <c r="B3583" t="s">
        <v>109</v>
      </c>
      <c r="C3583">
        <v>113104425</v>
      </c>
      <c r="D3583" s="103">
        <v>30215</v>
      </c>
      <c r="F3583" s="107">
        <v>113101759</v>
      </c>
      <c r="G3583" s="108">
        <v>68718</v>
      </c>
    </row>
    <row r="3584" spans="1:7" x14ac:dyDescent="0.2">
      <c r="A3584">
        <v>805</v>
      </c>
      <c r="B3584" t="s">
        <v>109</v>
      </c>
      <c r="C3584">
        <v>113104426</v>
      </c>
      <c r="D3584" s="103">
        <v>49220</v>
      </c>
      <c r="F3584" s="107">
        <v>113101760</v>
      </c>
      <c r="G3584" s="108">
        <v>94692</v>
      </c>
    </row>
    <row r="3585" spans="1:7" x14ac:dyDescent="0.2">
      <c r="A3585">
        <v>805</v>
      </c>
      <c r="B3585" t="s">
        <v>109</v>
      </c>
      <c r="C3585">
        <v>113104429</v>
      </c>
      <c r="D3585" s="103">
        <v>13281</v>
      </c>
      <c r="F3585" s="107">
        <v>113101761</v>
      </c>
      <c r="G3585" s="108">
        <v>49452</v>
      </c>
    </row>
    <row r="3586" spans="1:7" x14ac:dyDescent="0.2">
      <c r="A3586">
        <v>805</v>
      </c>
      <c r="B3586" t="s">
        <v>109</v>
      </c>
      <c r="C3586">
        <v>113104430</v>
      </c>
      <c r="D3586" s="103">
        <v>19546.849999999999</v>
      </c>
      <c r="F3586" s="107">
        <v>113101770</v>
      </c>
      <c r="G3586" s="108">
        <v>41082.6</v>
      </c>
    </row>
    <row r="3587" spans="1:7" x14ac:dyDescent="0.2">
      <c r="A3587">
        <v>805</v>
      </c>
      <c r="B3587" t="s">
        <v>109</v>
      </c>
      <c r="C3587">
        <v>113104433</v>
      </c>
      <c r="D3587" s="103">
        <v>8788.5</v>
      </c>
      <c r="F3587" s="107">
        <v>113101772</v>
      </c>
      <c r="G3587" s="108">
        <v>19110</v>
      </c>
    </row>
    <row r="3588" spans="1:7" x14ac:dyDescent="0.2">
      <c r="A3588">
        <v>805</v>
      </c>
      <c r="B3588" t="s">
        <v>109</v>
      </c>
      <c r="C3588">
        <v>113104502</v>
      </c>
      <c r="D3588" s="103">
        <v>2539</v>
      </c>
      <c r="F3588" s="107">
        <v>113101775</v>
      </c>
      <c r="G3588" s="108">
        <v>71600</v>
      </c>
    </row>
    <row r="3589" spans="1:7" x14ac:dyDescent="0.2">
      <c r="A3589">
        <v>805</v>
      </c>
      <c r="B3589" t="s">
        <v>109</v>
      </c>
      <c r="C3589">
        <v>113104503</v>
      </c>
      <c r="D3589" s="103">
        <v>4766</v>
      </c>
      <c r="F3589" s="107">
        <v>113101780</v>
      </c>
      <c r="G3589" s="108">
        <v>73000</v>
      </c>
    </row>
    <row r="3590" spans="1:7" x14ac:dyDescent="0.2">
      <c r="A3590">
        <v>805</v>
      </c>
      <c r="B3590" t="s">
        <v>109</v>
      </c>
      <c r="C3590">
        <v>113104504</v>
      </c>
      <c r="D3590">
        <v>0</v>
      </c>
      <c r="F3590" s="107">
        <v>113101785</v>
      </c>
      <c r="G3590" s="108">
        <v>29413.8</v>
      </c>
    </row>
    <row r="3591" spans="1:7" x14ac:dyDescent="0.2">
      <c r="A3591">
        <v>805</v>
      </c>
      <c r="B3591" t="s">
        <v>109</v>
      </c>
      <c r="C3591">
        <v>113104505</v>
      </c>
      <c r="D3591" s="103">
        <v>5250</v>
      </c>
      <c r="F3591" s="107">
        <v>113101787</v>
      </c>
      <c r="G3591" s="108">
        <v>20467.2</v>
      </c>
    </row>
    <row r="3592" spans="1:7" x14ac:dyDescent="0.2">
      <c r="A3592">
        <v>805</v>
      </c>
      <c r="B3592" t="s">
        <v>109</v>
      </c>
      <c r="C3592">
        <v>113104870</v>
      </c>
      <c r="D3592" s="103">
        <v>13771</v>
      </c>
      <c r="F3592" s="107">
        <v>113101789</v>
      </c>
      <c r="G3592" s="108">
        <v>37440</v>
      </c>
    </row>
    <row r="3593" spans="1:7" x14ac:dyDescent="0.2">
      <c r="A3593">
        <v>805</v>
      </c>
      <c r="B3593" t="s">
        <v>109</v>
      </c>
      <c r="C3593">
        <v>113104871</v>
      </c>
      <c r="D3593" s="103">
        <v>39064</v>
      </c>
      <c r="F3593" s="107">
        <v>113101790</v>
      </c>
      <c r="G3593" s="108">
        <v>22834</v>
      </c>
    </row>
    <row r="3594" spans="1:7" x14ac:dyDescent="0.2">
      <c r="A3594">
        <v>805</v>
      </c>
      <c r="B3594" t="s">
        <v>109</v>
      </c>
      <c r="C3594">
        <v>113104872</v>
      </c>
      <c r="D3594" s="103">
        <v>11719</v>
      </c>
      <c r="F3594" s="107">
        <v>113101791</v>
      </c>
      <c r="G3594" s="108">
        <v>14071</v>
      </c>
    </row>
    <row r="3595" spans="1:7" x14ac:dyDescent="0.2">
      <c r="A3595">
        <v>805</v>
      </c>
      <c r="B3595" t="s">
        <v>109</v>
      </c>
      <c r="C3595">
        <v>113104873</v>
      </c>
      <c r="D3595" s="103">
        <v>12999.9</v>
      </c>
      <c r="F3595" s="107">
        <v>113101796</v>
      </c>
      <c r="G3595" s="108">
        <v>52166.5</v>
      </c>
    </row>
    <row r="3596" spans="1:7" x14ac:dyDescent="0.2">
      <c r="A3596">
        <v>805</v>
      </c>
      <c r="B3596" t="s">
        <v>109</v>
      </c>
      <c r="C3596">
        <v>113104874</v>
      </c>
      <c r="D3596" s="103">
        <v>15938</v>
      </c>
      <c r="F3596" s="107">
        <v>113101797</v>
      </c>
      <c r="G3596" s="108">
        <v>38485</v>
      </c>
    </row>
    <row r="3597" spans="1:7" x14ac:dyDescent="0.2">
      <c r="A3597">
        <v>805</v>
      </c>
      <c r="B3597" t="s">
        <v>109</v>
      </c>
      <c r="C3597">
        <v>113104887</v>
      </c>
      <c r="D3597" s="103">
        <v>2148</v>
      </c>
      <c r="F3597" s="107">
        <v>113101801</v>
      </c>
      <c r="G3597" s="108">
        <v>32604</v>
      </c>
    </row>
    <row r="3598" spans="1:7" x14ac:dyDescent="0.2">
      <c r="A3598">
        <v>805</v>
      </c>
      <c r="B3598" t="s">
        <v>109</v>
      </c>
      <c r="C3598">
        <v>113104893</v>
      </c>
      <c r="D3598" s="103">
        <v>6836</v>
      </c>
      <c r="F3598" s="107">
        <v>113101802</v>
      </c>
      <c r="G3598" s="108">
        <v>32549.4</v>
      </c>
    </row>
    <row r="3599" spans="1:7" x14ac:dyDescent="0.2">
      <c r="A3599">
        <v>805</v>
      </c>
      <c r="B3599" t="s">
        <v>109</v>
      </c>
      <c r="C3599">
        <v>113104900</v>
      </c>
      <c r="D3599" s="103">
        <v>9609.7999999999993</v>
      </c>
      <c r="F3599" s="107">
        <v>113101804</v>
      </c>
      <c r="G3599" s="108">
        <v>39670.800000000003</v>
      </c>
    </row>
    <row r="3600" spans="1:7" x14ac:dyDescent="0.2">
      <c r="A3600">
        <v>805</v>
      </c>
      <c r="B3600" t="s">
        <v>109</v>
      </c>
      <c r="C3600">
        <v>113104905</v>
      </c>
      <c r="D3600" s="103">
        <v>6250</v>
      </c>
      <c r="F3600" s="107">
        <v>113101805</v>
      </c>
      <c r="G3600" s="108">
        <v>35560.199999999997</v>
      </c>
    </row>
    <row r="3601" spans="1:7" x14ac:dyDescent="0.2">
      <c r="A3601">
        <v>805</v>
      </c>
      <c r="B3601" t="s">
        <v>109</v>
      </c>
      <c r="C3601">
        <v>113104906</v>
      </c>
      <c r="D3601" s="103">
        <v>40929.120000000003</v>
      </c>
      <c r="F3601" s="107">
        <v>113101818</v>
      </c>
      <c r="G3601" s="108">
        <v>0</v>
      </c>
    </row>
    <row r="3602" spans="1:7" x14ac:dyDescent="0.2">
      <c r="A3602">
        <v>805</v>
      </c>
      <c r="B3602" t="s">
        <v>109</v>
      </c>
      <c r="C3602">
        <v>113104908</v>
      </c>
      <c r="D3602" s="103">
        <v>37579</v>
      </c>
      <c r="F3602" s="107">
        <v>113101825</v>
      </c>
      <c r="G3602" s="108">
        <v>0</v>
      </c>
    </row>
    <row r="3603" spans="1:7" x14ac:dyDescent="0.2">
      <c r="A3603">
        <v>805</v>
      </c>
      <c r="B3603" t="s">
        <v>109</v>
      </c>
      <c r="C3603">
        <v>113105059</v>
      </c>
      <c r="D3603" s="103">
        <v>12655.82</v>
      </c>
      <c r="F3603" s="107">
        <v>113101827</v>
      </c>
      <c r="G3603" s="108">
        <v>25104.73</v>
      </c>
    </row>
    <row r="3604" spans="1:7" x14ac:dyDescent="0.2">
      <c r="A3604">
        <v>805</v>
      </c>
      <c r="B3604" t="s">
        <v>201</v>
      </c>
      <c r="C3604">
        <v>145100344</v>
      </c>
      <c r="D3604">
        <v>0</v>
      </c>
      <c r="F3604" s="107">
        <v>113101835</v>
      </c>
      <c r="G3604" s="108">
        <v>0</v>
      </c>
    </row>
    <row r="3605" spans="1:7" x14ac:dyDescent="0.2">
      <c r="A3605">
        <v>805</v>
      </c>
      <c r="B3605" t="s">
        <v>201</v>
      </c>
      <c r="C3605">
        <v>145100784</v>
      </c>
      <c r="D3605">
        <v>0</v>
      </c>
      <c r="F3605" s="107">
        <v>113101836</v>
      </c>
      <c r="G3605" s="108">
        <v>20110</v>
      </c>
    </row>
    <row r="3606" spans="1:7" x14ac:dyDescent="0.2">
      <c r="A3606">
        <v>805</v>
      </c>
      <c r="B3606" t="s">
        <v>201</v>
      </c>
      <c r="C3606">
        <v>145100888</v>
      </c>
      <c r="D3606" s="103">
        <v>2498.5</v>
      </c>
      <c r="F3606" s="107">
        <v>113101837</v>
      </c>
      <c r="G3606" s="108">
        <v>36085</v>
      </c>
    </row>
    <row r="3607" spans="1:7" x14ac:dyDescent="0.2">
      <c r="A3607">
        <v>805</v>
      </c>
      <c r="B3607" t="s">
        <v>201</v>
      </c>
      <c r="C3607">
        <v>145101297</v>
      </c>
      <c r="D3607">
        <v>0</v>
      </c>
      <c r="F3607" s="107">
        <v>113101839</v>
      </c>
      <c r="G3607" s="108">
        <v>88577</v>
      </c>
    </row>
    <row r="3608" spans="1:7" x14ac:dyDescent="0.2">
      <c r="A3608">
        <v>805</v>
      </c>
      <c r="B3608" t="s">
        <v>201</v>
      </c>
      <c r="C3608">
        <v>145101305</v>
      </c>
      <c r="D3608">
        <v>0</v>
      </c>
      <c r="F3608" s="107">
        <v>113101840</v>
      </c>
      <c r="G3608" s="108">
        <v>34780</v>
      </c>
    </row>
    <row r="3609" spans="1:7" x14ac:dyDescent="0.2">
      <c r="A3609">
        <v>805</v>
      </c>
      <c r="B3609" t="s">
        <v>201</v>
      </c>
      <c r="C3609">
        <v>145101708</v>
      </c>
      <c r="D3609">
        <v>0</v>
      </c>
      <c r="F3609" s="107">
        <v>113101841</v>
      </c>
      <c r="G3609" s="108">
        <v>35506</v>
      </c>
    </row>
    <row r="3610" spans="1:7" x14ac:dyDescent="0.2">
      <c r="A3610">
        <v>805</v>
      </c>
      <c r="B3610" t="s">
        <v>201</v>
      </c>
      <c r="C3610">
        <v>93105539</v>
      </c>
      <c r="D3610">
        <v>0</v>
      </c>
      <c r="F3610" s="107">
        <v>113101857</v>
      </c>
      <c r="G3610" s="108">
        <v>0</v>
      </c>
    </row>
    <row r="3611" spans="1:7" x14ac:dyDescent="0.2">
      <c r="A3611">
        <v>805</v>
      </c>
      <c r="B3611" t="s">
        <v>279</v>
      </c>
      <c r="C3611">
        <v>145101382</v>
      </c>
      <c r="D3611">
        <v>0</v>
      </c>
      <c r="F3611" s="107">
        <v>113101858</v>
      </c>
      <c r="G3611" s="108">
        <v>0</v>
      </c>
    </row>
    <row r="3612" spans="1:7" x14ac:dyDescent="0.2">
      <c r="A3612">
        <v>805</v>
      </c>
      <c r="B3612" t="s">
        <v>279</v>
      </c>
      <c r="C3612">
        <v>145101613</v>
      </c>
      <c r="D3612">
        <v>0</v>
      </c>
      <c r="F3612" s="107">
        <v>113101859</v>
      </c>
      <c r="G3612" s="108">
        <v>0</v>
      </c>
    </row>
    <row r="3613" spans="1:7" x14ac:dyDescent="0.2">
      <c r="A3613">
        <v>805</v>
      </c>
      <c r="B3613" t="s">
        <v>279</v>
      </c>
      <c r="C3613">
        <v>145102017</v>
      </c>
      <c r="D3613">
        <v>833</v>
      </c>
      <c r="F3613" s="107">
        <v>113101860</v>
      </c>
      <c r="G3613" s="108">
        <v>0</v>
      </c>
    </row>
    <row r="3614" spans="1:7" x14ac:dyDescent="0.2">
      <c r="A3614">
        <v>805</v>
      </c>
      <c r="B3614" t="s">
        <v>126</v>
      </c>
      <c r="C3614">
        <v>145100032</v>
      </c>
      <c r="D3614">
        <v>0</v>
      </c>
      <c r="F3614" s="107">
        <v>113101861</v>
      </c>
      <c r="G3614" s="108">
        <v>0</v>
      </c>
    </row>
    <row r="3615" spans="1:7" x14ac:dyDescent="0.2">
      <c r="A3615">
        <v>805</v>
      </c>
      <c r="B3615" t="s">
        <v>126</v>
      </c>
      <c r="C3615">
        <v>145100184</v>
      </c>
      <c r="D3615">
        <v>0</v>
      </c>
      <c r="F3615" s="107">
        <v>113101862</v>
      </c>
      <c r="G3615" s="108">
        <v>0</v>
      </c>
    </row>
    <row r="3616" spans="1:7" x14ac:dyDescent="0.2">
      <c r="A3616">
        <v>805</v>
      </c>
      <c r="B3616" t="s">
        <v>126</v>
      </c>
      <c r="C3616">
        <v>145100185</v>
      </c>
      <c r="D3616">
        <v>0</v>
      </c>
      <c r="F3616" s="107">
        <v>113101863</v>
      </c>
      <c r="G3616" s="108">
        <v>0</v>
      </c>
    </row>
    <row r="3617" spans="1:7" x14ac:dyDescent="0.2">
      <c r="A3617">
        <v>805</v>
      </c>
      <c r="B3617" t="s">
        <v>126</v>
      </c>
      <c r="C3617">
        <v>145100342</v>
      </c>
      <c r="D3617" s="103">
        <v>1537.5</v>
      </c>
      <c r="F3617" s="107">
        <v>113101864</v>
      </c>
      <c r="G3617" s="108">
        <v>0</v>
      </c>
    </row>
    <row r="3618" spans="1:7" x14ac:dyDescent="0.2">
      <c r="A3618">
        <v>805</v>
      </c>
      <c r="B3618" t="s">
        <v>126</v>
      </c>
      <c r="C3618">
        <v>145100343</v>
      </c>
      <c r="D3618" s="103">
        <v>1344.7</v>
      </c>
      <c r="F3618" s="107">
        <v>113101866</v>
      </c>
      <c r="G3618" s="108">
        <v>0</v>
      </c>
    </row>
    <row r="3619" spans="1:7" x14ac:dyDescent="0.2">
      <c r="A3619">
        <v>805</v>
      </c>
      <c r="B3619" t="s">
        <v>126</v>
      </c>
      <c r="C3619">
        <v>145100393</v>
      </c>
      <c r="D3619" s="103">
        <v>2883</v>
      </c>
      <c r="F3619" s="107">
        <v>113101868</v>
      </c>
      <c r="G3619" s="108">
        <v>12714</v>
      </c>
    </row>
    <row r="3620" spans="1:7" x14ac:dyDescent="0.2">
      <c r="A3620">
        <v>805</v>
      </c>
      <c r="B3620" t="s">
        <v>126</v>
      </c>
      <c r="C3620">
        <v>145100394</v>
      </c>
      <c r="D3620" s="103">
        <v>1058.94</v>
      </c>
      <c r="F3620" s="107">
        <v>113101871</v>
      </c>
      <c r="G3620" s="108">
        <v>34803.599999999999</v>
      </c>
    </row>
    <row r="3621" spans="1:7" x14ac:dyDescent="0.2">
      <c r="A3621">
        <v>805</v>
      </c>
      <c r="B3621" t="s">
        <v>126</v>
      </c>
      <c r="C3621">
        <v>145100421</v>
      </c>
      <c r="D3621">
        <v>0</v>
      </c>
      <c r="F3621" s="107">
        <v>113101873</v>
      </c>
      <c r="G3621" s="108">
        <v>92999.4</v>
      </c>
    </row>
    <row r="3622" spans="1:7" x14ac:dyDescent="0.2">
      <c r="A3622">
        <v>805</v>
      </c>
      <c r="B3622" t="s">
        <v>126</v>
      </c>
      <c r="C3622">
        <v>145100476</v>
      </c>
      <c r="D3622">
        <v>0</v>
      </c>
      <c r="F3622" s="107">
        <v>113101874</v>
      </c>
      <c r="G3622" s="108">
        <v>42837.599999999999</v>
      </c>
    </row>
    <row r="3623" spans="1:7" x14ac:dyDescent="0.2">
      <c r="A3623">
        <v>805</v>
      </c>
      <c r="B3623" t="s">
        <v>126</v>
      </c>
      <c r="C3623">
        <v>145100516</v>
      </c>
      <c r="D3623">
        <v>0</v>
      </c>
      <c r="F3623" s="107">
        <v>113101875</v>
      </c>
      <c r="G3623" s="108">
        <v>50902.8</v>
      </c>
    </row>
    <row r="3624" spans="1:7" x14ac:dyDescent="0.2">
      <c r="A3624">
        <v>805</v>
      </c>
      <c r="B3624" t="s">
        <v>126</v>
      </c>
      <c r="C3624">
        <v>145100517</v>
      </c>
      <c r="D3624">
        <v>0</v>
      </c>
      <c r="F3624" s="107">
        <v>113101884</v>
      </c>
      <c r="G3624" s="108">
        <v>0</v>
      </c>
    </row>
    <row r="3625" spans="1:7" x14ac:dyDescent="0.2">
      <c r="A3625">
        <v>805</v>
      </c>
      <c r="B3625" t="s">
        <v>126</v>
      </c>
      <c r="C3625">
        <v>145100537</v>
      </c>
      <c r="D3625">
        <v>0</v>
      </c>
      <c r="F3625" s="107">
        <v>113101885</v>
      </c>
      <c r="G3625" s="108">
        <v>49140</v>
      </c>
    </row>
    <row r="3626" spans="1:7" x14ac:dyDescent="0.2">
      <c r="A3626">
        <v>805</v>
      </c>
      <c r="B3626" t="s">
        <v>126</v>
      </c>
      <c r="C3626">
        <v>145100541</v>
      </c>
      <c r="D3626">
        <v>0</v>
      </c>
      <c r="F3626" s="107">
        <v>113101893</v>
      </c>
      <c r="G3626" s="108">
        <v>62167</v>
      </c>
    </row>
    <row r="3627" spans="1:7" x14ac:dyDescent="0.2">
      <c r="A3627">
        <v>805</v>
      </c>
      <c r="B3627" t="s">
        <v>126</v>
      </c>
      <c r="C3627">
        <v>145100542</v>
      </c>
      <c r="D3627">
        <v>0</v>
      </c>
      <c r="F3627" s="107">
        <v>113101897</v>
      </c>
      <c r="G3627" s="108">
        <v>11856</v>
      </c>
    </row>
    <row r="3628" spans="1:7" x14ac:dyDescent="0.2">
      <c r="A3628">
        <v>805</v>
      </c>
      <c r="B3628" t="s">
        <v>126</v>
      </c>
      <c r="C3628">
        <v>145100545</v>
      </c>
      <c r="D3628">
        <v>0</v>
      </c>
      <c r="F3628" s="107">
        <v>113101903</v>
      </c>
      <c r="G3628" s="108">
        <v>7800</v>
      </c>
    </row>
    <row r="3629" spans="1:7" x14ac:dyDescent="0.2">
      <c r="A3629">
        <v>805</v>
      </c>
      <c r="B3629" t="s">
        <v>126</v>
      </c>
      <c r="C3629">
        <v>145100547</v>
      </c>
      <c r="D3629">
        <v>0</v>
      </c>
      <c r="F3629" s="107">
        <v>113101906</v>
      </c>
      <c r="G3629" s="108">
        <v>22401.599999999999</v>
      </c>
    </row>
    <row r="3630" spans="1:7" x14ac:dyDescent="0.2">
      <c r="A3630">
        <v>805</v>
      </c>
      <c r="B3630" t="s">
        <v>126</v>
      </c>
      <c r="C3630">
        <v>145100550</v>
      </c>
      <c r="D3630">
        <v>0</v>
      </c>
      <c r="F3630" s="107">
        <v>113101907</v>
      </c>
      <c r="G3630" s="108">
        <v>235200</v>
      </c>
    </row>
    <row r="3631" spans="1:7" x14ac:dyDescent="0.2">
      <c r="A3631">
        <v>805</v>
      </c>
      <c r="B3631" t="s">
        <v>126</v>
      </c>
      <c r="C3631">
        <v>145100554</v>
      </c>
      <c r="D3631">
        <v>0</v>
      </c>
      <c r="F3631" s="107">
        <v>113101915</v>
      </c>
      <c r="G3631" s="108">
        <v>51682.8</v>
      </c>
    </row>
    <row r="3632" spans="1:7" x14ac:dyDescent="0.2">
      <c r="A3632">
        <v>805</v>
      </c>
      <c r="B3632" t="s">
        <v>126</v>
      </c>
      <c r="C3632">
        <v>145100555</v>
      </c>
      <c r="D3632">
        <v>0</v>
      </c>
      <c r="F3632" s="107">
        <v>113101916</v>
      </c>
      <c r="G3632" s="108">
        <v>29764.799999999999</v>
      </c>
    </row>
    <row r="3633" spans="1:7" x14ac:dyDescent="0.2">
      <c r="A3633">
        <v>805</v>
      </c>
      <c r="B3633" t="s">
        <v>126</v>
      </c>
      <c r="C3633">
        <v>145100558</v>
      </c>
      <c r="D3633">
        <v>0</v>
      </c>
      <c r="F3633" s="107">
        <v>113101918</v>
      </c>
      <c r="G3633" s="108">
        <v>0</v>
      </c>
    </row>
    <row r="3634" spans="1:7" x14ac:dyDescent="0.2">
      <c r="A3634">
        <v>805</v>
      </c>
      <c r="B3634" t="s">
        <v>126</v>
      </c>
      <c r="C3634">
        <v>145100560</v>
      </c>
      <c r="D3634">
        <v>0</v>
      </c>
      <c r="F3634" s="107">
        <v>113101919</v>
      </c>
      <c r="G3634" s="108">
        <v>0</v>
      </c>
    </row>
    <row r="3635" spans="1:7" x14ac:dyDescent="0.2">
      <c r="A3635">
        <v>805</v>
      </c>
      <c r="B3635" t="s">
        <v>126</v>
      </c>
      <c r="C3635">
        <v>145100639</v>
      </c>
      <c r="D3635">
        <v>0</v>
      </c>
      <c r="F3635" s="107">
        <v>113101920</v>
      </c>
      <c r="G3635" s="108">
        <v>56924.4</v>
      </c>
    </row>
    <row r="3636" spans="1:7" x14ac:dyDescent="0.2">
      <c r="A3636">
        <v>805</v>
      </c>
      <c r="B3636" t="s">
        <v>126</v>
      </c>
      <c r="C3636">
        <v>145100662</v>
      </c>
      <c r="D3636">
        <v>833</v>
      </c>
      <c r="F3636" s="107">
        <v>113101921</v>
      </c>
      <c r="G3636" s="108">
        <v>55777.8</v>
      </c>
    </row>
    <row r="3637" spans="1:7" x14ac:dyDescent="0.2">
      <c r="A3637">
        <v>805</v>
      </c>
      <c r="B3637" t="s">
        <v>126</v>
      </c>
      <c r="C3637">
        <v>145100781</v>
      </c>
      <c r="D3637">
        <v>0</v>
      </c>
      <c r="F3637" s="107">
        <v>113101922</v>
      </c>
      <c r="G3637" s="108">
        <v>61604.4</v>
      </c>
    </row>
    <row r="3638" spans="1:7" x14ac:dyDescent="0.2">
      <c r="A3638">
        <v>805</v>
      </c>
      <c r="B3638" t="s">
        <v>126</v>
      </c>
      <c r="C3638">
        <v>145100818</v>
      </c>
      <c r="D3638">
        <v>0</v>
      </c>
      <c r="F3638" s="107">
        <v>113101924</v>
      </c>
      <c r="G3638" s="108">
        <v>7800</v>
      </c>
    </row>
    <row r="3639" spans="1:7" x14ac:dyDescent="0.2">
      <c r="A3639">
        <v>805</v>
      </c>
      <c r="B3639" t="s">
        <v>126</v>
      </c>
      <c r="C3639">
        <v>145100819</v>
      </c>
      <c r="D3639">
        <v>0</v>
      </c>
      <c r="F3639" s="107">
        <v>113101926</v>
      </c>
      <c r="G3639" s="108">
        <v>17500</v>
      </c>
    </row>
    <row r="3640" spans="1:7" x14ac:dyDescent="0.2">
      <c r="A3640">
        <v>805</v>
      </c>
      <c r="B3640" t="s">
        <v>126</v>
      </c>
      <c r="C3640">
        <v>145100821</v>
      </c>
      <c r="D3640">
        <v>0</v>
      </c>
      <c r="F3640" s="107">
        <v>113101927</v>
      </c>
      <c r="G3640" s="108">
        <v>8385</v>
      </c>
    </row>
    <row r="3641" spans="1:7" x14ac:dyDescent="0.2">
      <c r="A3641">
        <v>805</v>
      </c>
      <c r="B3641" t="s">
        <v>126</v>
      </c>
      <c r="C3641">
        <v>145100822</v>
      </c>
      <c r="D3641">
        <v>0</v>
      </c>
      <c r="F3641" s="107">
        <v>113101928</v>
      </c>
      <c r="G3641" s="108">
        <v>16420</v>
      </c>
    </row>
    <row r="3642" spans="1:7" x14ac:dyDescent="0.2">
      <c r="A3642">
        <v>805</v>
      </c>
      <c r="B3642" t="s">
        <v>126</v>
      </c>
      <c r="C3642">
        <v>145100833</v>
      </c>
      <c r="D3642">
        <v>0</v>
      </c>
      <c r="F3642" s="107">
        <v>113101929</v>
      </c>
      <c r="G3642" s="108">
        <v>70122</v>
      </c>
    </row>
    <row r="3643" spans="1:7" x14ac:dyDescent="0.2">
      <c r="A3643">
        <v>805</v>
      </c>
      <c r="B3643" t="s">
        <v>126</v>
      </c>
      <c r="C3643">
        <v>145100836</v>
      </c>
      <c r="D3643">
        <v>0</v>
      </c>
      <c r="F3643" s="107">
        <v>113101930</v>
      </c>
      <c r="G3643" s="108">
        <v>86190</v>
      </c>
    </row>
    <row r="3644" spans="1:7" x14ac:dyDescent="0.2">
      <c r="A3644">
        <v>805</v>
      </c>
      <c r="B3644" t="s">
        <v>126</v>
      </c>
      <c r="C3644">
        <v>145100837</v>
      </c>
      <c r="D3644">
        <v>0</v>
      </c>
      <c r="F3644" s="107">
        <v>113101931</v>
      </c>
      <c r="G3644" s="108">
        <v>26000</v>
      </c>
    </row>
    <row r="3645" spans="1:7" x14ac:dyDescent="0.2">
      <c r="A3645">
        <v>805</v>
      </c>
      <c r="B3645" t="s">
        <v>126</v>
      </c>
      <c r="C3645">
        <v>145101084</v>
      </c>
      <c r="D3645">
        <v>0</v>
      </c>
      <c r="F3645" s="107">
        <v>113101932</v>
      </c>
      <c r="G3645" s="108">
        <v>30888</v>
      </c>
    </row>
    <row r="3646" spans="1:7" x14ac:dyDescent="0.2">
      <c r="A3646">
        <v>805</v>
      </c>
      <c r="B3646" t="s">
        <v>126</v>
      </c>
      <c r="C3646">
        <v>145101134</v>
      </c>
      <c r="D3646">
        <v>0</v>
      </c>
      <c r="F3646" s="107">
        <v>113101934</v>
      </c>
      <c r="G3646" s="108">
        <v>52120</v>
      </c>
    </row>
    <row r="3647" spans="1:7" x14ac:dyDescent="0.2">
      <c r="A3647">
        <v>805</v>
      </c>
      <c r="B3647" t="s">
        <v>126</v>
      </c>
      <c r="C3647">
        <v>145101340</v>
      </c>
      <c r="D3647">
        <v>0</v>
      </c>
      <c r="F3647" s="107">
        <v>113101935</v>
      </c>
      <c r="G3647" s="108">
        <v>87595</v>
      </c>
    </row>
    <row r="3648" spans="1:7" x14ac:dyDescent="0.2">
      <c r="A3648">
        <v>805</v>
      </c>
      <c r="B3648" t="s">
        <v>126</v>
      </c>
      <c r="C3648">
        <v>145101420</v>
      </c>
      <c r="D3648">
        <v>641</v>
      </c>
      <c r="F3648" s="107">
        <v>113101936</v>
      </c>
      <c r="G3648" s="108">
        <v>44400</v>
      </c>
    </row>
    <row r="3649" spans="1:7" x14ac:dyDescent="0.2">
      <c r="A3649">
        <v>805</v>
      </c>
      <c r="B3649" t="s">
        <v>126</v>
      </c>
      <c r="C3649">
        <v>145101567</v>
      </c>
      <c r="D3649">
        <v>0</v>
      </c>
      <c r="F3649" s="107">
        <v>113101940</v>
      </c>
      <c r="G3649" s="108">
        <v>40000</v>
      </c>
    </row>
    <row r="3650" spans="1:7" x14ac:dyDescent="0.2">
      <c r="A3650">
        <v>805</v>
      </c>
      <c r="B3650" t="s">
        <v>126</v>
      </c>
      <c r="C3650">
        <v>145101568</v>
      </c>
      <c r="D3650">
        <v>0</v>
      </c>
      <c r="F3650" s="107">
        <v>113101942</v>
      </c>
      <c r="G3650" s="108">
        <v>55620</v>
      </c>
    </row>
    <row r="3651" spans="1:7" x14ac:dyDescent="0.2">
      <c r="A3651">
        <v>805</v>
      </c>
      <c r="B3651" t="s">
        <v>126</v>
      </c>
      <c r="C3651">
        <v>145101704</v>
      </c>
      <c r="D3651">
        <v>0</v>
      </c>
      <c r="F3651" s="107">
        <v>113101953</v>
      </c>
      <c r="G3651" s="108">
        <v>31621</v>
      </c>
    </row>
    <row r="3652" spans="1:7" x14ac:dyDescent="0.2">
      <c r="A3652">
        <v>805</v>
      </c>
      <c r="B3652" t="s">
        <v>126</v>
      </c>
      <c r="C3652">
        <v>145101730</v>
      </c>
      <c r="D3652">
        <v>641</v>
      </c>
      <c r="F3652" s="107">
        <v>113101958</v>
      </c>
      <c r="G3652" s="108">
        <v>0</v>
      </c>
    </row>
    <row r="3653" spans="1:7" x14ac:dyDescent="0.2">
      <c r="A3653">
        <v>805</v>
      </c>
      <c r="B3653" t="s">
        <v>126</v>
      </c>
      <c r="C3653">
        <v>145101736</v>
      </c>
      <c r="D3653">
        <v>0</v>
      </c>
      <c r="F3653" s="107">
        <v>113101962</v>
      </c>
      <c r="G3653" s="108">
        <v>18720</v>
      </c>
    </row>
    <row r="3654" spans="1:7" x14ac:dyDescent="0.2">
      <c r="A3654">
        <v>805</v>
      </c>
      <c r="B3654" t="s">
        <v>126</v>
      </c>
      <c r="C3654">
        <v>145101757</v>
      </c>
      <c r="D3654">
        <v>0</v>
      </c>
      <c r="F3654" s="107">
        <v>113101976</v>
      </c>
      <c r="G3654" s="108">
        <v>85736.78</v>
      </c>
    </row>
    <row r="3655" spans="1:7" x14ac:dyDescent="0.2">
      <c r="A3655">
        <v>805</v>
      </c>
      <c r="B3655" t="s">
        <v>126</v>
      </c>
      <c r="C3655">
        <v>145101761</v>
      </c>
      <c r="D3655">
        <v>0</v>
      </c>
      <c r="F3655" s="107">
        <v>113101978</v>
      </c>
      <c r="G3655" s="108">
        <v>26500</v>
      </c>
    </row>
    <row r="3656" spans="1:7" x14ac:dyDescent="0.2">
      <c r="A3656">
        <v>805</v>
      </c>
      <c r="B3656" t="s">
        <v>126</v>
      </c>
      <c r="C3656">
        <v>145101762</v>
      </c>
      <c r="D3656">
        <v>0</v>
      </c>
      <c r="F3656" s="107">
        <v>113101982</v>
      </c>
      <c r="G3656" s="108">
        <v>33350</v>
      </c>
    </row>
    <row r="3657" spans="1:7" x14ac:dyDescent="0.2">
      <c r="A3657">
        <v>805</v>
      </c>
      <c r="B3657" t="s">
        <v>126</v>
      </c>
      <c r="C3657">
        <v>145101766</v>
      </c>
      <c r="D3657">
        <v>0</v>
      </c>
      <c r="F3657" s="107">
        <v>113101983</v>
      </c>
      <c r="G3657" s="108">
        <v>18692</v>
      </c>
    </row>
    <row r="3658" spans="1:7" x14ac:dyDescent="0.2">
      <c r="A3658">
        <v>805</v>
      </c>
      <c r="B3658" t="s">
        <v>126</v>
      </c>
      <c r="C3658">
        <v>145101926</v>
      </c>
      <c r="D3658">
        <v>770</v>
      </c>
      <c r="F3658" s="107">
        <v>113101984</v>
      </c>
      <c r="G3658" s="108">
        <v>33350</v>
      </c>
    </row>
    <row r="3659" spans="1:7" x14ac:dyDescent="0.2">
      <c r="A3659">
        <v>805</v>
      </c>
      <c r="B3659" t="s">
        <v>126</v>
      </c>
      <c r="C3659">
        <v>145101927</v>
      </c>
      <c r="D3659">
        <v>770</v>
      </c>
      <c r="F3659" s="107">
        <v>113101985</v>
      </c>
      <c r="G3659" s="108">
        <v>2056</v>
      </c>
    </row>
    <row r="3660" spans="1:7" x14ac:dyDescent="0.2">
      <c r="A3660">
        <v>805</v>
      </c>
      <c r="B3660" t="s">
        <v>126</v>
      </c>
      <c r="C3660">
        <v>145101930</v>
      </c>
      <c r="D3660">
        <v>384</v>
      </c>
      <c r="F3660" s="107">
        <v>113101989</v>
      </c>
      <c r="G3660" s="108">
        <v>0</v>
      </c>
    </row>
    <row r="3661" spans="1:7" x14ac:dyDescent="0.2">
      <c r="A3661">
        <v>805</v>
      </c>
      <c r="B3661" t="s">
        <v>126</v>
      </c>
      <c r="C3661">
        <v>145101931</v>
      </c>
      <c r="D3661">
        <v>0</v>
      </c>
      <c r="F3661" s="107">
        <v>113101992</v>
      </c>
      <c r="G3661" s="108">
        <v>0</v>
      </c>
    </row>
    <row r="3662" spans="1:7" x14ac:dyDescent="0.2">
      <c r="A3662">
        <v>805</v>
      </c>
      <c r="B3662" t="s">
        <v>126</v>
      </c>
      <c r="C3662">
        <v>145101932</v>
      </c>
      <c r="D3662">
        <v>192</v>
      </c>
      <c r="F3662" s="107">
        <v>113101994</v>
      </c>
      <c r="G3662" s="108">
        <v>11450</v>
      </c>
    </row>
    <row r="3663" spans="1:7" x14ac:dyDescent="0.2">
      <c r="A3663">
        <v>805</v>
      </c>
      <c r="B3663" t="s">
        <v>126</v>
      </c>
      <c r="C3663">
        <v>145101934</v>
      </c>
      <c r="D3663">
        <v>0</v>
      </c>
      <c r="F3663" s="107">
        <v>113101995</v>
      </c>
      <c r="G3663" s="108">
        <v>10273</v>
      </c>
    </row>
    <row r="3664" spans="1:7" x14ac:dyDescent="0.2">
      <c r="A3664">
        <v>805</v>
      </c>
      <c r="B3664" t="s">
        <v>126</v>
      </c>
      <c r="C3664">
        <v>145101935</v>
      </c>
      <c r="D3664">
        <v>154</v>
      </c>
      <c r="F3664" s="107">
        <v>113101996</v>
      </c>
      <c r="G3664" s="108">
        <v>18892</v>
      </c>
    </row>
    <row r="3665" spans="1:7" x14ac:dyDescent="0.2">
      <c r="A3665">
        <v>805</v>
      </c>
      <c r="B3665" t="s">
        <v>126</v>
      </c>
      <c r="C3665">
        <v>145101936</v>
      </c>
      <c r="D3665" s="103">
        <v>1544</v>
      </c>
      <c r="F3665" s="107">
        <v>113101997</v>
      </c>
      <c r="G3665" s="108">
        <v>10647</v>
      </c>
    </row>
    <row r="3666" spans="1:7" x14ac:dyDescent="0.2">
      <c r="A3666">
        <v>805</v>
      </c>
      <c r="B3666" t="s">
        <v>126</v>
      </c>
      <c r="C3666">
        <v>145101951</v>
      </c>
      <c r="D3666">
        <v>0</v>
      </c>
      <c r="F3666" s="107">
        <v>113102000</v>
      </c>
      <c r="G3666" s="108">
        <v>8923.2000000000007</v>
      </c>
    </row>
    <row r="3667" spans="1:7" x14ac:dyDescent="0.2">
      <c r="A3667">
        <v>805</v>
      </c>
      <c r="B3667" t="s">
        <v>126</v>
      </c>
      <c r="C3667">
        <v>145101973</v>
      </c>
      <c r="D3667">
        <v>0</v>
      </c>
      <c r="F3667" s="107">
        <v>113102005</v>
      </c>
      <c r="G3667" s="108">
        <v>25482.6</v>
      </c>
    </row>
    <row r="3668" spans="1:7" x14ac:dyDescent="0.2">
      <c r="A3668">
        <v>805</v>
      </c>
      <c r="B3668" t="s">
        <v>126</v>
      </c>
      <c r="C3668">
        <v>145102001</v>
      </c>
      <c r="D3668">
        <v>987</v>
      </c>
      <c r="F3668" s="107">
        <v>113102006</v>
      </c>
      <c r="G3668" s="108">
        <v>4914</v>
      </c>
    </row>
    <row r="3669" spans="1:7" x14ac:dyDescent="0.2">
      <c r="A3669">
        <v>805</v>
      </c>
      <c r="B3669" t="s">
        <v>126</v>
      </c>
      <c r="C3669">
        <v>145102011</v>
      </c>
      <c r="D3669">
        <v>537.6</v>
      </c>
      <c r="F3669" s="107">
        <v>113102007</v>
      </c>
      <c r="G3669" s="108">
        <v>55200</v>
      </c>
    </row>
    <row r="3670" spans="1:7" x14ac:dyDescent="0.2">
      <c r="A3670">
        <v>805</v>
      </c>
      <c r="B3670" t="s">
        <v>126</v>
      </c>
      <c r="C3670">
        <v>93105659</v>
      </c>
      <c r="D3670">
        <v>0</v>
      </c>
      <c r="F3670" s="107">
        <v>113102015</v>
      </c>
      <c r="G3670" s="108">
        <v>77586.600000000006</v>
      </c>
    </row>
    <row r="3671" spans="1:7" x14ac:dyDescent="0.2">
      <c r="A3671">
        <v>805</v>
      </c>
      <c r="B3671" t="s">
        <v>126</v>
      </c>
      <c r="C3671">
        <v>93105660</v>
      </c>
      <c r="D3671">
        <v>0</v>
      </c>
      <c r="F3671" s="107">
        <v>113102016</v>
      </c>
      <c r="G3671" s="108">
        <v>132132</v>
      </c>
    </row>
    <row r="3672" spans="1:7" x14ac:dyDescent="0.2">
      <c r="A3672">
        <v>805</v>
      </c>
      <c r="B3672" t="s">
        <v>126</v>
      </c>
      <c r="C3672">
        <v>93105661</v>
      </c>
      <c r="D3672">
        <v>0</v>
      </c>
      <c r="F3672" s="107">
        <v>113102017</v>
      </c>
      <c r="G3672" s="108">
        <v>43550</v>
      </c>
    </row>
    <row r="3673" spans="1:7" x14ac:dyDescent="0.2">
      <c r="A3673">
        <v>805</v>
      </c>
      <c r="B3673" t="s">
        <v>126</v>
      </c>
      <c r="C3673">
        <v>93105662</v>
      </c>
      <c r="D3673">
        <v>0</v>
      </c>
      <c r="F3673" s="107">
        <v>113102021</v>
      </c>
      <c r="G3673" s="108">
        <v>7800</v>
      </c>
    </row>
    <row r="3674" spans="1:7" x14ac:dyDescent="0.2">
      <c r="A3674">
        <v>805</v>
      </c>
      <c r="B3674" t="s">
        <v>126</v>
      </c>
      <c r="C3674">
        <v>93105663</v>
      </c>
      <c r="D3674">
        <v>0</v>
      </c>
      <c r="F3674" s="107">
        <v>113102024</v>
      </c>
      <c r="G3674" s="108">
        <v>94474</v>
      </c>
    </row>
    <row r="3675" spans="1:7" x14ac:dyDescent="0.2">
      <c r="A3675">
        <v>805</v>
      </c>
      <c r="B3675" t="s">
        <v>126</v>
      </c>
      <c r="C3675">
        <v>93105705</v>
      </c>
      <c r="D3675">
        <v>0</v>
      </c>
      <c r="F3675" s="107">
        <v>113102037</v>
      </c>
      <c r="G3675" s="108">
        <v>0</v>
      </c>
    </row>
    <row r="3676" spans="1:7" x14ac:dyDescent="0.2">
      <c r="A3676">
        <v>805</v>
      </c>
      <c r="B3676" t="s">
        <v>126</v>
      </c>
      <c r="C3676">
        <v>93105710</v>
      </c>
      <c r="D3676">
        <v>0</v>
      </c>
      <c r="F3676" s="107">
        <v>113102038</v>
      </c>
      <c r="G3676" s="108">
        <v>29640</v>
      </c>
    </row>
    <row r="3677" spans="1:7" x14ac:dyDescent="0.2">
      <c r="A3677">
        <v>805</v>
      </c>
      <c r="B3677" t="s">
        <v>126</v>
      </c>
      <c r="C3677">
        <v>93105792</v>
      </c>
      <c r="D3677">
        <v>0</v>
      </c>
      <c r="F3677" s="107">
        <v>113102039</v>
      </c>
      <c r="G3677" s="108">
        <v>66604.2</v>
      </c>
    </row>
    <row r="3678" spans="1:7" x14ac:dyDescent="0.2">
      <c r="A3678">
        <v>805</v>
      </c>
      <c r="B3678" t="s">
        <v>126</v>
      </c>
      <c r="C3678">
        <v>93105794</v>
      </c>
      <c r="D3678">
        <v>0</v>
      </c>
      <c r="F3678" s="107">
        <v>113102044</v>
      </c>
      <c r="G3678" s="108">
        <v>8015</v>
      </c>
    </row>
    <row r="3679" spans="1:7" x14ac:dyDescent="0.2">
      <c r="A3679">
        <v>805</v>
      </c>
      <c r="B3679" t="s">
        <v>126</v>
      </c>
      <c r="C3679">
        <v>93105860</v>
      </c>
      <c r="D3679" s="103">
        <v>1503.74</v>
      </c>
      <c r="F3679" s="107">
        <v>113102051</v>
      </c>
      <c r="G3679" s="108">
        <v>61180.28</v>
      </c>
    </row>
    <row r="3680" spans="1:7" x14ac:dyDescent="0.2">
      <c r="A3680">
        <v>805</v>
      </c>
      <c r="B3680" t="s">
        <v>126</v>
      </c>
      <c r="C3680">
        <v>93105861</v>
      </c>
      <c r="D3680" s="103">
        <v>1494.4</v>
      </c>
      <c r="F3680" s="107">
        <v>113102060</v>
      </c>
      <c r="G3680" s="108">
        <v>22393.8</v>
      </c>
    </row>
    <row r="3681" spans="1:7" x14ac:dyDescent="0.2">
      <c r="A3681">
        <v>805</v>
      </c>
      <c r="B3681" t="s">
        <v>126</v>
      </c>
      <c r="C3681">
        <v>93105862</v>
      </c>
      <c r="D3681">
        <v>460.8</v>
      </c>
      <c r="F3681" s="107">
        <v>113102061</v>
      </c>
      <c r="G3681" s="108">
        <v>22393.8</v>
      </c>
    </row>
    <row r="3682" spans="1:7" x14ac:dyDescent="0.2">
      <c r="A3682">
        <v>805</v>
      </c>
      <c r="B3682" t="s">
        <v>126</v>
      </c>
      <c r="C3682">
        <v>93105863</v>
      </c>
      <c r="D3682" s="103">
        <v>3189.8</v>
      </c>
      <c r="F3682" s="107">
        <v>113102063</v>
      </c>
      <c r="G3682" s="108">
        <v>3946.8</v>
      </c>
    </row>
    <row r="3683" spans="1:7" x14ac:dyDescent="0.2">
      <c r="A3683">
        <v>805</v>
      </c>
      <c r="B3683" t="s">
        <v>126</v>
      </c>
      <c r="C3683">
        <v>93105998</v>
      </c>
      <c r="D3683">
        <v>0</v>
      </c>
      <c r="F3683" s="107">
        <v>113102066</v>
      </c>
      <c r="G3683" s="108">
        <v>47020.43</v>
      </c>
    </row>
    <row r="3684" spans="1:7" x14ac:dyDescent="0.2">
      <c r="A3684">
        <v>805</v>
      </c>
      <c r="B3684" t="s">
        <v>126</v>
      </c>
      <c r="C3684">
        <v>93106060</v>
      </c>
      <c r="D3684">
        <v>0</v>
      </c>
      <c r="F3684" s="107">
        <v>113102067</v>
      </c>
      <c r="G3684" s="108">
        <v>44203.54</v>
      </c>
    </row>
    <row r="3685" spans="1:7" x14ac:dyDescent="0.2">
      <c r="A3685">
        <v>805</v>
      </c>
      <c r="B3685" t="s">
        <v>126</v>
      </c>
      <c r="C3685">
        <v>93106115</v>
      </c>
      <c r="D3685">
        <v>0</v>
      </c>
      <c r="F3685" s="107">
        <v>113102069</v>
      </c>
      <c r="G3685" s="108">
        <v>10077.6</v>
      </c>
    </row>
    <row r="3686" spans="1:7" x14ac:dyDescent="0.2">
      <c r="A3686">
        <v>805</v>
      </c>
      <c r="B3686" t="s">
        <v>126</v>
      </c>
      <c r="C3686">
        <v>93106685</v>
      </c>
      <c r="D3686">
        <v>0</v>
      </c>
      <c r="F3686" s="107">
        <v>113102077</v>
      </c>
      <c r="G3686" s="108">
        <v>0</v>
      </c>
    </row>
    <row r="3687" spans="1:7" x14ac:dyDescent="0.2">
      <c r="A3687">
        <v>805</v>
      </c>
      <c r="B3687" t="s">
        <v>126</v>
      </c>
      <c r="C3687">
        <v>93106686</v>
      </c>
      <c r="D3687">
        <v>0</v>
      </c>
      <c r="F3687" s="107">
        <v>113102078</v>
      </c>
      <c r="G3687" s="108">
        <v>0</v>
      </c>
    </row>
    <row r="3688" spans="1:7" x14ac:dyDescent="0.2">
      <c r="A3688">
        <v>805</v>
      </c>
      <c r="B3688" t="s">
        <v>126</v>
      </c>
      <c r="C3688">
        <v>93106728</v>
      </c>
      <c r="D3688">
        <v>0</v>
      </c>
      <c r="F3688" s="107">
        <v>113102087</v>
      </c>
      <c r="G3688" s="108">
        <v>56706</v>
      </c>
    </row>
    <row r="3689" spans="1:7" x14ac:dyDescent="0.2">
      <c r="A3689">
        <v>805</v>
      </c>
      <c r="B3689" t="s">
        <v>126</v>
      </c>
      <c r="C3689">
        <v>93106729</v>
      </c>
      <c r="D3689">
        <v>0</v>
      </c>
      <c r="F3689" s="107">
        <v>113102089</v>
      </c>
      <c r="G3689" s="108">
        <v>54600</v>
      </c>
    </row>
    <row r="3690" spans="1:7" x14ac:dyDescent="0.2">
      <c r="A3690">
        <v>805</v>
      </c>
      <c r="B3690" t="s">
        <v>126</v>
      </c>
      <c r="C3690">
        <v>93106732</v>
      </c>
      <c r="D3690">
        <v>0</v>
      </c>
      <c r="F3690" s="107">
        <v>113102090</v>
      </c>
      <c r="G3690" s="108">
        <v>64584</v>
      </c>
    </row>
    <row r="3691" spans="1:7" x14ac:dyDescent="0.2">
      <c r="A3691">
        <v>805</v>
      </c>
      <c r="B3691" t="s">
        <v>126</v>
      </c>
      <c r="C3691">
        <v>93106741</v>
      </c>
      <c r="D3691">
        <v>0</v>
      </c>
      <c r="F3691" s="107">
        <v>113102092</v>
      </c>
      <c r="G3691" s="108">
        <v>91728</v>
      </c>
    </row>
    <row r="3692" spans="1:7" x14ac:dyDescent="0.2">
      <c r="A3692">
        <v>805</v>
      </c>
      <c r="B3692" t="s">
        <v>126</v>
      </c>
      <c r="C3692">
        <v>93106820</v>
      </c>
      <c r="D3692">
        <v>0</v>
      </c>
      <c r="F3692" s="107">
        <v>113102093</v>
      </c>
      <c r="G3692" s="108">
        <v>27292.2</v>
      </c>
    </row>
    <row r="3693" spans="1:7" x14ac:dyDescent="0.2">
      <c r="A3693">
        <v>805</v>
      </c>
      <c r="B3693" t="s">
        <v>126</v>
      </c>
      <c r="C3693">
        <v>93106903</v>
      </c>
      <c r="D3693">
        <v>0</v>
      </c>
      <c r="F3693" s="107">
        <v>113102094</v>
      </c>
      <c r="G3693" s="108">
        <v>28431</v>
      </c>
    </row>
    <row r="3694" spans="1:7" x14ac:dyDescent="0.2">
      <c r="A3694">
        <v>805</v>
      </c>
      <c r="B3694" t="s">
        <v>126</v>
      </c>
      <c r="C3694">
        <v>93107088</v>
      </c>
      <c r="D3694">
        <v>0</v>
      </c>
      <c r="F3694" s="107">
        <v>113102095</v>
      </c>
      <c r="G3694" s="108">
        <v>28360.799999999999</v>
      </c>
    </row>
    <row r="3695" spans="1:7" x14ac:dyDescent="0.2">
      <c r="A3695">
        <v>805</v>
      </c>
      <c r="B3695" t="s">
        <v>126</v>
      </c>
      <c r="C3695">
        <v>93107634</v>
      </c>
      <c r="D3695">
        <v>0</v>
      </c>
      <c r="F3695" s="107">
        <v>113102096</v>
      </c>
      <c r="G3695" s="108">
        <v>78039</v>
      </c>
    </row>
    <row r="3696" spans="1:7" x14ac:dyDescent="0.2">
      <c r="A3696">
        <v>805</v>
      </c>
      <c r="B3696" t="s">
        <v>126</v>
      </c>
      <c r="C3696">
        <v>93108006</v>
      </c>
      <c r="D3696">
        <v>0</v>
      </c>
      <c r="F3696" s="107">
        <v>113102097</v>
      </c>
      <c r="G3696" s="108">
        <v>65652.600000000006</v>
      </c>
    </row>
    <row r="3697" spans="1:7" x14ac:dyDescent="0.2">
      <c r="A3697">
        <v>805</v>
      </c>
      <c r="B3697" t="s">
        <v>123</v>
      </c>
      <c r="C3697">
        <v>145100052</v>
      </c>
      <c r="D3697" s="103">
        <v>15312.08</v>
      </c>
      <c r="F3697" s="107">
        <v>113102098</v>
      </c>
      <c r="G3697" s="108">
        <v>37518</v>
      </c>
    </row>
    <row r="3698" spans="1:7" x14ac:dyDescent="0.2">
      <c r="A3698">
        <v>805</v>
      </c>
      <c r="B3698" t="s">
        <v>123</v>
      </c>
      <c r="C3698">
        <v>145100115</v>
      </c>
      <c r="D3698">
        <v>0</v>
      </c>
      <c r="F3698" s="107">
        <v>113102099</v>
      </c>
      <c r="G3698" s="108">
        <v>48516</v>
      </c>
    </row>
    <row r="3699" spans="1:7" x14ac:dyDescent="0.2">
      <c r="A3699">
        <v>805</v>
      </c>
      <c r="B3699" t="s">
        <v>123</v>
      </c>
      <c r="C3699">
        <v>145100231</v>
      </c>
      <c r="D3699">
        <v>0</v>
      </c>
      <c r="F3699" s="107">
        <v>113102100</v>
      </c>
      <c r="G3699" s="108">
        <v>31044</v>
      </c>
    </row>
    <row r="3700" spans="1:7" x14ac:dyDescent="0.2">
      <c r="A3700">
        <v>805</v>
      </c>
      <c r="B3700" t="s">
        <v>123</v>
      </c>
      <c r="C3700">
        <v>145101183</v>
      </c>
      <c r="D3700">
        <v>0</v>
      </c>
      <c r="F3700" s="107">
        <v>113102101</v>
      </c>
      <c r="G3700" s="108">
        <v>50146.2</v>
      </c>
    </row>
    <row r="3701" spans="1:7" x14ac:dyDescent="0.2">
      <c r="A3701">
        <v>805</v>
      </c>
      <c r="B3701" t="s">
        <v>123</v>
      </c>
      <c r="C3701">
        <v>145101508</v>
      </c>
      <c r="D3701" s="103">
        <v>52204.52</v>
      </c>
      <c r="F3701" s="107">
        <v>113102102</v>
      </c>
      <c r="G3701" s="108">
        <v>30193.8</v>
      </c>
    </row>
    <row r="3702" spans="1:7" x14ac:dyDescent="0.2">
      <c r="A3702">
        <v>805</v>
      </c>
      <c r="B3702" t="s">
        <v>123</v>
      </c>
      <c r="C3702">
        <v>145101797</v>
      </c>
      <c r="D3702">
        <v>0</v>
      </c>
      <c r="F3702" s="107">
        <v>113102104</v>
      </c>
      <c r="G3702" s="108">
        <v>20170.8</v>
      </c>
    </row>
    <row r="3703" spans="1:7" x14ac:dyDescent="0.2">
      <c r="A3703">
        <v>805</v>
      </c>
      <c r="B3703" t="s">
        <v>123</v>
      </c>
      <c r="C3703">
        <v>145101866</v>
      </c>
      <c r="D3703">
        <v>0</v>
      </c>
      <c r="F3703" s="107">
        <v>113102110</v>
      </c>
      <c r="G3703" s="108">
        <v>47666</v>
      </c>
    </row>
    <row r="3704" spans="1:7" x14ac:dyDescent="0.2">
      <c r="A3704">
        <v>805</v>
      </c>
      <c r="B3704" t="s">
        <v>123</v>
      </c>
      <c r="C3704">
        <v>145101974</v>
      </c>
      <c r="D3704">
        <v>0</v>
      </c>
      <c r="F3704" s="107">
        <v>113102111</v>
      </c>
      <c r="G3704" s="108">
        <v>19400</v>
      </c>
    </row>
    <row r="3705" spans="1:7" x14ac:dyDescent="0.2">
      <c r="A3705">
        <v>805</v>
      </c>
      <c r="B3705" t="s">
        <v>123</v>
      </c>
      <c r="C3705">
        <v>145101975</v>
      </c>
      <c r="D3705">
        <v>0</v>
      </c>
      <c r="F3705" s="107">
        <v>113102113</v>
      </c>
      <c r="G3705" s="108">
        <v>85500</v>
      </c>
    </row>
    <row r="3706" spans="1:7" x14ac:dyDescent="0.2">
      <c r="A3706">
        <v>805</v>
      </c>
      <c r="B3706" t="s">
        <v>123</v>
      </c>
      <c r="C3706">
        <v>145101976</v>
      </c>
      <c r="D3706">
        <v>0</v>
      </c>
      <c r="F3706" s="107">
        <v>113102118</v>
      </c>
      <c r="G3706" s="108">
        <v>23220</v>
      </c>
    </row>
    <row r="3707" spans="1:7" x14ac:dyDescent="0.2">
      <c r="A3707">
        <v>805</v>
      </c>
      <c r="B3707" t="s">
        <v>123</v>
      </c>
      <c r="C3707">
        <v>93105633</v>
      </c>
      <c r="D3707">
        <v>0</v>
      </c>
      <c r="F3707" s="107">
        <v>113102120</v>
      </c>
      <c r="G3707" s="108">
        <v>37340</v>
      </c>
    </row>
    <row r="3708" spans="1:7" x14ac:dyDescent="0.2">
      <c r="A3708">
        <v>805</v>
      </c>
      <c r="B3708" t="s">
        <v>123</v>
      </c>
      <c r="C3708">
        <v>93106196</v>
      </c>
      <c r="D3708">
        <v>0</v>
      </c>
      <c r="F3708" s="107">
        <v>113102121</v>
      </c>
      <c r="G3708" s="108">
        <v>5382</v>
      </c>
    </row>
    <row r="3709" spans="1:7" x14ac:dyDescent="0.2">
      <c r="A3709">
        <v>805</v>
      </c>
      <c r="B3709" t="s">
        <v>123</v>
      </c>
      <c r="C3709">
        <v>93107302</v>
      </c>
      <c r="D3709">
        <v>0</v>
      </c>
      <c r="F3709" s="107">
        <v>113102122</v>
      </c>
      <c r="G3709" s="108">
        <v>3627</v>
      </c>
    </row>
    <row r="3710" spans="1:7" x14ac:dyDescent="0.2">
      <c r="A3710">
        <v>805</v>
      </c>
      <c r="B3710" t="s">
        <v>162</v>
      </c>
      <c r="C3710">
        <v>93108333</v>
      </c>
      <c r="D3710">
        <v>0</v>
      </c>
      <c r="F3710" s="107">
        <v>113102123</v>
      </c>
      <c r="G3710" s="108">
        <v>0</v>
      </c>
    </row>
    <row r="3711" spans="1:7" x14ac:dyDescent="0.2">
      <c r="A3711">
        <v>805</v>
      </c>
      <c r="B3711" t="s">
        <v>162</v>
      </c>
      <c r="C3711">
        <v>93108334</v>
      </c>
      <c r="D3711">
        <v>0</v>
      </c>
      <c r="F3711" s="107">
        <v>113102124</v>
      </c>
      <c r="G3711" s="108">
        <v>10686</v>
      </c>
    </row>
    <row r="3712" spans="1:7" x14ac:dyDescent="0.2">
      <c r="A3712">
        <v>805</v>
      </c>
      <c r="B3712" t="s">
        <v>162</v>
      </c>
      <c r="C3712">
        <v>93110189</v>
      </c>
      <c r="D3712">
        <v>0</v>
      </c>
      <c r="F3712" s="107">
        <v>113102125</v>
      </c>
      <c r="G3712" s="108">
        <v>28080</v>
      </c>
    </row>
    <row r="3713" spans="1:7" x14ac:dyDescent="0.2">
      <c r="A3713">
        <v>805</v>
      </c>
      <c r="B3713" t="s">
        <v>177</v>
      </c>
      <c r="C3713">
        <v>93105696</v>
      </c>
      <c r="D3713" s="103">
        <v>1380</v>
      </c>
      <c r="F3713" s="107">
        <v>113102126</v>
      </c>
      <c r="G3713" s="108">
        <v>39936</v>
      </c>
    </row>
    <row r="3714" spans="1:7" x14ac:dyDescent="0.2">
      <c r="A3714">
        <v>805</v>
      </c>
      <c r="B3714" t="s">
        <v>177</v>
      </c>
      <c r="C3714">
        <v>93106084</v>
      </c>
      <c r="D3714">
        <v>0</v>
      </c>
      <c r="F3714" s="107">
        <v>113102136</v>
      </c>
      <c r="G3714" s="108">
        <v>44515</v>
      </c>
    </row>
    <row r="3715" spans="1:7" x14ac:dyDescent="0.2">
      <c r="A3715">
        <v>805</v>
      </c>
      <c r="B3715" t="s">
        <v>177</v>
      </c>
      <c r="C3715">
        <v>93106086</v>
      </c>
      <c r="D3715">
        <v>0</v>
      </c>
      <c r="F3715" s="107">
        <v>113102137</v>
      </c>
      <c r="G3715" s="108">
        <v>35402.400000000001</v>
      </c>
    </row>
    <row r="3716" spans="1:7" x14ac:dyDescent="0.2">
      <c r="A3716">
        <v>805</v>
      </c>
      <c r="B3716" t="s">
        <v>177</v>
      </c>
      <c r="C3716">
        <v>93106089</v>
      </c>
      <c r="D3716">
        <v>0</v>
      </c>
      <c r="F3716" s="107">
        <v>113102140</v>
      </c>
      <c r="G3716" s="108">
        <v>0</v>
      </c>
    </row>
    <row r="3717" spans="1:7" x14ac:dyDescent="0.2">
      <c r="A3717">
        <v>805</v>
      </c>
      <c r="B3717" t="s">
        <v>177</v>
      </c>
      <c r="C3717">
        <v>93106639</v>
      </c>
      <c r="D3717">
        <v>0</v>
      </c>
      <c r="F3717" s="107">
        <v>113102144</v>
      </c>
      <c r="G3717" s="108">
        <v>42650.400000000001</v>
      </c>
    </row>
    <row r="3718" spans="1:7" x14ac:dyDescent="0.2">
      <c r="A3718">
        <v>805</v>
      </c>
      <c r="B3718" t="s">
        <v>177</v>
      </c>
      <c r="C3718">
        <v>93109774</v>
      </c>
      <c r="D3718">
        <v>0</v>
      </c>
      <c r="F3718" s="107">
        <v>113102146</v>
      </c>
      <c r="G3718" s="108">
        <v>38477.4</v>
      </c>
    </row>
    <row r="3719" spans="1:7" x14ac:dyDescent="0.2">
      <c r="A3719">
        <v>805</v>
      </c>
      <c r="B3719" t="s">
        <v>177</v>
      </c>
      <c r="C3719">
        <v>93109776</v>
      </c>
      <c r="D3719">
        <v>0</v>
      </c>
      <c r="F3719" s="107">
        <v>113102148</v>
      </c>
      <c r="G3719" s="108">
        <v>11388</v>
      </c>
    </row>
    <row r="3720" spans="1:7" x14ac:dyDescent="0.2">
      <c r="A3720">
        <v>805</v>
      </c>
      <c r="B3720" t="s">
        <v>177</v>
      </c>
      <c r="C3720">
        <v>93109778</v>
      </c>
      <c r="D3720">
        <v>0</v>
      </c>
      <c r="F3720" s="107">
        <v>113102149</v>
      </c>
      <c r="G3720" s="108">
        <v>44709.599999999999</v>
      </c>
    </row>
    <row r="3721" spans="1:7" x14ac:dyDescent="0.2">
      <c r="A3721">
        <v>805</v>
      </c>
      <c r="B3721" t="s">
        <v>305</v>
      </c>
      <c r="C3721">
        <v>93110988</v>
      </c>
      <c r="D3721" s="103">
        <v>2728</v>
      </c>
      <c r="F3721" s="107">
        <v>113102151</v>
      </c>
      <c r="G3721" s="108">
        <v>5194.8</v>
      </c>
    </row>
    <row r="3722" spans="1:7" x14ac:dyDescent="0.2">
      <c r="A3722">
        <v>805</v>
      </c>
      <c r="B3722" t="s">
        <v>239</v>
      </c>
      <c r="C3722">
        <v>121100266</v>
      </c>
      <c r="D3722">
        <v>0</v>
      </c>
      <c r="F3722" s="107">
        <v>113102152</v>
      </c>
      <c r="G3722" s="108">
        <v>1669.2</v>
      </c>
    </row>
    <row r="3723" spans="1:7" x14ac:dyDescent="0.2">
      <c r="A3723">
        <v>805</v>
      </c>
      <c r="B3723" t="s">
        <v>239</v>
      </c>
      <c r="C3723">
        <v>121100308</v>
      </c>
      <c r="D3723" s="103">
        <v>7379.01</v>
      </c>
      <c r="F3723" s="107">
        <v>113102153</v>
      </c>
      <c r="G3723" s="108">
        <v>124183.8</v>
      </c>
    </row>
    <row r="3724" spans="1:7" x14ac:dyDescent="0.2">
      <c r="A3724">
        <v>805</v>
      </c>
      <c r="B3724" t="s">
        <v>239</v>
      </c>
      <c r="C3724">
        <v>121100357</v>
      </c>
      <c r="D3724" s="103">
        <v>10578.09</v>
      </c>
      <c r="F3724" s="107">
        <v>113102155</v>
      </c>
      <c r="G3724" s="108">
        <v>9477</v>
      </c>
    </row>
    <row r="3725" spans="1:7" x14ac:dyDescent="0.2">
      <c r="A3725">
        <v>805</v>
      </c>
      <c r="B3725" t="s">
        <v>239</v>
      </c>
      <c r="C3725">
        <v>121100388</v>
      </c>
      <c r="D3725" s="103">
        <v>7545</v>
      </c>
      <c r="F3725" s="107">
        <v>113102163</v>
      </c>
      <c r="G3725" s="108">
        <v>288695.40000000002</v>
      </c>
    </row>
    <row r="3726" spans="1:7" x14ac:dyDescent="0.2">
      <c r="A3726">
        <v>805</v>
      </c>
      <c r="B3726" t="s">
        <v>239</v>
      </c>
      <c r="C3726">
        <v>121100450</v>
      </c>
      <c r="D3726" s="103">
        <v>5915.28</v>
      </c>
      <c r="F3726" s="107">
        <v>113102164</v>
      </c>
      <c r="G3726" s="108">
        <v>14350</v>
      </c>
    </row>
    <row r="3727" spans="1:7" x14ac:dyDescent="0.2">
      <c r="A3727">
        <v>805</v>
      </c>
      <c r="B3727" t="s">
        <v>239</v>
      </c>
      <c r="C3727">
        <v>121100476</v>
      </c>
      <c r="D3727" s="103">
        <v>4496.82</v>
      </c>
      <c r="F3727" s="107">
        <v>113102166</v>
      </c>
      <c r="G3727" s="108">
        <v>43570</v>
      </c>
    </row>
    <row r="3728" spans="1:7" x14ac:dyDescent="0.2">
      <c r="A3728">
        <v>805</v>
      </c>
      <c r="B3728" t="s">
        <v>239</v>
      </c>
      <c r="C3728">
        <v>121100518</v>
      </c>
      <c r="D3728" s="103">
        <v>7436.6</v>
      </c>
      <c r="F3728" s="107">
        <v>113102167</v>
      </c>
      <c r="G3728" s="108">
        <v>98482</v>
      </c>
    </row>
    <row r="3729" spans="1:7" x14ac:dyDescent="0.2">
      <c r="A3729">
        <v>805</v>
      </c>
      <c r="B3729" t="s">
        <v>239</v>
      </c>
      <c r="C3729">
        <v>121100547</v>
      </c>
      <c r="D3729" s="103">
        <v>144460.64000000001</v>
      </c>
      <c r="F3729" s="107">
        <v>113102170</v>
      </c>
      <c r="G3729" s="108">
        <v>7800</v>
      </c>
    </row>
    <row r="3730" spans="1:7" x14ac:dyDescent="0.2">
      <c r="A3730">
        <v>805</v>
      </c>
      <c r="B3730" t="s">
        <v>142</v>
      </c>
      <c r="C3730">
        <v>93106783</v>
      </c>
      <c r="D3730">
        <v>0</v>
      </c>
      <c r="F3730" s="107">
        <v>113102171</v>
      </c>
      <c r="G3730" s="108">
        <v>7800</v>
      </c>
    </row>
    <row r="3731" spans="1:7" x14ac:dyDescent="0.2">
      <c r="A3731">
        <v>805</v>
      </c>
      <c r="B3731" t="s">
        <v>430</v>
      </c>
      <c r="C3731">
        <v>93105218</v>
      </c>
      <c r="D3731" s="103">
        <v>2335</v>
      </c>
      <c r="F3731" s="107">
        <v>113102172</v>
      </c>
      <c r="G3731" s="108">
        <v>24484</v>
      </c>
    </row>
    <row r="3732" spans="1:7" x14ac:dyDescent="0.2">
      <c r="A3732">
        <v>805</v>
      </c>
      <c r="B3732" t="s">
        <v>431</v>
      </c>
      <c r="C3732">
        <v>93104188</v>
      </c>
      <c r="D3732">
        <v>0</v>
      </c>
      <c r="F3732" s="107">
        <v>113102174</v>
      </c>
      <c r="G3732" s="108">
        <v>14330</v>
      </c>
    </row>
    <row r="3733" spans="1:7" x14ac:dyDescent="0.2">
      <c r="A3733">
        <v>805</v>
      </c>
      <c r="B3733" t="s">
        <v>242</v>
      </c>
      <c r="C3733">
        <v>145100801</v>
      </c>
      <c r="D3733">
        <v>858</v>
      </c>
      <c r="F3733" s="107">
        <v>113102176</v>
      </c>
      <c r="G3733" s="108">
        <v>17197</v>
      </c>
    </row>
    <row r="3734" spans="1:7" x14ac:dyDescent="0.2">
      <c r="A3734">
        <v>805</v>
      </c>
      <c r="B3734" t="s">
        <v>242</v>
      </c>
      <c r="C3734">
        <v>145100802</v>
      </c>
      <c r="D3734" s="103">
        <v>1837.6</v>
      </c>
      <c r="F3734" s="107">
        <v>113102193</v>
      </c>
      <c r="G3734" s="108">
        <v>98000</v>
      </c>
    </row>
    <row r="3735" spans="1:7" x14ac:dyDescent="0.2">
      <c r="A3735">
        <v>805</v>
      </c>
      <c r="B3735" t="s">
        <v>242</v>
      </c>
      <c r="C3735">
        <v>145101387</v>
      </c>
      <c r="D3735">
        <v>0</v>
      </c>
      <c r="F3735" s="107">
        <v>113102196</v>
      </c>
      <c r="G3735" s="108">
        <v>113400</v>
      </c>
    </row>
    <row r="3736" spans="1:7" x14ac:dyDescent="0.2">
      <c r="A3736">
        <v>805</v>
      </c>
      <c r="B3736" t="s">
        <v>242</v>
      </c>
      <c r="C3736">
        <v>145101389</v>
      </c>
      <c r="D3736">
        <v>0</v>
      </c>
      <c r="F3736" s="107">
        <v>113102199</v>
      </c>
      <c r="G3736" s="108">
        <v>78</v>
      </c>
    </row>
    <row r="3737" spans="1:7" x14ac:dyDescent="0.2">
      <c r="A3737">
        <v>805</v>
      </c>
      <c r="B3737" t="s">
        <v>242</v>
      </c>
      <c r="C3737">
        <v>145101390</v>
      </c>
      <c r="D3737">
        <v>0</v>
      </c>
      <c r="F3737" s="107">
        <v>113102201</v>
      </c>
      <c r="G3737" s="108">
        <v>164400.6</v>
      </c>
    </row>
    <row r="3738" spans="1:7" x14ac:dyDescent="0.2">
      <c r="A3738">
        <v>805</v>
      </c>
      <c r="B3738" t="s">
        <v>242</v>
      </c>
      <c r="C3738">
        <v>145101392</v>
      </c>
      <c r="D3738">
        <v>0</v>
      </c>
      <c r="F3738" s="107">
        <v>113102203</v>
      </c>
      <c r="G3738" s="108">
        <v>133543.79999999999</v>
      </c>
    </row>
    <row r="3739" spans="1:7" x14ac:dyDescent="0.2">
      <c r="A3739">
        <v>805</v>
      </c>
      <c r="B3739" t="s">
        <v>242</v>
      </c>
      <c r="C3739">
        <v>145101393</v>
      </c>
      <c r="D3739">
        <v>0</v>
      </c>
      <c r="F3739" s="107">
        <v>113102204</v>
      </c>
      <c r="G3739" s="108">
        <v>12698.4</v>
      </c>
    </row>
    <row r="3740" spans="1:7" x14ac:dyDescent="0.2">
      <c r="A3740">
        <v>805</v>
      </c>
      <c r="B3740" t="s">
        <v>275</v>
      </c>
      <c r="C3740">
        <v>121100533</v>
      </c>
      <c r="D3740" s="103">
        <v>1680</v>
      </c>
      <c r="F3740" s="107">
        <v>113102207</v>
      </c>
      <c r="G3740" s="108">
        <v>167817</v>
      </c>
    </row>
    <row r="3741" spans="1:7" x14ac:dyDescent="0.2">
      <c r="A3741">
        <v>805</v>
      </c>
      <c r="B3741" t="s">
        <v>432</v>
      </c>
      <c r="C3741">
        <v>93104459</v>
      </c>
      <c r="D3741">
        <v>0</v>
      </c>
      <c r="F3741" s="107">
        <v>113102212</v>
      </c>
      <c r="G3741" s="108">
        <v>128450.4</v>
      </c>
    </row>
    <row r="3742" spans="1:7" x14ac:dyDescent="0.2">
      <c r="A3742">
        <v>805</v>
      </c>
      <c r="B3742" t="s">
        <v>432</v>
      </c>
      <c r="C3742">
        <v>93104461</v>
      </c>
      <c r="D3742">
        <v>0</v>
      </c>
      <c r="F3742" s="107">
        <v>113102213</v>
      </c>
      <c r="G3742" s="108">
        <v>62289.01</v>
      </c>
    </row>
    <row r="3743" spans="1:7" x14ac:dyDescent="0.2">
      <c r="A3743">
        <v>805</v>
      </c>
      <c r="B3743" t="s">
        <v>313</v>
      </c>
      <c r="C3743">
        <v>93111557</v>
      </c>
      <c r="D3743" s="103">
        <v>4000</v>
      </c>
      <c r="F3743" s="107">
        <v>113102217</v>
      </c>
      <c r="G3743" s="108">
        <v>111366.53</v>
      </c>
    </row>
    <row r="3744" spans="1:7" x14ac:dyDescent="0.2">
      <c r="A3744">
        <v>805</v>
      </c>
      <c r="B3744" t="s">
        <v>313</v>
      </c>
      <c r="C3744">
        <v>93111563</v>
      </c>
      <c r="D3744">
        <v>400</v>
      </c>
      <c r="F3744" s="107">
        <v>113102219</v>
      </c>
      <c r="G3744" s="108">
        <v>3504</v>
      </c>
    </row>
    <row r="3745" spans="1:7" x14ac:dyDescent="0.2">
      <c r="A3745">
        <v>805</v>
      </c>
      <c r="B3745" t="s">
        <v>131</v>
      </c>
      <c r="C3745">
        <v>93103043</v>
      </c>
      <c r="D3745" s="103">
        <v>3214</v>
      </c>
      <c r="F3745" s="107">
        <v>113102227</v>
      </c>
      <c r="G3745" s="108">
        <v>38454</v>
      </c>
    </row>
    <row r="3746" spans="1:7" x14ac:dyDescent="0.2">
      <c r="A3746">
        <v>805</v>
      </c>
      <c r="B3746" t="s">
        <v>131</v>
      </c>
      <c r="C3746">
        <v>93103107</v>
      </c>
      <c r="D3746" s="103">
        <v>3850</v>
      </c>
      <c r="F3746" s="107">
        <v>113102228</v>
      </c>
      <c r="G3746" s="108">
        <v>38454</v>
      </c>
    </row>
    <row r="3747" spans="1:7" x14ac:dyDescent="0.2">
      <c r="A3747">
        <v>805</v>
      </c>
      <c r="B3747" t="s">
        <v>131</v>
      </c>
      <c r="C3747">
        <v>93103115</v>
      </c>
      <c r="D3747" s="103">
        <v>73150</v>
      </c>
      <c r="F3747" s="107">
        <v>113102230</v>
      </c>
      <c r="G3747" s="108">
        <v>77243.399999999994</v>
      </c>
    </row>
    <row r="3748" spans="1:7" x14ac:dyDescent="0.2">
      <c r="A3748">
        <v>805</v>
      </c>
      <c r="B3748" t="s">
        <v>131</v>
      </c>
      <c r="C3748">
        <v>93103120</v>
      </c>
      <c r="D3748">
        <v>0</v>
      </c>
      <c r="F3748" s="107">
        <v>113102231</v>
      </c>
      <c r="G3748" s="108">
        <v>88982.399999999994</v>
      </c>
    </row>
    <row r="3749" spans="1:7" x14ac:dyDescent="0.2">
      <c r="A3749">
        <v>805</v>
      </c>
      <c r="B3749" t="s">
        <v>131</v>
      </c>
      <c r="C3749">
        <v>93103153</v>
      </c>
      <c r="D3749">
        <v>0</v>
      </c>
      <c r="F3749" s="107">
        <v>113102232</v>
      </c>
      <c r="G3749" s="108">
        <v>0</v>
      </c>
    </row>
    <row r="3750" spans="1:7" x14ac:dyDescent="0.2">
      <c r="A3750">
        <v>805</v>
      </c>
      <c r="B3750" t="s">
        <v>131</v>
      </c>
      <c r="C3750">
        <v>93103155</v>
      </c>
      <c r="D3750" s="103">
        <v>8060</v>
      </c>
      <c r="F3750" s="107">
        <v>113102233</v>
      </c>
      <c r="G3750" s="108">
        <v>39719.160000000003</v>
      </c>
    </row>
    <row r="3751" spans="1:7" x14ac:dyDescent="0.2">
      <c r="A3751">
        <v>805</v>
      </c>
      <c r="B3751" t="s">
        <v>131</v>
      </c>
      <c r="C3751">
        <v>93103156</v>
      </c>
      <c r="D3751" s="103">
        <v>10194</v>
      </c>
      <c r="F3751" s="107">
        <v>113102235</v>
      </c>
      <c r="G3751" s="108">
        <v>60000</v>
      </c>
    </row>
    <row r="3752" spans="1:7" x14ac:dyDescent="0.2">
      <c r="A3752">
        <v>805</v>
      </c>
      <c r="B3752" t="s">
        <v>131</v>
      </c>
      <c r="C3752">
        <v>93103158</v>
      </c>
      <c r="D3752" s="103">
        <v>10650</v>
      </c>
      <c r="F3752" s="107">
        <v>113102236</v>
      </c>
      <c r="G3752" s="108">
        <v>6201</v>
      </c>
    </row>
    <row r="3753" spans="1:7" x14ac:dyDescent="0.2">
      <c r="A3753">
        <v>805</v>
      </c>
      <c r="B3753" t="s">
        <v>131</v>
      </c>
      <c r="C3753">
        <v>93103159</v>
      </c>
      <c r="D3753" s="103">
        <v>7400</v>
      </c>
      <c r="F3753" s="107">
        <v>113102237</v>
      </c>
      <c r="G3753" s="108">
        <v>6318</v>
      </c>
    </row>
    <row r="3754" spans="1:7" x14ac:dyDescent="0.2">
      <c r="A3754">
        <v>805</v>
      </c>
      <c r="B3754" t="s">
        <v>131</v>
      </c>
      <c r="C3754">
        <v>93103160</v>
      </c>
      <c r="D3754" s="103">
        <v>5000</v>
      </c>
      <c r="F3754" s="107">
        <v>113102238</v>
      </c>
      <c r="G3754" s="108">
        <v>15500</v>
      </c>
    </row>
    <row r="3755" spans="1:7" x14ac:dyDescent="0.2">
      <c r="A3755">
        <v>805</v>
      </c>
      <c r="B3755" t="s">
        <v>131</v>
      </c>
      <c r="C3755">
        <v>93103181</v>
      </c>
      <c r="D3755" s="103">
        <v>2507</v>
      </c>
      <c r="F3755" s="107">
        <v>113102239</v>
      </c>
      <c r="G3755" s="108">
        <v>56910</v>
      </c>
    </row>
    <row r="3756" spans="1:7" x14ac:dyDescent="0.2">
      <c r="A3756">
        <v>805</v>
      </c>
      <c r="B3756" t="s">
        <v>131</v>
      </c>
      <c r="C3756">
        <v>93103183</v>
      </c>
      <c r="D3756" s="103">
        <v>3444</v>
      </c>
      <c r="F3756" s="107">
        <v>113102256</v>
      </c>
      <c r="G3756" s="108">
        <v>63882</v>
      </c>
    </row>
    <row r="3757" spans="1:7" x14ac:dyDescent="0.2">
      <c r="A3757">
        <v>805</v>
      </c>
      <c r="B3757" t="s">
        <v>131</v>
      </c>
      <c r="C3757">
        <v>93103184</v>
      </c>
      <c r="D3757" s="103">
        <v>10518</v>
      </c>
      <c r="F3757" s="107">
        <v>113102269</v>
      </c>
      <c r="G3757" s="108">
        <v>8549</v>
      </c>
    </row>
    <row r="3758" spans="1:7" x14ac:dyDescent="0.2">
      <c r="A3758">
        <v>805</v>
      </c>
      <c r="B3758" t="s">
        <v>131</v>
      </c>
      <c r="C3758">
        <v>93103185</v>
      </c>
      <c r="D3758" s="103">
        <v>3810</v>
      </c>
      <c r="F3758" s="107">
        <v>113102270</v>
      </c>
      <c r="G3758" s="108">
        <v>93256.8</v>
      </c>
    </row>
    <row r="3759" spans="1:7" x14ac:dyDescent="0.2">
      <c r="A3759">
        <v>805</v>
      </c>
      <c r="B3759" t="s">
        <v>131</v>
      </c>
      <c r="C3759">
        <v>93103187</v>
      </c>
      <c r="D3759" s="103">
        <v>9186</v>
      </c>
      <c r="F3759" s="107">
        <v>113102273</v>
      </c>
      <c r="G3759" s="108">
        <v>47775</v>
      </c>
    </row>
    <row r="3760" spans="1:7" x14ac:dyDescent="0.2">
      <c r="A3760">
        <v>805</v>
      </c>
      <c r="B3760" t="s">
        <v>131</v>
      </c>
      <c r="C3760">
        <v>93103188</v>
      </c>
      <c r="D3760" s="103">
        <v>6358</v>
      </c>
      <c r="F3760" s="107">
        <v>113102275</v>
      </c>
      <c r="G3760" s="108">
        <v>13016</v>
      </c>
    </row>
    <row r="3761" spans="1:7" x14ac:dyDescent="0.2">
      <c r="A3761">
        <v>805</v>
      </c>
      <c r="B3761" t="s">
        <v>131</v>
      </c>
      <c r="C3761">
        <v>93103194</v>
      </c>
      <c r="D3761" s="103">
        <v>1240</v>
      </c>
      <c r="F3761" s="107">
        <v>113102278</v>
      </c>
      <c r="G3761" s="108">
        <v>33170</v>
      </c>
    </row>
    <row r="3762" spans="1:7" x14ac:dyDescent="0.2">
      <c r="A3762">
        <v>805</v>
      </c>
      <c r="B3762" t="s">
        <v>131</v>
      </c>
      <c r="C3762">
        <v>93103195</v>
      </c>
      <c r="D3762" s="103">
        <v>2610</v>
      </c>
      <c r="F3762" s="107">
        <v>113102280</v>
      </c>
      <c r="G3762" s="108">
        <v>0</v>
      </c>
    </row>
    <row r="3763" spans="1:7" x14ac:dyDescent="0.2">
      <c r="A3763">
        <v>805</v>
      </c>
      <c r="B3763" t="s">
        <v>131</v>
      </c>
      <c r="C3763">
        <v>93103196</v>
      </c>
      <c r="D3763" s="103">
        <v>2363</v>
      </c>
      <c r="F3763" s="107">
        <v>113102284</v>
      </c>
      <c r="G3763" s="108">
        <v>12870</v>
      </c>
    </row>
    <row r="3764" spans="1:7" x14ac:dyDescent="0.2">
      <c r="A3764">
        <v>805</v>
      </c>
      <c r="B3764" t="s">
        <v>131</v>
      </c>
      <c r="C3764">
        <v>93103197</v>
      </c>
      <c r="D3764" s="103">
        <v>1474</v>
      </c>
      <c r="F3764" s="107">
        <v>113102302</v>
      </c>
      <c r="G3764" s="108">
        <v>95470</v>
      </c>
    </row>
    <row r="3765" spans="1:7" x14ac:dyDescent="0.2">
      <c r="A3765">
        <v>805</v>
      </c>
      <c r="B3765" t="s">
        <v>131</v>
      </c>
      <c r="C3765">
        <v>93103284</v>
      </c>
      <c r="D3765" s="103">
        <v>9050</v>
      </c>
      <c r="F3765" s="107">
        <v>113102306</v>
      </c>
      <c r="G3765" s="108">
        <v>78000</v>
      </c>
    </row>
    <row r="3766" spans="1:7" x14ac:dyDescent="0.2">
      <c r="A3766">
        <v>805</v>
      </c>
      <c r="B3766" t="s">
        <v>131</v>
      </c>
      <c r="C3766">
        <v>93103460</v>
      </c>
      <c r="D3766" s="103">
        <v>6970</v>
      </c>
      <c r="F3766" s="107">
        <v>113102308</v>
      </c>
      <c r="G3766" s="108">
        <v>54834</v>
      </c>
    </row>
    <row r="3767" spans="1:7" x14ac:dyDescent="0.2">
      <c r="A3767">
        <v>805</v>
      </c>
      <c r="B3767" t="s">
        <v>131</v>
      </c>
      <c r="C3767">
        <v>93103674</v>
      </c>
      <c r="D3767" s="103">
        <v>9761.0400000000009</v>
      </c>
      <c r="F3767" s="107">
        <v>113102309</v>
      </c>
      <c r="G3767" s="108">
        <v>9062</v>
      </c>
    </row>
    <row r="3768" spans="1:7" x14ac:dyDescent="0.2">
      <c r="A3768">
        <v>805</v>
      </c>
      <c r="B3768" t="s">
        <v>131</v>
      </c>
      <c r="C3768">
        <v>93103755</v>
      </c>
      <c r="D3768" s="103">
        <v>2363</v>
      </c>
      <c r="F3768" s="107">
        <v>113102310</v>
      </c>
      <c r="G3768" s="108">
        <v>12335</v>
      </c>
    </row>
    <row r="3769" spans="1:7" x14ac:dyDescent="0.2">
      <c r="A3769">
        <v>805</v>
      </c>
      <c r="B3769" t="s">
        <v>131</v>
      </c>
      <c r="C3769">
        <v>93103955</v>
      </c>
      <c r="D3769" s="103">
        <v>3200</v>
      </c>
      <c r="F3769" s="107">
        <v>113102314</v>
      </c>
      <c r="G3769" s="108">
        <v>7800</v>
      </c>
    </row>
    <row r="3770" spans="1:7" x14ac:dyDescent="0.2">
      <c r="A3770">
        <v>805</v>
      </c>
      <c r="B3770" t="s">
        <v>131</v>
      </c>
      <c r="C3770">
        <v>93103977</v>
      </c>
      <c r="D3770" s="103">
        <v>2675</v>
      </c>
      <c r="F3770" s="107">
        <v>113102323</v>
      </c>
      <c r="G3770" s="108">
        <v>11575.2</v>
      </c>
    </row>
    <row r="3771" spans="1:7" x14ac:dyDescent="0.2">
      <c r="A3771">
        <v>805</v>
      </c>
      <c r="B3771" t="s">
        <v>131</v>
      </c>
      <c r="C3771">
        <v>93104002</v>
      </c>
      <c r="D3771">
        <v>0</v>
      </c>
      <c r="F3771" s="107">
        <v>113102326</v>
      </c>
      <c r="G3771" s="108">
        <v>17768.400000000001</v>
      </c>
    </row>
    <row r="3772" spans="1:7" x14ac:dyDescent="0.2">
      <c r="A3772">
        <v>805</v>
      </c>
      <c r="B3772" t="s">
        <v>131</v>
      </c>
      <c r="C3772">
        <v>93104003</v>
      </c>
      <c r="D3772" s="103">
        <v>12384</v>
      </c>
      <c r="F3772" s="107">
        <v>113102327</v>
      </c>
      <c r="G3772" s="108">
        <v>10062</v>
      </c>
    </row>
    <row r="3773" spans="1:7" x14ac:dyDescent="0.2">
      <c r="A3773">
        <v>805</v>
      </c>
      <c r="B3773" t="s">
        <v>131</v>
      </c>
      <c r="C3773">
        <v>93104004</v>
      </c>
      <c r="D3773" s="103">
        <v>6166</v>
      </c>
      <c r="F3773" s="107">
        <v>113102332</v>
      </c>
      <c r="G3773" s="108">
        <v>8159</v>
      </c>
    </row>
    <row r="3774" spans="1:7" x14ac:dyDescent="0.2">
      <c r="A3774">
        <v>805</v>
      </c>
      <c r="B3774" t="s">
        <v>131</v>
      </c>
      <c r="C3774">
        <v>93104035</v>
      </c>
      <c r="D3774" s="103">
        <v>1479</v>
      </c>
      <c r="F3774" s="107">
        <v>113102334</v>
      </c>
      <c r="G3774" s="108">
        <v>34164</v>
      </c>
    </row>
    <row r="3775" spans="1:7" x14ac:dyDescent="0.2">
      <c r="A3775">
        <v>805</v>
      </c>
      <c r="B3775" t="s">
        <v>131</v>
      </c>
      <c r="C3775">
        <v>93104108</v>
      </c>
      <c r="D3775" s="103">
        <v>1769</v>
      </c>
      <c r="F3775" s="107">
        <v>113102339</v>
      </c>
      <c r="G3775" s="108">
        <v>28080</v>
      </c>
    </row>
    <row r="3776" spans="1:7" x14ac:dyDescent="0.2">
      <c r="A3776">
        <v>805</v>
      </c>
      <c r="B3776" t="s">
        <v>131</v>
      </c>
      <c r="C3776">
        <v>93104165</v>
      </c>
      <c r="D3776">
        <v>0</v>
      </c>
      <c r="F3776" s="107">
        <v>113102344</v>
      </c>
      <c r="G3776" s="108">
        <v>8291.4</v>
      </c>
    </row>
    <row r="3777" spans="1:7" x14ac:dyDescent="0.2">
      <c r="A3777">
        <v>805</v>
      </c>
      <c r="B3777" t="s">
        <v>131</v>
      </c>
      <c r="C3777">
        <v>93104182</v>
      </c>
      <c r="D3777" s="103">
        <v>3595</v>
      </c>
      <c r="F3777" s="107">
        <v>113102347</v>
      </c>
      <c r="G3777" s="108">
        <v>5514.6</v>
      </c>
    </row>
    <row r="3778" spans="1:7" x14ac:dyDescent="0.2">
      <c r="A3778">
        <v>805</v>
      </c>
      <c r="B3778" t="s">
        <v>131</v>
      </c>
      <c r="C3778">
        <v>93104183</v>
      </c>
      <c r="D3778" s="103">
        <v>1936.25</v>
      </c>
      <c r="F3778" s="107">
        <v>113102349</v>
      </c>
      <c r="G3778" s="108">
        <v>14796.6</v>
      </c>
    </row>
    <row r="3779" spans="1:7" x14ac:dyDescent="0.2">
      <c r="A3779">
        <v>805</v>
      </c>
      <c r="B3779" t="s">
        <v>131</v>
      </c>
      <c r="C3779">
        <v>93104189</v>
      </c>
      <c r="D3779" s="103">
        <v>2835</v>
      </c>
      <c r="F3779" s="107">
        <v>113102350</v>
      </c>
      <c r="G3779" s="108">
        <v>12729.6</v>
      </c>
    </row>
    <row r="3780" spans="1:7" x14ac:dyDescent="0.2">
      <c r="A3780">
        <v>805</v>
      </c>
      <c r="B3780" t="s">
        <v>131</v>
      </c>
      <c r="C3780">
        <v>93104190</v>
      </c>
      <c r="D3780" s="103">
        <v>2835</v>
      </c>
      <c r="F3780" s="107">
        <v>113102351</v>
      </c>
      <c r="G3780" s="108">
        <v>22947.599999999999</v>
      </c>
    </row>
    <row r="3781" spans="1:7" x14ac:dyDescent="0.2">
      <c r="A3781">
        <v>805</v>
      </c>
      <c r="B3781" t="s">
        <v>131</v>
      </c>
      <c r="C3781">
        <v>93104191</v>
      </c>
      <c r="D3781" s="103">
        <v>2295</v>
      </c>
      <c r="F3781" s="107">
        <v>113102352</v>
      </c>
      <c r="G3781" s="108">
        <v>17745</v>
      </c>
    </row>
    <row r="3782" spans="1:7" x14ac:dyDescent="0.2">
      <c r="A3782">
        <v>805</v>
      </c>
      <c r="B3782" t="s">
        <v>131</v>
      </c>
      <c r="C3782">
        <v>93104192</v>
      </c>
      <c r="D3782" s="103">
        <v>2908</v>
      </c>
      <c r="F3782" s="107">
        <v>113102354</v>
      </c>
      <c r="G3782" s="108">
        <v>89637.6</v>
      </c>
    </row>
    <row r="3783" spans="1:7" x14ac:dyDescent="0.2">
      <c r="A3783">
        <v>805</v>
      </c>
      <c r="B3783" t="s">
        <v>131</v>
      </c>
      <c r="C3783">
        <v>93104207</v>
      </c>
      <c r="D3783" s="103">
        <v>35112</v>
      </c>
      <c r="F3783" s="107">
        <v>113102355</v>
      </c>
      <c r="G3783" s="108">
        <v>16698</v>
      </c>
    </row>
    <row r="3784" spans="1:7" x14ac:dyDescent="0.2">
      <c r="A3784">
        <v>805</v>
      </c>
      <c r="B3784" t="s">
        <v>131</v>
      </c>
      <c r="C3784">
        <v>93104375</v>
      </c>
      <c r="D3784">
        <v>0</v>
      </c>
      <c r="F3784" s="107">
        <v>113102358</v>
      </c>
      <c r="G3784" s="108">
        <v>22200</v>
      </c>
    </row>
    <row r="3785" spans="1:7" x14ac:dyDescent="0.2">
      <c r="A3785">
        <v>805</v>
      </c>
      <c r="B3785" t="s">
        <v>131</v>
      </c>
      <c r="C3785">
        <v>93104462</v>
      </c>
      <c r="D3785" s="103">
        <v>1518</v>
      </c>
      <c r="F3785" s="107">
        <v>113102359</v>
      </c>
      <c r="G3785" s="108">
        <v>11357</v>
      </c>
    </row>
    <row r="3786" spans="1:7" x14ac:dyDescent="0.2">
      <c r="A3786">
        <v>805</v>
      </c>
      <c r="B3786" t="s">
        <v>131</v>
      </c>
      <c r="C3786">
        <v>93104530</v>
      </c>
      <c r="D3786" s="103">
        <v>11963</v>
      </c>
      <c r="F3786" s="107">
        <v>113102360</v>
      </c>
      <c r="G3786" s="108">
        <v>61456.2</v>
      </c>
    </row>
    <row r="3787" spans="1:7" x14ac:dyDescent="0.2">
      <c r="A3787">
        <v>805</v>
      </c>
      <c r="B3787" t="s">
        <v>131</v>
      </c>
      <c r="C3787">
        <v>93104531</v>
      </c>
      <c r="D3787" s="103">
        <v>1830</v>
      </c>
      <c r="F3787" s="107">
        <v>113102364</v>
      </c>
      <c r="G3787" s="108">
        <v>33875.4</v>
      </c>
    </row>
    <row r="3788" spans="1:7" x14ac:dyDescent="0.2">
      <c r="A3788">
        <v>805</v>
      </c>
      <c r="B3788" t="s">
        <v>131</v>
      </c>
      <c r="C3788">
        <v>93104532</v>
      </c>
      <c r="D3788" s="103">
        <v>2670</v>
      </c>
      <c r="F3788" s="107">
        <v>113102366</v>
      </c>
      <c r="G3788" s="108">
        <v>6092</v>
      </c>
    </row>
    <row r="3789" spans="1:7" x14ac:dyDescent="0.2">
      <c r="A3789">
        <v>805</v>
      </c>
      <c r="B3789" t="s">
        <v>131</v>
      </c>
      <c r="C3789">
        <v>93104533</v>
      </c>
      <c r="D3789" s="103">
        <v>3880</v>
      </c>
      <c r="F3789" s="107">
        <v>113102369</v>
      </c>
      <c r="G3789" s="108">
        <v>0</v>
      </c>
    </row>
    <row r="3790" spans="1:7" x14ac:dyDescent="0.2">
      <c r="A3790">
        <v>805</v>
      </c>
      <c r="B3790" t="s">
        <v>131</v>
      </c>
      <c r="C3790">
        <v>93104534</v>
      </c>
      <c r="D3790" s="103">
        <v>2300</v>
      </c>
      <c r="F3790" s="107">
        <v>113102379</v>
      </c>
      <c r="G3790" s="108">
        <v>3753</v>
      </c>
    </row>
    <row r="3791" spans="1:7" x14ac:dyDescent="0.2">
      <c r="A3791">
        <v>805</v>
      </c>
      <c r="B3791" t="s">
        <v>131</v>
      </c>
      <c r="C3791">
        <v>93104735</v>
      </c>
      <c r="D3791" s="103">
        <v>1600</v>
      </c>
      <c r="F3791" s="107">
        <v>113102392</v>
      </c>
      <c r="G3791" s="108">
        <v>0</v>
      </c>
    </row>
    <row r="3792" spans="1:7" x14ac:dyDescent="0.2">
      <c r="A3792">
        <v>805</v>
      </c>
      <c r="B3792" t="s">
        <v>131</v>
      </c>
      <c r="C3792">
        <v>93104745</v>
      </c>
      <c r="D3792">
        <v>1</v>
      </c>
      <c r="F3792" s="107">
        <v>113102399</v>
      </c>
      <c r="G3792" s="108">
        <v>18624</v>
      </c>
    </row>
    <row r="3793" spans="1:7" x14ac:dyDescent="0.2">
      <c r="A3793">
        <v>805</v>
      </c>
      <c r="B3793" t="s">
        <v>131</v>
      </c>
      <c r="C3793">
        <v>93104803</v>
      </c>
      <c r="D3793" s="103">
        <v>2500</v>
      </c>
      <c r="F3793" s="107">
        <v>113102401</v>
      </c>
      <c r="G3793" s="108">
        <v>27300</v>
      </c>
    </row>
    <row r="3794" spans="1:7" x14ac:dyDescent="0.2">
      <c r="A3794">
        <v>805</v>
      </c>
      <c r="B3794" t="s">
        <v>131</v>
      </c>
      <c r="C3794">
        <v>93104813</v>
      </c>
      <c r="D3794" s="103">
        <v>13616.78</v>
      </c>
      <c r="F3794" s="107">
        <v>113102402</v>
      </c>
      <c r="G3794" s="108">
        <v>6201</v>
      </c>
    </row>
    <row r="3795" spans="1:7" x14ac:dyDescent="0.2">
      <c r="A3795">
        <v>805</v>
      </c>
      <c r="B3795" t="s">
        <v>131</v>
      </c>
      <c r="C3795">
        <v>93104831</v>
      </c>
      <c r="D3795" s="103">
        <v>6836</v>
      </c>
      <c r="F3795" s="107">
        <v>113102403</v>
      </c>
      <c r="G3795" s="108">
        <v>6318</v>
      </c>
    </row>
    <row r="3796" spans="1:7" x14ac:dyDescent="0.2">
      <c r="A3796">
        <v>805</v>
      </c>
      <c r="B3796" t="s">
        <v>131</v>
      </c>
      <c r="C3796">
        <v>93104836</v>
      </c>
      <c r="D3796" s="103">
        <v>7948</v>
      </c>
      <c r="F3796" s="107">
        <v>113102404</v>
      </c>
      <c r="G3796" s="108">
        <v>10686</v>
      </c>
    </row>
    <row r="3797" spans="1:7" x14ac:dyDescent="0.2">
      <c r="A3797">
        <v>805</v>
      </c>
      <c r="B3797" t="s">
        <v>131</v>
      </c>
      <c r="C3797">
        <v>93104837</v>
      </c>
      <c r="D3797" s="103">
        <v>5572.27</v>
      </c>
      <c r="F3797" s="107">
        <v>113102405</v>
      </c>
      <c r="G3797" s="108">
        <v>28080</v>
      </c>
    </row>
    <row r="3798" spans="1:7" x14ac:dyDescent="0.2">
      <c r="A3798">
        <v>805</v>
      </c>
      <c r="B3798" t="s">
        <v>131</v>
      </c>
      <c r="C3798">
        <v>93104877</v>
      </c>
      <c r="D3798">
        <v>0</v>
      </c>
      <c r="F3798" s="107">
        <v>113102406</v>
      </c>
      <c r="G3798" s="108">
        <v>39550</v>
      </c>
    </row>
    <row r="3799" spans="1:7" x14ac:dyDescent="0.2">
      <c r="A3799">
        <v>805</v>
      </c>
      <c r="B3799" t="s">
        <v>131</v>
      </c>
      <c r="C3799">
        <v>93104890</v>
      </c>
      <c r="D3799" s="103">
        <v>1301</v>
      </c>
      <c r="F3799" s="107">
        <v>113102416</v>
      </c>
      <c r="G3799" s="108">
        <v>10311.6</v>
      </c>
    </row>
    <row r="3800" spans="1:7" x14ac:dyDescent="0.2">
      <c r="A3800">
        <v>805</v>
      </c>
      <c r="B3800" t="s">
        <v>131</v>
      </c>
      <c r="C3800">
        <v>93104900</v>
      </c>
      <c r="D3800">
        <v>0</v>
      </c>
      <c r="F3800" s="107">
        <v>113102417</v>
      </c>
      <c r="G3800" s="108">
        <v>20670</v>
      </c>
    </row>
    <row r="3801" spans="1:7" x14ac:dyDescent="0.2">
      <c r="A3801">
        <v>805</v>
      </c>
      <c r="B3801" t="s">
        <v>131</v>
      </c>
      <c r="C3801">
        <v>93104904</v>
      </c>
      <c r="D3801" s="103">
        <v>2992</v>
      </c>
      <c r="F3801" s="107">
        <v>113102418</v>
      </c>
      <c r="G3801" s="108">
        <v>10350.6</v>
      </c>
    </row>
    <row r="3802" spans="1:7" x14ac:dyDescent="0.2">
      <c r="A3802">
        <v>805</v>
      </c>
      <c r="B3802" t="s">
        <v>131</v>
      </c>
      <c r="C3802">
        <v>93104905</v>
      </c>
      <c r="D3802" s="103">
        <v>2103</v>
      </c>
      <c r="F3802" s="107">
        <v>113102422</v>
      </c>
      <c r="G3802" s="108">
        <v>0</v>
      </c>
    </row>
    <row r="3803" spans="1:7" x14ac:dyDescent="0.2">
      <c r="A3803">
        <v>805</v>
      </c>
      <c r="B3803" t="s">
        <v>131</v>
      </c>
      <c r="C3803">
        <v>93104947</v>
      </c>
      <c r="D3803" s="103">
        <v>1000</v>
      </c>
      <c r="F3803" s="107">
        <v>113102423</v>
      </c>
      <c r="G3803" s="108">
        <v>27900</v>
      </c>
    </row>
    <row r="3804" spans="1:7" x14ac:dyDescent="0.2">
      <c r="A3804">
        <v>805</v>
      </c>
      <c r="B3804" t="s">
        <v>131</v>
      </c>
      <c r="C3804">
        <v>93104953</v>
      </c>
      <c r="D3804">
        <v>1</v>
      </c>
      <c r="F3804" s="107">
        <v>113102424</v>
      </c>
      <c r="G3804" s="108">
        <v>35005</v>
      </c>
    </row>
    <row r="3805" spans="1:7" x14ac:dyDescent="0.2">
      <c r="A3805">
        <v>805</v>
      </c>
      <c r="B3805" t="s">
        <v>131</v>
      </c>
      <c r="C3805">
        <v>93104990</v>
      </c>
      <c r="D3805" s="103">
        <v>3540</v>
      </c>
      <c r="F3805" s="107">
        <v>113102425</v>
      </c>
      <c r="G3805" s="108">
        <v>32654.2</v>
      </c>
    </row>
    <row r="3806" spans="1:7" x14ac:dyDescent="0.2">
      <c r="A3806">
        <v>805</v>
      </c>
      <c r="B3806" t="s">
        <v>131</v>
      </c>
      <c r="C3806">
        <v>93105012</v>
      </c>
      <c r="D3806" s="103">
        <v>2007</v>
      </c>
      <c r="F3806" s="107">
        <v>113102435</v>
      </c>
      <c r="G3806" s="108">
        <v>56940</v>
      </c>
    </row>
    <row r="3807" spans="1:7" x14ac:dyDescent="0.2">
      <c r="A3807">
        <v>805</v>
      </c>
      <c r="B3807" t="s">
        <v>131</v>
      </c>
      <c r="C3807">
        <v>93105013</v>
      </c>
      <c r="D3807" s="103">
        <v>1936</v>
      </c>
      <c r="F3807" s="107">
        <v>113102436</v>
      </c>
      <c r="G3807" s="108">
        <v>14672</v>
      </c>
    </row>
    <row r="3808" spans="1:7" x14ac:dyDescent="0.2">
      <c r="A3808">
        <v>805</v>
      </c>
      <c r="B3808" t="s">
        <v>131</v>
      </c>
      <c r="C3808">
        <v>93105014</v>
      </c>
      <c r="D3808" s="103">
        <v>1143</v>
      </c>
      <c r="F3808" s="107">
        <v>113102443</v>
      </c>
      <c r="G3808" s="108">
        <v>76010.399999999994</v>
      </c>
    </row>
    <row r="3809" spans="1:7" x14ac:dyDescent="0.2">
      <c r="A3809">
        <v>805</v>
      </c>
      <c r="B3809" t="s">
        <v>131</v>
      </c>
      <c r="C3809">
        <v>93105015</v>
      </c>
      <c r="D3809" s="103">
        <v>1359</v>
      </c>
      <c r="F3809" s="107">
        <v>113102444</v>
      </c>
      <c r="G3809" s="108">
        <v>0</v>
      </c>
    </row>
    <row r="3810" spans="1:7" x14ac:dyDescent="0.2">
      <c r="A3810">
        <v>805</v>
      </c>
      <c r="B3810" t="s">
        <v>131</v>
      </c>
      <c r="C3810">
        <v>93105016</v>
      </c>
      <c r="D3810" s="103">
        <v>1930</v>
      </c>
      <c r="F3810" s="107">
        <v>113102445</v>
      </c>
      <c r="G3810" s="108">
        <v>231192</v>
      </c>
    </row>
    <row r="3811" spans="1:7" x14ac:dyDescent="0.2">
      <c r="A3811">
        <v>805</v>
      </c>
      <c r="B3811" t="s">
        <v>131</v>
      </c>
      <c r="C3811">
        <v>93105017</v>
      </c>
      <c r="D3811" s="103">
        <v>2305</v>
      </c>
      <c r="F3811" s="107">
        <v>113102446</v>
      </c>
      <c r="G3811" s="108">
        <v>50825.58</v>
      </c>
    </row>
    <row r="3812" spans="1:7" x14ac:dyDescent="0.2">
      <c r="A3812">
        <v>805</v>
      </c>
      <c r="B3812" t="s">
        <v>131</v>
      </c>
      <c r="C3812">
        <v>93105018</v>
      </c>
      <c r="D3812">
        <v>680</v>
      </c>
      <c r="F3812" s="107">
        <v>113102447</v>
      </c>
      <c r="G3812" s="108">
        <v>65871.31</v>
      </c>
    </row>
    <row r="3813" spans="1:7" x14ac:dyDescent="0.2">
      <c r="A3813">
        <v>805</v>
      </c>
      <c r="B3813" t="s">
        <v>131</v>
      </c>
      <c r="C3813">
        <v>93105022</v>
      </c>
      <c r="D3813">
        <v>0</v>
      </c>
      <c r="F3813" s="107">
        <v>113102448</v>
      </c>
      <c r="G3813" s="108">
        <v>47591.26</v>
      </c>
    </row>
    <row r="3814" spans="1:7" x14ac:dyDescent="0.2">
      <c r="A3814">
        <v>805</v>
      </c>
      <c r="B3814" t="s">
        <v>131</v>
      </c>
      <c r="C3814">
        <v>93105078</v>
      </c>
      <c r="D3814" s="103">
        <v>15132.36</v>
      </c>
      <c r="F3814" s="107">
        <v>113102449</v>
      </c>
      <c r="G3814" s="108">
        <v>200528.64000000001</v>
      </c>
    </row>
    <row r="3815" spans="1:7" x14ac:dyDescent="0.2">
      <c r="A3815">
        <v>805</v>
      </c>
      <c r="B3815" t="s">
        <v>131</v>
      </c>
      <c r="C3815">
        <v>93105080</v>
      </c>
      <c r="D3815" s="103">
        <v>1404</v>
      </c>
      <c r="F3815" s="107">
        <v>113102463</v>
      </c>
      <c r="G3815" s="108">
        <v>51050</v>
      </c>
    </row>
    <row r="3816" spans="1:7" x14ac:dyDescent="0.2">
      <c r="A3816">
        <v>805</v>
      </c>
      <c r="B3816" t="s">
        <v>131</v>
      </c>
      <c r="C3816">
        <v>93105102</v>
      </c>
      <c r="D3816" s="103">
        <v>11739.66</v>
      </c>
      <c r="F3816" s="107">
        <v>113102470</v>
      </c>
      <c r="G3816" s="108">
        <v>23872</v>
      </c>
    </row>
    <row r="3817" spans="1:7" x14ac:dyDescent="0.2">
      <c r="A3817">
        <v>805</v>
      </c>
      <c r="B3817" t="s">
        <v>131</v>
      </c>
      <c r="C3817">
        <v>93105144</v>
      </c>
      <c r="D3817" s="103">
        <v>18900</v>
      </c>
      <c r="F3817" s="107">
        <v>113102475</v>
      </c>
      <c r="G3817" s="108">
        <v>11193</v>
      </c>
    </row>
    <row r="3818" spans="1:7" x14ac:dyDescent="0.2">
      <c r="A3818">
        <v>805</v>
      </c>
      <c r="B3818" t="s">
        <v>131</v>
      </c>
      <c r="C3818">
        <v>93105171</v>
      </c>
      <c r="D3818" s="103">
        <v>2270</v>
      </c>
      <c r="F3818" s="107">
        <v>113102476</v>
      </c>
      <c r="G3818" s="108">
        <v>9321</v>
      </c>
    </row>
    <row r="3819" spans="1:7" x14ac:dyDescent="0.2">
      <c r="A3819">
        <v>805</v>
      </c>
      <c r="B3819" t="s">
        <v>131</v>
      </c>
      <c r="C3819">
        <v>93105172</v>
      </c>
      <c r="D3819" s="103">
        <v>8095</v>
      </c>
      <c r="F3819" s="107">
        <v>113102478</v>
      </c>
      <c r="G3819" s="108">
        <v>22534</v>
      </c>
    </row>
    <row r="3820" spans="1:7" x14ac:dyDescent="0.2">
      <c r="A3820">
        <v>805</v>
      </c>
      <c r="B3820" t="s">
        <v>131</v>
      </c>
      <c r="C3820">
        <v>93105173</v>
      </c>
      <c r="D3820" s="103">
        <v>33700</v>
      </c>
      <c r="F3820" s="107">
        <v>113102482</v>
      </c>
      <c r="G3820" s="108">
        <v>61089.599999999999</v>
      </c>
    </row>
    <row r="3821" spans="1:7" x14ac:dyDescent="0.2">
      <c r="A3821">
        <v>805</v>
      </c>
      <c r="B3821" t="s">
        <v>131</v>
      </c>
      <c r="C3821">
        <v>93105174</v>
      </c>
      <c r="D3821" s="103">
        <v>26950</v>
      </c>
      <c r="F3821" s="107">
        <v>113102486</v>
      </c>
      <c r="G3821" s="108">
        <v>65520</v>
      </c>
    </row>
    <row r="3822" spans="1:7" x14ac:dyDescent="0.2">
      <c r="A3822">
        <v>805</v>
      </c>
      <c r="B3822" t="s">
        <v>131</v>
      </c>
      <c r="C3822">
        <v>93105177</v>
      </c>
      <c r="D3822" s="103">
        <v>1400</v>
      </c>
      <c r="F3822" s="107">
        <v>113102488</v>
      </c>
      <c r="G3822" s="108">
        <v>37206</v>
      </c>
    </row>
    <row r="3823" spans="1:7" x14ac:dyDescent="0.2">
      <c r="A3823">
        <v>805</v>
      </c>
      <c r="B3823" t="s">
        <v>131</v>
      </c>
      <c r="C3823">
        <v>93105178</v>
      </c>
      <c r="D3823" s="103">
        <v>1532.5</v>
      </c>
      <c r="F3823" s="107">
        <v>113102491</v>
      </c>
      <c r="G3823" s="108">
        <v>3962.4</v>
      </c>
    </row>
    <row r="3824" spans="1:7" x14ac:dyDescent="0.2">
      <c r="A3824">
        <v>805</v>
      </c>
      <c r="B3824" t="s">
        <v>131</v>
      </c>
      <c r="C3824">
        <v>93105179</v>
      </c>
      <c r="D3824" s="103">
        <v>1400</v>
      </c>
      <c r="F3824" s="107">
        <v>113102497</v>
      </c>
      <c r="G3824" s="108">
        <v>32760</v>
      </c>
    </row>
    <row r="3825" spans="1:7" x14ac:dyDescent="0.2">
      <c r="A3825">
        <v>805</v>
      </c>
      <c r="B3825" t="s">
        <v>131</v>
      </c>
      <c r="C3825">
        <v>93105180</v>
      </c>
      <c r="D3825" s="103">
        <v>1500</v>
      </c>
      <c r="F3825" s="107">
        <v>113102498</v>
      </c>
      <c r="G3825" s="108">
        <v>12854.4</v>
      </c>
    </row>
    <row r="3826" spans="1:7" x14ac:dyDescent="0.2">
      <c r="A3826">
        <v>805</v>
      </c>
      <c r="B3826" t="s">
        <v>131</v>
      </c>
      <c r="C3826">
        <v>93105181</v>
      </c>
      <c r="D3826" s="103">
        <v>1400</v>
      </c>
      <c r="F3826" s="107">
        <v>113102499</v>
      </c>
      <c r="G3826" s="108">
        <v>11099.4</v>
      </c>
    </row>
    <row r="3827" spans="1:7" x14ac:dyDescent="0.2">
      <c r="A3827">
        <v>805</v>
      </c>
      <c r="B3827" t="s">
        <v>131</v>
      </c>
      <c r="C3827">
        <v>93105182</v>
      </c>
      <c r="D3827" s="103">
        <v>1400</v>
      </c>
      <c r="F3827" s="107">
        <v>113102501</v>
      </c>
      <c r="G3827" s="108">
        <v>72384</v>
      </c>
    </row>
    <row r="3828" spans="1:7" x14ac:dyDescent="0.2">
      <c r="A3828">
        <v>805</v>
      </c>
      <c r="B3828" t="s">
        <v>131</v>
      </c>
      <c r="C3828">
        <v>93105208</v>
      </c>
      <c r="D3828">
        <v>0</v>
      </c>
      <c r="F3828" s="107">
        <v>113102502</v>
      </c>
      <c r="G3828" s="108">
        <v>73834.8</v>
      </c>
    </row>
    <row r="3829" spans="1:7" x14ac:dyDescent="0.2">
      <c r="A3829">
        <v>805</v>
      </c>
      <c r="B3829" t="s">
        <v>131</v>
      </c>
      <c r="C3829">
        <v>93105226</v>
      </c>
      <c r="D3829">
        <v>0</v>
      </c>
      <c r="F3829" s="107">
        <v>113102503</v>
      </c>
      <c r="G3829" s="108">
        <v>43102.8</v>
      </c>
    </row>
    <row r="3830" spans="1:7" x14ac:dyDescent="0.2">
      <c r="A3830">
        <v>805</v>
      </c>
      <c r="B3830" t="s">
        <v>131</v>
      </c>
      <c r="C3830">
        <v>93105237</v>
      </c>
      <c r="D3830" s="103">
        <v>3966</v>
      </c>
      <c r="F3830" s="107">
        <v>113102509</v>
      </c>
      <c r="G3830" s="108">
        <v>7800</v>
      </c>
    </row>
    <row r="3831" spans="1:7" x14ac:dyDescent="0.2">
      <c r="A3831">
        <v>805</v>
      </c>
      <c r="B3831" t="s">
        <v>131</v>
      </c>
      <c r="C3831">
        <v>93105246</v>
      </c>
      <c r="D3831" s="103">
        <v>22182</v>
      </c>
      <c r="F3831" s="107">
        <v>113102524</v>
      </c>
      <c r="G3831" s="108">
        <v>27393.599999999999</v>
      </c>
    </row>
    <row r="3832" spans="1:7" x14ac:dyDescent="0.2">
      <c r="A3832">
        <v>805</v>
      </c>
      <c r="B3832" t="s">
        <v>131</v>
      </c>
      <c r="C3832">
        <v>93105247</v>
      </c>
      <c r="D3832">
        <v>0</v>
      </c>
      <c r="F3832" s="107">
        <v>113102531</v>
      </c>
      <c r="G3832" s="108">
        <v>28899</v>
      </c>
    </row>
    <row r="3833" spans="1:7" x14ac:dyDescent="0.2">
      <c r="A3833">
        <v>805</v>
      </c>
      <c r="B3833" t="s">
        <v>131</v>
      </c>
      <c r="C3833">
        <v>93105248</v>
      </c>
      <c r="D3833">
        <v>0</v>
      </c>
      <c r="F3833" s="107">
        <v>113102533</v>
      </c>
      <c r="G3833" s="108">
        <v>0</v>
      </c>
    </row>
    <row r="3834" spans="1:7" x14ac:dyDescent="0.2">
      <c r="A3834">
        <v>805</v>
      </c>
      <c r="B3834" t="s">
        <v>131</v>
      </c>
      <c r="C3834">
        <v>93105282</v>
      </c>
      <c r="D3834">
        <v>375</v>
      </c>
      <c r="F3834" s="107">
        <v>113102534</v>
      </c>
      <c r="G3834" s="108">
        <v>0</v>
      </c>
    </row>
    <row r="3835" spans="1:7" x14ac:dyDescent="0.2">
      <c r="A3835">
        <v>805</v>
      </c>
      <c r="B3835" t="s">
        <v>131</v>
      </c>
      <c r="C3835">
        <v>93105314</v>
      </c>
      <c r="D3835" s="103">
        <v>2835</v>
      </c>
      <c r="F3835" s="107">
        <v>113102556</v>
      </c>
      <c r="G3835" s="108">
        <v>21372</v>
      </c>
    </row>
    <row r="3836" spans="1:7" x14ac:dyDescent="0.2">
      <c r="A3836">
        <v>805</v>
      </c>
      <c r="B3836" t="s">
        <v>131</v>
      </c>
      <c r="C3836">
        <v>93105339</v>
      </c>
      <c r="D3836" s="103">
        <v>1145</v>
      </c>
      <c r="F3836" s="107">
        <v>113102558</v>
      </c>
      <c r="G3836" s="108">
        <v>2047</v>
      </c>
    </row>
    <row r="3837" spans="1:7" x14ac:dyDescent="0.2">
      <c r="A3837">
        <v>805</v>
      </c>
      <c r="B3837" t="s">
        <v>131</v>
      </c>
      <c r="C3837">
        <v>93105345</v>
      </c>
      <c r="D3837" s="103">
        <v>4158</v>
      </c>
      <c r="F3837" s="107">
        <v>113102561</v>
      </c>
      <c r="G3837" s="108">
        <v>38775</v>
      </c>
    </row>
    <row r="3838" spans="1:7" x14ac:dyDescent="0.2">
      <c r="A3838">
        <v>805</v>
      </c>
      <c r="B3838" t="s">
        <v>131</v>
      </c>
      <c r="C3838">
        <v>93105354</v>
      </c>
      <c r="D3838" s="103">
        <v>11919.22</v>
      </c>
      <c r="F3838" s="107">
        <v>113102563</v>
      </c>
      <c r="G3838" s="108">
        <v>38170</v>
      </c>
    </row>
    <row r="3839" spans="1:7" x14ac:dyDescent="0.2">
      <c r="A3839">
        <v>805</v>
      </c>
      <c r="B3839" t="s">
        <v>131</v>
      </c>
      <c r="C3839">
        <v>93105357</v>
      </c>
      <c r="D3839" s="103">
        <v>11287.68</v>
      </c>
      <c r="F3839" s="107">
        <v>113102583</v>
      </c>
      <c r="G3839" s="108">
        <v>41886</v>
      </c>
    </row>
    <row r="3840" spans="1:7" x14ac:dyDescent="0.2">
      <c r="A3840">
        <v>805</v>
      </c>
      <c r="B3840" t="s">
        <v>131</v>
      </c>
      <c r="C3840">
        <v>93105370</v>
      </c>
      <c r="D3840" s="103">
        <v>6540</v>
      </c>
      <c r="F3840" s="107">
        <v>113102586</v>
      </c>
      <c r="G3840" s="108">
        <v>59888.4</v>
      </c>
    </row>
    <row r="3841" spans="1:7" x14ac:dyDescent="0.2">
      <c r="A3841">
        <v>805</v>
      </c>
      <c r="B3841" t="s">
        <v>131</v>
      </c>
      <c r="C3841">
        <v>93105409</v>
      </c>
      <c r="D3841" s="103">
        <v>21250</v>
      </c>
      <c r="F3841" s="107">
        <v>113102587</v>
      </c>
      <c r="G3841" s="108">
        <v>32526</v>
      </c>
    </row>
    <row r="3842" spans="1:7" x14ac:dyDescent="0.2">
      <c r="A3842">
        <v>805</v>
      </c>
      <c r="B3842" t="s">
        <v>131</v>
      </c>
      <c r="C3842">
        <v>93105411</v>
      </c>
      <c r="D3842" s="103">
        <v>16725</v>
      </c>
      <c r="F3842" s="107">
        <v>113102594</v>
      </c>
      <c r="G3842" s="108">
        <v>14107</v>
      </c>
    </row>
    <row r="3843" spans="1:7" x14ac:dyDescent="0.2">
      <c r="A3843">
        <v>805</v>
      </c>
      <c r="B3843" t="s">
        <v>131</v>
      </c>
      <c r="C3843">
        <v>93105419</v>
      </c>
      <c r="D3843" s="103">
        <v>4487</v>
      </c>
      <c r="F3843" s="107">
        <v>113102603</v>
      </c>
      <c r="G3843" s="108">
        <v>148535.4</v>
      </c>
    </row>
    <row r="3844" spans="1:7" x14ac:dyDescent="0.2">
      <c r="A3844">
        <v>805</v>
      </c>
      <c r="B3844" t="s">
        <v>131</v>
      </c>
      <c r="C3844">
        <v>93105470</v>
      </c>
      <c r="D3844">
        <v>0</v>
      </c>
      <c r="F3844" s="107">
        <v>113102604</v>
      </c>
      <c r="G3844" s="108">
        <v>53391</v>
      </c>
    </row>
    <row r="3845" spans="1:7" x14ac:dyDescent="0.2">
      <c r="A3845">
        <v>805</v>
      </c>
      <c r="B3845" t="s">
        <v>131</v>
      </c>
      <c r="C3845">
        <v>93105514</v>
      </c>
      <c r="D3845" s="103">
        <v>2835</v>
      </c>
      <c r="F3845" s="107">
        <v>113102609</v>
      </c>
      <c r="G3845" s="108">
        <v>2340</v>
      </c>
    </row>
    <row r="3846" spans="1:7" x14ac:dyDescent="0.2">
      <c r="A3846">
        <v>805</v>
      </c>
      <c r="B3846" t="s">
        <v>131</v>
      </c>
      <c r="C3846">
        <v>93105517</v>
      </c>
      <c r="D3846" s="103">
        <v>13530</v>
      </c>
      <c r="F3846" s="107">
        <v>113102610</v>
      </c>
      <c r="G3846" s="108">
        <v>2340</v>
      </c>
    </row>
    <row r="3847" spans="1:7" x14ac:dyDescent="0.2">
      <c r="A3847">
        <v>805</v>
      </c>
      <c r="B3847" t="s">
        <v>131</v>
      </c>
      <c r="C3847">
        <v>93105595</v>
      </c>
      <c r="D3847">
        <v>0</v>
      </c>
      <c r="F3847" s="107">
        <v>113102613</v>
      </c>
      <c r="G3847" s="108">
        <v>18688.8</v>
      </c>
    </row>
    <row r="3848" spans="1:7" x14ac:dyDescent="0.2">
      <c r="A3848">
        <v>805</v>
      </c>
      <c r="B3848" t="s">
        <v>131</v>
      </c>
      <c r="C3848">
        <v>93105678</v>
      </c>
      <c r="D3848">
        <v>0</v>
      </c>
      <c r="F3848" s="107">
        <v>113102627</v>
      </c>
      <c r="G3848" s="108">
        <v>49857.599999999999</v>
      </c>
    </row>
    <row r="3849" spans="1:7" x14ac:dyDescent="0.2">
      <c r="A3849">
        <v>805</v>
      </c>
      <c r="B3849" t="s">
        <v>131</v>
      </c>
      <c r="C3849">
        <v>93105683</v>
      </c>
      <c r="D3849">
        <v>0</v>
      </c>
      <c r="F3849" s="107">
        <v>113102631</v>
      </c>
      <c r="G3849" s="108">
        <v>23650</v>
      </c>
    </row>
    <row r="3850" spans="1:7" x14ac:dyDescent="0.2">
      <c r="A3850">
        <v>805</v>
      </c>
      <c r="B3850" t="s">
        <v>131</v>
      </c>
      <c r="C3850">
        <v>93105850</v>
      </c>
      <c r="D3850">
        <v>0</v>
      </c>
      <c r="F3850" s="107">
        <v>113102640</v>
      </c>
      <c r="G3850" s="108">
        <v>10811</v>
      </c>
    </row>
    <row r="3851" spans="1:7" x14ac:dyDescent="0.2">
      <c r="A3851">
        <v>805</v>
      </c>
      <c r="B3851" t="s">
        <v>131</v>
      </c>
      <c r="C3851">
        <v>93105920</v>
      </c>
      <c r="D3851" s="103">
        <v>2387</v>
      </c>
      <c r="F3851" s="107">
        <v>113102645</v>
      </c>
      <c r="G3851" s="108">
        <v>4908</v>
      </c>
    </row>
    <row r="3852" spans="1:7" x14ac:dyDescent="0.2">
      <c r="A3852">
        <v>805</v>
      </c>
      <c r="B3852" t="s">
        <v>131</v>
      </c>
      <c r="C3852">
        <v>93105921</v>
      </c>
      <c r="D3852">
        <v>0</v>
      </c>
      <c r="F3852" s="107">
        <v>113102656</v>
      </c>
      <c r="G3852" s="108">
        <v>8595.6</v>
      </c>
    </row>
    <row r="3853" spans="1:7" x14ac:dyDescent="0.2">
      <c r="A3853">
        <v>805</v>
      </c>
      <c r="B3853" t="s">
        <v>131</v>
      </c>
      <c r="C3853">
        <v>93106285</v>
      </c>
      <c r="D3853" s="103">
        <v>2835</v>
      </c>
      <c r="F3853" s="107">
        <v>113102657</v>
      </c>
      <c r="G3853" s="108">
        <v>21028.799999999999</v>
      </c>
    </row>
    <row r="3854" spans="1:7" x14ac:dyDescent="0.2">
      <c r="A3854">
        <v>805</v>
      </c>
      <c r="B3854" t="s">
        <v>131</v>
      </c>
      <c r="C3854">
        <v>93106346</v>
      </c>
      <c r="D3854">
        <v>0</v>
      </c>
      <c r="F3854" s="107">
        <v>113102660</v>
      </c>
      <c r="G3854" s="108">
        <v>79552.2</v>
      </c>
    </row>
    <row r="3855" spans="1:7" x14ac:dyDescent="0.2">
      <c r="A3855">
        <v>805</v>
      </c>
      <c r="B3855" t="s">
        <v>131</v>
      </c>
      <c r="C3855">
        <v>93106404</v>
      </c>
      <c r="D3855" s="103">
        <v>1080.04</v>
      </c>
      <c r="F3855" s="107">
        <v>113102661</v>
      </c>
      <c r="G3855" s="108">
        <v>1184</v>
      </c>
    </row>
    <row r="3856" spans="1:7" x14ac:dyDescent="0.2">
      <c r="A3856">
        <v>805</v>
      </c>
      <c r="B3856" t="s">
        <v>131</v>
      </c>
      <c r="C3856">
        <v>93106581</v>
      </c>
      <c r="D3856">
        <v>0</v>
      </c>
      <c r="F3856" s="107">
        <v>113102694</v>
      </c>
      <c r="G3856" s="108">
        <v>68640</v>
      </c>
    </row>
    <row r="3857" spans="1:7" x14ac:dyDescent="0.2">
      <c r="A3857">
        <v>805</v>
      </c>
      <c r="B3857" t="s">
        <v>131</v>
      </c>
      <c r="C3857">
        <v>93106673</v>
      </c>
      <c r="D3857">
        <v>0</v>
      </c>
      <c r="F3857" s="107">
        <v>113102700</v>
      </c>
      <c r="G3857" s="108">
        <v>37596</v>
      </c>
    </row>
    <row r="3858" spans="1:7" x14ac:dyDescent="0.2">
      <c r="A3858">
        <v>805</v>
      </c>
      <c r="B3858" t="s">
        <v>131</v>
      </c>
      <c r="C3858">
        <v>93106882</v>
      </c>
      <c r="D3858">
        <v>0</v>
      </c>
      <c r="F3858" s="107">
        <v>113102701</v>
      </c>
      <c r="G3858" s="108">
        <v>77149.8</v>
      </c>
    </row>
    <row r="3859" spans="1:7" x14ac:dyDescent="0.2">
      <c r="A3859">
        <v>805</v>
      </c>
      <c r="B3859" t="s">
        <v>131</v>
      </c>
      <c r="C3859">
        <v>93107007</v>
      </c>
      <c r="D3859" s="103">
        <v>6455</v>
      </c>
      <c r="F3859" s="107">
        <v>113102705</v>
      </c>
      <c r="G3859" s="108">
        <v>53523.6</v>
      </c>
    </row>
    <row r="3860" spans="1:7" x14ac:dyDescent="0.2">
      <c r="A3860">
        <v>805</v>
      </c>
      <c r="B3860" t="s">
        <v>131</v>
      </c>
      <c r="C3860">
        <v>93107043</v>
      </c>
      <c r="D3860" s="103">
        <v>6600</v>
      </c>
      <c r="F3860" s="107">
        <v>113102712</v>
      </c>
      <c r="G3860" s="108">
        <v>22949</v>
      </c>
    </row>
    <row r="3861" spans="1:7" x14ac:dyDescent="0.2">
      <c r="A3861">
        <v>805</v>
      </c>
      <c r="B3861" t="s">
        <v>131</v>
      </c>
      <c r="C3861">
        <v>93107199</v>
      </c>
      <c r="D3861" s="103">
        <v>3852</v>
      </c>
      <c r="F3861" s="107">
        <v>113102714</v>
      </c>
      <c r="G3861" s="108">
        <v>75285.600000000006</v>
      </c>
    </row>
    <row r="3862" spans="1:7" x14ac:dyDescent="0.2">
      <c r="A3862">
        <v>805</v>
      </c>
      <c r="B3862" t="s">
        <v>131</v>
      </c>
      <c r="C3862">
        <v>93107200</v>
      </c>
      <c r="D3862" s="103">
        <v>3343.25</v>
      </c>
      <c r="F3862" s="107">
        <v>113102726</v>
      </c>
      <c r="G3862" s="108">
        <v>170984</v>
      </c>
    </row>
    <row r="3863" spans="1:7" x14ac:dyDescent="0.2">
      <c r="A3863">
        <v>805</v>
      </c>
      <c r="B3863" t="s">
        <v>131</v>
      </c>
      <c r="C3863">
        <v>93107201</v>
      </c>
      <c r="D3863" s="103">
        <v>19134.18</v>
      </c>
      <c r="F3863" s="107">
        <v>113102729</v>
      </c>
      <c r="G3863" s="108">
        <v>227550</v>
      </c>
    </row>
    <row r="3864" spans="1:7" x14ac:dyDescent="0.2">
      <c r="A3864">
        <v>805</v>
      </c>
      <c r="B3864" t="s">
        <v>131</v>
      </c>
      <c r="C3864">
        <v>93107202</v>
      </c>
      <c r="D3864" s="103">
        <v>16099.38</v>
      </c>
      <c r="F3864" s="107">
        <v>113102732</v>
      </c>
      <c r="G3864" s="108">
        <v>5460</v>
      </c>
    </row>
    <row r="3865" spans="1:7" x14ac:dyDescent="0.2">
      <c r="A3865">
        <v>805</v>
      </c>
      <c r="B3865" t="s">
        <v>131</v>
      </c>
      <c r="C3865">
        <v>93107378</v>
      </c>
      <c r="D3865">
        <v>0</v>
      </c>
      <c r="F3865" s="107">
        <v>113102738</v>
      </c>
      <c r="G3865" s="108">
        <v>0</v>
      </c>
    </row>
    <row r="3866" spans="1:7" x14ac:dyDescent="0.2">
      <c r="A3866">
        <v>805</v>
      </c>
      <c r="B3866" t="s">
        <v>131</v>
      </c>
      <c r="C3866">
        <v>93107379</v>
      </c>
      <c r="D3866">
        <v>0</v>
      </c>
      <c r="F3866" s="107">
        <v>113102751</v>
      </c>
      <c r="G3866" s="108">
        <v>1830</v>
      </c>
    </row>
    <row r="3867" spans="1:7" x14ac:dyDescent="0.2">
      <c r="A3867">
        <v>805</v>
      </c>
      <c r="B3867" t="s">
        <v>131</v>
      </c>
      <c r="C3867">
        <v>93107380</v>
      </c>
      <c r="D3867" s="103">
        <v>43886.25</v>
      </c>
      <c r="F3867" s="107">
        <v>113102754</v>
      </c>
      <c r="G3867" s="108">
        <v>0</v>
      </c>
    </row>
    <row r="3868" spans="1:7" x14ac:dyDescent="0.2">
      <c r="A3868">
        <v>805</v>
      </c>
      <c r="B3868" t="s">
        <v>131</v>
      </c>
      <c r="C3868">
        <v>93107461</v>
      </c>
      <c r="D3868">
        <v>0</v>
      </c>
      <c r="F3868" s="107">
        <v>113102761</v>
      </c>
      <c r="G3868" s="108">
        <v>0</v>
      </c>
    </row>
    <row r="3869" spans="1:7" x14ac:dyDescent="0.2">
      <c r="A3869">
        <v>805</v>
      </c>
      <c r="B3869" t="s">
        <v>131</v>
      </c>
      <c r="C3869">
        <v>93107462</v>
      </c>
      <c r="D3869">
        <v>0</v>
      </c>
      <c r="F3869" s="107">
        <v>113102762</v>
      </c>
      <c r="G3869" s="108">
        <v>0</v>
      </c>
    </row>
    <row r="3870" spans="1:7" x14ac:dyDescent="0.2">
      <c r="A3870">
        <v>805</v>
      </c>
      <c r="B3870" t="s">
        <v>131</v>
      </c>
      <c r="C3870">
        <v>93107463</v>
      </c>
      <c r="D3870" s="103">
        <v>8250.5</v>
      </c>
      <c r="F3870" s="107">
        <v>113102765</v>
      </c>
      <c r="G3870" s="108">
        <v>0</v>
      </c>
    </row>
    <row r="3871" spans="1:7" x14ac:dyDescent="0.2">
      <c r="A3871">
        <v>805</v>
      </c>
      <c r="B3871" t="s">
        <v>131</v>
      </c>
      <c r="C3871">
        <v>93107466</v>
      </c>
      <c r="D3871">
        <v>0</v>
      </c>
      <c r="F3871" s="107">
        <v>113102767</v>
      </c>
      <c r="G3871" s="108">
        <v>4825.28</v>
      </c>
    </row>
    <row r="3872" spans="1:7" x14ac:dyDescent="0.2">
      <c r="A3872">
        <v>805</v>
      </c>
      <c r="B3872" t="s">
        <v>131</v>
      </c>
      <c r="C3872">
        <v>93107536</v>
      </c>
      <c r="D3872" s="103">
        <v>5631.03</v>
      </c>
      <c r="F3872" s="107">
        <v>113102770</v>
      </c>
      <c r="G3872" s="108">
        <v>1307.72</v>
      </c>
    </row>
    <row r="3873" spans="1:7" x14ac:dyDescent="0.2">
      <c r="A3873">
        <v>805</v>
      </c>
      <c r="B3873" t="s">
        <v>131</v>
      </c>
      <c r="C3873">
        <v>93107757</v>
      </c>
      <c r="D3873">
        <v>0</v>
      </c>
      <c r="F3873" s="107">
        <v>113102771</v>
      </c>
      <c r="G3873" s="108">
        <v>323.02</v>
      </c>
    </row>
    <row r="3874" spans="1:7" x14ac:dyDescent="0.2">
      <c r="A3874">
        <v>805</v>
      </c>
      <c r="B3874" t="s">
        <v>131</v>
      </c>
      <c r="C3874">
        <v>93107783</v>
      </c>
      <c r="D3874">
        <v>0</v>
      </c>
      <c r="F3874" s="107">
        <v>113102772</v>
      </c>
      <c r="G3874" s="108">
        <v>25.84</v>
      </c>
    </row>
    <row r="3875" spans="1:7" x14ac:dyDescent="0.2">
      <c r="A3875">
        <v>805</v>
      </c>
      <c r="B3875" t="s">
        <v>131</v>
      </c>
      <c r="C3875">
        <v>93107861</v>
      </c>
      <c r="D3875">
        <v>0</v>
      </c>
      <c r="F3875" s="107">
        <v>113102774</v>
      </c>
      <c r="G3875" s="108">
        <v>29125.200000000001</v>
      </c>
    </row>
    <row r="3876" spans="1:7" x14ac:dyDescent="0.2">
      <c r="A3876">
        <v>805</v>
      </c>
      <c r="B3876" t="s">
        <v>131</v>
      </c>
      <c r="C3876">
        <v>93107947</v>
      </c>
      <c r="D3876">
        <v>0</v>
      </c>
      <c r="F3876" s="107">
        <v>113102775</v>
      </c>
      <c r="G3876" s="108">
        <v>0</v>
      </c>
    </row>
    <row r="3877" spans="1:7" x14ac:dyDescent="0.2">
      <c r="A3877">
        <v>805</v>
      </c>
      <c r="B3877" t="s">
        <v>131</v>
      </c>
      <c r="C3877">
        <v>93107971</v>
      </c>
      <c r="D3877">
        <v>0</v>
      </c>
      <c r="F3877" s="107">
        <v>113102780</v>
      </c>
      <c r="G3877" s="108">
        <v>0</v>
      </c>
    </row>
    <row r="3878" spans="1:7" x14ac:dyDescent="0.2">
      <c r="A3878">
        <v>805</v>
      </c>
      <c r="B3878" t="s">
        <v>131</v>
      </c>
      <c r="C3878">
        <v>93108218</v>
      </c>
      <c r="D3878" s="103">
        <v>16387.16</v>
      </c>
      <c r="F3878" s="107">
        <v>113102788</v>
      </c>
      <c r="G3878" s="108">
        <v>3504</v>
      </c>
    </row>
    <row r="3879" spans="1:7" x14ac:dyDescent="0.2">
      <c r="A3879">
        <v>805</v>
      </c>
      <c r="B3879" t="s">
        <v>131</v>
      </c>
      <c r="C3879">
        <v>93108241</v>
      </c>
      <c r="D3879" s="103">
        <v>29008.75</v>
      </c>
      <c r="F3879" s="107">
        <v>113102790</v>
      </c>
      <c r="G3879" s="108">
        <v>0</v>
      </c>
    </row>
    <row r="3880" spans="1:7" x14ac:dyDescent="0.2">
      <c r="A3880">
        <v>805</v>
      </c>
      <c r="B3880" t="s">
        <v>131</v>
      </c>
      <c r="C3880">
        <v>93108255</v>
      </c>
      <c r="D3880">
        <v>0</v>
      </c>
      <c r="F3880" s="107">
        <v>113102808</v>
      </c>
      <c r="G3880" s="108">
        <v>39624</v>
      </c>
    </row>
    <row r="3881" spans="1:7" x14ac:dyDescent="0.2">
      <c r="A3881">
        <v>805</v>
      </c>
      <c r="B3881" t="s">
        <v>131</v>
      </c>
      <c r="C3881">
        <v>93108393</v>
      </c>
      <c r="D3881" s="103">
        <v>5001</v>
      </c>
      <c r="F3881" s="107">
        <v>113102821</v>
      </c>
      <c r="G3881" s="108">
        <v>688</v>
      </c>
    </row>
    <row r="3882" spans="1:7" x14ac:dyDescent="0.2">
      <c r="A3882">
        <v>805</v>
      </c>
      <c r="B3882" t="s">
        <v>131</v>
      </c>
      <c r="C3882">
        <v>93108589</v>
      </c>
      <c r="D3882" s="103">
        <v>2500</v>
      </c>
      <c r="F3882" s="107">
        <v>113102822</v>
      </c>
      <c r="G3882" s="108">
        <v>672.08</v>
      </c>
    </row>
    <row r="3883" spans="1:7" x14ac:dyDescent="0.2">
      <c r="A3883">
        <v>805</v>
      </c>
      <c r="B3883" t="s">
        <v>131</v>
      </c>
      <c r="C3883">
        <v>93108752</v>
      </c>
      <c r="D3883">
        <v>0</v>
      </c>
      <c r="F3883" s="107">
        <v>113102823</v>
      </c>
      <c r="G3883" s="108">
        <v>689.65</v>
      </c>
    </row>
    <row r="3884" spans="1:7" x14ac:dyDescent="0.2">
      <c r="A3884">
        <v>805</v>
      </c>
      <c r="B3884" t="s">
        <v>131</v>
      </c>
      <c r="C3884">
        <v>93108820</v>
      </c>
      <c r="D3884" s="103">
        <v>1782.4</v>
      </c>
      <c r="F3884" s="107">
        <v>113102828</v>
      </c>
      <c r="G3884" s="108">
        <v>0</v>
      </c>
    </row>
    <row r="3885" spans="1:7" x14ac:dyDescent="0.2">
      <c r="A3885">
        <v>805</v>
      </c>
      <c r="B3885" t="s">
        <v>131</v>
      </c>
      <c r="C3885">
        <v>93108866</v>
      </c>
      <c r="D3885" s="103">
        <v>18900</v>
      </c>
      <c r="F3885" s="107">
        <v>113102864</v>
      </c>
      <c r="G3885" s="108">
        <v>0</v>
      </c>
    </row>
    <row r="3886" spans="1:7" x14ac:dyDescent="0.2">
      <c r="A3886">
        <v>805</v>
      </c>
      <c r="B3886" t="s">
        <v>131</v>
      </c>
      <c r="C3886">
        <v>93108881</v>
      </c>
      <c r="D3886" s="103">
        <v>26496</v>
      </c>
      <c r="F3886" s="107">
        <v>113102870</v>
      </c>
      <c r="G3886" s="108">
        <v>0</v>
      </c>
    </row>
    <row r="3887" spans="1:7" x14ac:dyDescent="0.2">
      <c r="A3887">
        <v>805</v>
      </c>
      <c r="B3887" t="s">
        <v>131</v>
      </c>
      <c r="C3887">
        <v>93108953</v>
      </c>
      <c r="D3887" s="103">
        <v>10284.200000000001</v>
      </c>
      <c r="F3887" s="107">
        <v>113102872</v>
      </c>
      <c r="G3887" s="108">
        <v>27610</v>
      </c>
    </row>
    <row r="3888" spans="1:7" x14ac:dyDescent="0.2">
      <c r="A3888">
        <v>805</v>
      </c>
      <c r="B3888" t="s">
        <v>131</v>
      </c>
      <c r="C3888">
        <v>93108968</v>
      </c>
      <c r="D3888">
        <v>0</v>
      </c>
      <c r="F3888" s="107">
        <v>113102874</v>
      </c>
      <c r="G3888" s="108">
        <v>21840</v>
      </c>
    </row>
    <row r="3889" spans="1:7" x14ac:dyDescent="0.2">
      <c r="A3889">
        <v>805</v>
      </c>
      <c r="B3889" t="s">
        <v>131</v>
      </c>
      <c r="C3889">
        <v>93109005</v>
      </c>
      <c r="D3889">
        <v>0</v>
      </c>
      <c r="F3889" s="107">
        <v>113102875</v>
      </c>
      <c r="G3889" s="108">
        <v>0</v>
      </c>
    </row>
    <row r="3890" spans="1:7" x14ac:dyDescent="0.2">
      <c r="A3890">
        <v>805</v>
      </c>
      <c r="B3890" t="s">
        <v>131</v>
      </c>
      <c r="C3890">
        <v>93109006</v>
      </c>
      <c r="D3890">
        <v>0</v>
      </c>
      <c r="F3890" s="107">
        <v>113102880</v>
      </c>
      <c r="G3890" s="108">
        <v>165</v>
      </c>
    </row>
    <row r="3891" spans="1:7" x14ac:dyDescent="0.2">
      <c r="A3891">
        <v>805</v>
      </c>
      <c r="B3891" t="s">
        <v>131</v>
      </c>
      <c r="C3891">
        <v>93109057</v>
      </c>
      <c r="D3891">
        <v>0</v>
      </c>
      <c r="F3891" s="107">
        <v>113102885</v>
      </c>
      <c r="G3891" s="108">
        <v>45107.4</v>
      </c>
    </row>
    <row r="3892" spans="1:7" x14ac:dyDescent="0.2">
      <c r="A3892">
        <v>805</v>
      </c>
      <c r="B3892" t="s">
        <v>131</v>
      </c>
      <c r="C3892">
        <v>93109058</v>
      </c>
      <c r="D3892" s="103">
        <v>5200</v>
      </c>
      <c r="F3892" s="107">
        <v>113102913</v>
      </c>
      <c r="G3892" s="108">
        <v>0</v>
      </c>
    </row>
    <row r="3893" spans="1:7" x14ac:dyDescent="0.2">
      <c r="A3893">
        <v>805</v>
      </c>
      <c r="B3893" t="s">
        <v>131</v>
      </c>
      <c r="C3893">
        <v>93109059</v>
      </c>
      <c r="D3893">
        <v>0</v>
      </c>
      <c r="F3893" s="107">
        <v>113102927</v>
      </c>
      <c r="G3893" s="108">
        <v>3900</v>
      </c>
    </row>
    <row r="3894" spans="1:7" x14ac:dyDescent="0.2">
      <c r="A3894">
        <v>805</v>
      </c>
      <c r="B3894" t="s">
        <v>131</v>
      </c>
      <c r="C3894">
        <v>93109060</v>
      </c>
      <c r="D3894">
        <v>0</v>
      </c>
      <c r="F3894" s="107">
        <v>113102930</v>
      </c>
      <c r="G3894" s="108">
        <v>107884</v>
      </c>
    </row>
    <row r="3895" spans="1:7" x14ac:dyDescent="0.2">
      <c r="A3895">
        <v>805</v>
      </c>
      <c r="B3895" t="s">
        <v>131</v>
      </c>
      <c r="C3895">
        <v>93109061</v>
      </c>
      <c r="D3895" s="103">
        <v>5100</v>
      </c>
      <c r="F3895" s="107">
        <v>113102931</v>
      </c>
      <c r="G3895" s="108">
        <v>69847</v>
      </c>
    </row>
    <row r="3896" spans="1:7" x14ac:dyDescent="0.2">
      <c r="A3896">
        <v>805</v>
      </c>
      <c r="B3896" t="s">
        <v>131</v>
      </c>
      <c r="C3896">
        <v>93109062</v>
      </c>
      <c r="D3896" s="103">
        <v>9100</v>
      </c>
      <c r="F3896" s="107">
        <v>113102935</v>
      </c>
      <c r="G3896" s="108">
        <v>64896</v>
      </c>
    </row>
    <row r="3897" spans="1:7" x14ac:dyDescent="0.2">
      <c r="A3897">
        <v>805</v>
      </c>
      <c r="B3897" t="s">
        <v>131</v>
      </c>
      <c r="C3897">
        <v>93109063</v>
      </c>
      <c r="D3897">
        <v>0</v>
      </c>
      <c r="F3897" s="107">
        <v>113102936</v>
      </c>
      <c r="G3897" s="108">
        <v>164496</v>
      </c>
    </row>
    <row r="3898" spans="1:7" x14ac:dyDescent="0.2">
      <c r="A3898">
        <v>805</v>
      </c>
      <c r="B3898" t="s">
        <v>131</v>
      </c>
      <c r="C3898">
        <v>93109064</v>
      </c>
      <c r="D3898" s="103">
        <v>9000</v>
      </c>
      <c r="F3898" s="107">
        <v>113102939</v>
      </c>
      <c r="G3898" s="108">
        <v>98943</v>
      </c>
    </row>
    <row r="3899" spans="1:7" x14ac:dyDescent="0.2">
      <c r="A3899">
        <v>805</v>
      </c>
      <c r="B3899" t="s">
        <v>131</v>
      </c>
      <c r="C3899">
        <v>93109098</v>
      </c>
      <c r="D3899" s="103">
        <v>13020</v>
      </c>
      <c r="F3899" s="107">
        <v>113102958</v>
      </c>
      <c r="G3899" s="108">
        <v>26621.4</v>
      </c>
    </row>
    <row r="3900" spans="1:7" x14ac:dyDescent="0.2">
      <c r="A3900">
        <v>805</v>
      </c>
      <c r="B3900" t="s">
        <v>131</v>
      </c>
      <c r="C3900">
        <v>93109099</v>
      </c>
      <c r="D3900" s="103">
        <v>23940</v>
      </c>
      <c r="F3900" s="107">
        <v>113102961</v>
      </c>
      <c r="G3900" s="108">
        <v>0</v>
      </c>
    </row>
    <row r="3901" spans="1:7" x14ac:dyDescent="0.2">
      <c r="A3901">
        <v>805</v>
      </c>
      <c r="B3901" t="s">
        <v>131</v>
      </c>
      <c r="C3901">
        <v>93109101</v>
      </c>
      <c r="D3901" s="103">
        <v>19280</v>
      </c>
      <c r="F3901" s="107">
        <v>113102974</v>
      </c>
      <c r="G3901" s="108">
        <v>0</v>
      </c>
    </row>
    <row r="3902" spans="1:7" x14ac:dyDescent="0.2">
      <c r="A3902">
        <v>805</v>
      </c>
      <c r="B3902" t="s">
        <v>131</v>
      </c>
      <c r="C3902">
        <v>93109102</v>
      </c>
      <c r="D3902" s="103">
        <v>20482.04</v>
      </c>
      <c r="F3902" s="107">
        <v>113102998</v>
      </c>
      <c r="G3902" s="108">
        <v>7800</v>
      </c>
    </row>
    <row r="3903" spans="1:7" x14ac:dyDescent="0.2">
      <c r="A3903">
        <v>805</v>
      </c>
      <c r="B3903" t="s">
        <v>131</v>
      </c>
      <c r="C3903">
        <v>93109168</v>
      </c>
      <c r="D3903" s="103">
        <v>22959.18</v>
      </c>
      <c r="F3903" s="107">
        <v>113103003</v>
      </c>
      <c r="G3903" s="108">
        <v>0</v>
      </c>
    </row>
    <row r="3904" spans="1:7" x14ac:dyDescent="0.2">
      <c r="A3904">
        <v>805</v>
      </c>
      <c r="B3904" t="s">
        <v>131</v>
      </c>
      <c r="C3904">
        <v>93109183</v>
      </c>
      <c r="D3904" s="103">
        <v>3150</v>
      </c>
      <c r="F3904" s="107">
        <v>113103004</v>
      </c>
      <c r="G3904" s="108">
        <v>0</v>
      </c>
    </row>
    <row r="3905" spans="1:7" x14ac:dyDescent="0.2">
      <c r="A3905">
        <v>805</v>
      </c>
      <c r="B3905" t="s">
        <v>131</v>
      </c>
      <c r="C3905">
        <v>93109184</v>
      </c>
      <c r="D3905" s="103">
        <v>11000</v>
      </c>
      <c r="F3905" s="107">
        <v>113103005</v>
      </c>
      <c r="G3905" s="108">
        <v>0</v>
      </c>
    </row>
    <row r="3906" spans="1:7" x14ac:dyDescent="0.2">
      <c r="A3906">
        <v>805</v>
      </c>
      <c r="B3906" t="s">
        <v>131</v>
      </c>
      <c r="C3906">
        <v>93109185</v>
      </c>
      <c r="D3906" s="103">
        <v>7650</v>
      </c>
      <c r="F3906" s="107">
        <v>113103006</v>
      </c>
      <c r="G3906" s="108">
        <v>0</v>
      </c>
    </row>
    <row r="3907" spans="1:7" x14ac:dyDescent="0.2">
      <c r="A3907">
        <v>805</v>
      </c>
      <c r="B3907" t="s">
        <v>131</v>
      </c>
      <c r="C3907">
        <v>93109186</v>
      </c>
      <c r="D3907" s="103">
        <v>3150</v>
      </c>
      <c r="F3907" s="107">
        <v>113103007</v>
      </c>
      <c r="G3907" s="108">
        <v>0</v>
      </c>
    </row>
    <row r="3908" spans="1:7" x14ac:dyDescent="0.2">
      <c r="A3908">
        <v>805</v>
      </c>
      <c r="B3908" t="s">
        <v>131</v>
      </c>
      <c r="C3908">
        <v>93109187</v>
      </c>
      <c r="D3908" s="103">
        <v>16560</v>
      </c>
      <c r="F3908" s="107">
        <v>113103008</v>
      </c>
      <c r="G3908" s="108">
        <v>0</v>
      </c>
    </row>
    <row r="3909" spans="1:7" x14ac:dyDescent="0.2">
      <c r="A3909">
        <v>805</v>
      </c>
      <c r="B3909" t="s">
        <v>131</v>
      </c>
      <c r="C3909">
        <v>93109188</v>
      </c>
      <c r="D3909" s="103">
        <v>9000</v>
      </c>
      <c r="F3909" s="107">
        <v>113103020</v>
      </c>
      <c r="G3909" s="108">
        <v>0</v>
      </c>
    </row>
    <row r="3910" spans="1:7" x14ac:dyDescent="0.2">
      <c r="A3910">
        <v>805</v>
      </c>
      <c r="B3910" t="s">
        <v>131</v>
      </c>
      <c r="C3910">
        <v>93109193</v>
      </c>
      <c r="D3910" s="103">
        <v>9000</v>
      </c>
      <c r="F3910" s="107">
        <v>113103022</v>
      </c>
      <c r="G3910" s="108">
        <v>0</v>
      </c>
    </row>
    <row r="3911" spans="1:7" x14ac:dyDescent="0.2">
      <c r="A3911">
        <v>805</v>
      </c>
      <c r="B3911" t="s">
        <v>131</v>
      </c>
      <c r="C3911">
        <v>93109225</v>
      </c>
      <c r="D3911">
        <v>0</v>
      </c>
      <c r="F3911" s="107">
        <v>113103023</v>
      </c>
      <c r="G3911" s="108">
        <v>0</v>
      </c>
    </row>
    <row r="3912" spans="1:7" x14ac:dyDescent="0.2">
      <c r="A3912">
        <v>805</v>
      </c>
      <c r="B3912" t="s">
        <v>131</v>
      </c>
      <c r="C3912">
        <v>93109316</v>
      </c>
      <c r="D3912">
        <v>0</v>
      </c>
      <c r="F3912" s="107">
        <v>113103040</v>
      </c>
      <c r="G3912" s="108">
        <v>630</v>
      </c>
    </row>
    <row r="3913" spans="1:7" x14ac:dyDescent="0.2">
      <c r="A3913">
        <v>805</v>
      </c>
      <c r="B3913" t="s">
        <v>131</v>
      </c>
      <c r="C3913">
        <v>93109318</v>
      </c>
      <c r="D3913" s="103">
        <v>16460</v>
      </c>
      <c r="F3913" s="107">
        <v>113103047</v>
      </c>
      <c r="G3913" s="108">
        <v>0</v>
      </c>
    </row>
    <row r="3914" spans="1:7" x14ac:dyDescent="0.2">
      <c r="A3914">
        <v>805</v>
      </c>
      <c r="B3914" t="s">
        <v>131</v>
      </c>
      <c r="C3914">
        <v>93109508</v>
      </c>
      <c r="D3914">
        <v>0</v>
      </c>
      <c r="F3914" s="107">
        <v>113103049</v>
      </c>
      <c r="G3914" s="108">
        <v>7790</v>
      </c>
    </row>
    <row r="3915" spans="1:7" x14ac:dyDescent="0.2">
      <c r="A3915">
        <v>805</v>
      </c>
      <c r="B3915" t="s">
        <v>131</v>
      </c>
      <c r="C3915">
        <v>93109509</v>
      </c>
      <c r="D3915" s="103">
        <v>8190</v>
      </c>
      <c r="F3915" s="107">
        <v>113103062</v>
      </c>
      <c r="G3915" s="108">
        <v>3820</v>
      </c>
    </row>
    <row r="3916" spans="1:7" x14ac:dyDescent="0.2">
      <c r="A3916">
        <v>805</v>
      </c>
      <c r="B3916" t="s">
        <v>131</v>
      </c>
      <c r="C3916">
        <v>93109538</v>
      </c>
      <c r="D3916" s="103">
        <v>13720</v>
      </c>
      <c r="F3916" s="107">
        <v>113103063</v>
      </c>
      <c r="G3916" s="108">
        <v>0</v>
      </c>
    </row>
    <row r="3917" spans="1:7" x14ac:dyDescent="0.2">
      <c r="A3917">
        <v>805</v>
      </c>
      <c r="B3917" t="s">
        <v>131</v>
      </c>
      <c r="C3917">
        <v>93109546</v>
      </c>
      <c r="D3917" s="103">
        <v>17720</v>
      </c>
      <c r="F3917" s="107">
        <v>113103064</v>
      </c>
      <c r="G3917" s="108">
        <v>0</v>
      </c>
    </row>
    <row r="3918" spans="1:7" x14ac:dyDescent="0.2">
      <c r="A3918">
        <v>805</v>
      </c>
      <c r="B3918" t="s">
        <v>131</v>
      </c>
      <c r="C3918">
        <v>93109547</v>
      </c>
      <c r="D3918" s="103">
        <v>13460</v>
      </c>
      <c r="F3918" s="107">
        <v>113103065</v>
      </c>
      <c r="G3918" s="108">
        <v>0</v>
      </c>
    </row>
    <row r="3919" spans="1:7" x14ac:dyDescent="0.2">
      <c r="A3919">
        <v>805</v>
      </c>
      <c r="B3919" t="s">
        <v>131</v>
      </c>
      <c r="C3919">
        <v>93109634</v>
      </c>
      <c r="D3919" s="103">
        <v>15399</v>
      </c>
      <c r="F3919" s="107">
        <v>113103067</v>
      </c>
      <c r="G3919" s="108">
        <v>26894</v>
      </c>
    </row>
    <row r="3920" spans="1:7" x14ac:dyDescent="0.2">
      <c r="A3920">
        <v>805</v>
      </c>
      <c r="B3920" t="s">
        <v>131</v>
      </c>
      <c r="C3920">
        <v>93109760</v>
      </c>
      <c r="D3920">
        <v>0</v>
      </c>
      <c r="F3920" s="107">
        <v>113103081</v>
      </c>
      <c r="G3920" s="108">
        <v>50466</v>
      </c>
    </row>
    <row r="3921" spans="1:7" x14ac:dyDescent="0.2">
      <c r="A3921">
        <v>805</v>
      </c>
      <c r="B3921" t="s">
        <v>131</v>
      </c>
      <c r="C3921">
        <v>93109762</v>
      </c>
      <c r="D3921" s="103">
        <v>3150</v>
      </c>
      <c r="F3921" s="107">
        <v>113103090</v>
      </c>
      <c r="G3921" s="108">
        <v>5234</v>
      </c>
    </row>
    <row r="3922" spans="1:7" x14ac:dyDescent="0.2">
      <c r="A3922">
        <v>805</v>
      </c>
      <c r="B3922" t="s">
        <v>131</v>
      </c>
      <c r="C3922">
        <v>93109836</v>
      </c>
      <c r="D3922" s="103">
        <v>16119.95</v>
      </c>
      <c r="F3922" s="107">
        <v>113103095</v>
      </c>
      <c r="G3922" s="108">
        <v>27674.400000000001</v>
      </c>
    </row>
    <row r="3923" spans="1:7" x14ac:dyDescent="0.2">
      <c r="A3923">
        <v>805</v>
      </c>
      <c r="B3923" t="s">
        <v>131</v>
      </c>
      <c r="C3923">
        <v>93109979</v>
      </c>
      <c r="D3923">
        <v>0</v>
      </c>
      <c r="F3923" s="107">
        <v>113103096</v>
      </c>
      <c r="G3923" s="108">
        <v>0</v>
      </c>
    </row>
    <row r="3924" spans="1:7" x14ac:dyDescent="0.2">
      <c r="A3924">
        <v>805</v>
      </c>
      <c r="B3924" t="s">
        <v>131</v>
      </c>
      <c r="C3924">
        <v>93109996</v>
      </c>
      <c r="D3924">
        <v>0</v>
      </c>
      <c r="F3924" s="107">
        <v>113103098</v>
      </c>
      <c r="G3924" s="108">
        <v>22214.400000000001</v>
      </c>
    </row>
    <row r="3925" spans="1:7" x14ac:dyDescent="0.2">
      <c r="A3925">
        <v>805</v>
      </c>
      <c r="B3925" t="s">
        <v>131</v>
      </c>
      <c r="C3925">
        <v>93110027</v>
      </c>
      <c r="D3925" s="103">
        <v>25198.75</v>
      </c>
      <c r="F3925" s="107">
        <v>113103100</v>
      </c>
      <c r="G3925" s="108">
        <v>26676</v>
      </c>
    </row>
    <row r="3926" spans="1:7" x14ac:dyDescent="0.2">
      <c r="A3926">
        <v>805</v>
      </c>
      <c r="B3926" t="s">
        <v>131</v>
      </c>
      <c r="C3926">
        <v>93110062</v>
      </c>
      <c r="D3926" s="103">
        <v>2556</v>
      </c>
      <c r="F3926" s="107">
        <v>113103101</v>
      </c>
      <c r="G3926" s="108">
        <v>6825</v>
      </c>
    </row>
    <row r="3927" spans="1:7" x14ac:dyDescent="0.2">
      <c r="A3927">
        <v>805</v>
      </c>
      <c r="B3927" t="s">
        <v>131</v>
      </c>
      <c r="C3927">
        <v>93110089</v>
      </c>
      <c r="D3927">
        <v>0</v>
      </c>
      <c r="F3927" s="107">
        <v>113103104</v>
      </c>
      <c r="G3927" s="108">
        <v>10110</v>
      </c>
    </row>
    <row r="3928" spans="1:7" x14ac:dyDescent="0.2">
      <c r="A3928">
        <v>805</v>
      </c>
      <c r="B3928" t="s">
        <v>131</v>
      </c>
      <c r="C3928">
        <v>93110286</v>
      </c>
      <c r="D3928" s="103">
        <v>3700</v>
      </c>
      <c r="F3928" s="107">
        <v>113103105</v>
      </c>
      <c r="G3928" s="108">
        <v>16150</v>
      </c>
    </row>
    <row r="3929" spans="1:7" x14ac:dyDescent="0.2">
      <c r="A3929">
        <v>805</v>
      </c>
      <c r="B3929" t="s">
        <v>131</v>
      </c>
      <c r="C3929">
        <v>93110298</v>
      </c>
      <c r="D3929" s="103">
        <v>6200</v>
      </c>
      <c r="F3929" s="107">
        <v>113103106</v>
      </c>
      <c r="G3929" s="108">
        <v>7800</v>
      </c>
    </row>
    <row r="3930" spans="1:7" x14ac:dyDescent="0.2">
      <c r="A3930">
        <v>805</v>
      </c>
      <c r="B3930" t="s">
        <v>131</v>
      </c>
      <c r="C3930">
        <v>93110299</v>
      </c>
      <c r="D3930" s="103">
        <v>5700</v>
      </c>
      <c r="F3930" s="107">
        <v>113103107</v>
      </c>
      <c r="G3930" s="108">
        <v>709.8</v>
      </c>
    </row>
    <row r="3931" spans="1:7" x14ac:dyDescent="0.2">
      <c r="A3931">
        <v>805</v>
      </c>
      <c r="B3931" t="s">
        <v>131</v>
      </c>
      <c r="C3931">
        <v>93110390</v>
      </c>
      <c r="D3931">
        <v>0</v>
      </c>
      <c r="F3931" s="107">
        <v>113103113</v>
      </c>
      <c r="G3931" s="108">
        <v>14156</v>
      </c>
    </row>
    <row r="3932" spans="1:7" x14ac:dyDescent="0.2">
      <c r="A3932">
        <v>805</v>
      </c>
      <c r="B3932" t="s">
        <v>131</v>
      </c>
      <c r="C3932">
        <v>93110391</v>
      </c>
      <c r="D3932">
        <v>0</v>
      </c>
      <c r="F3932" s="107">
        <v>113103130</v>
      </c>
      <c r="G3932" s="108">
        <v>0</v>
      </c>
    </row>
    <row r="3933" spans="1:7" x14ac:dyDescent="0.2">
      <c r="A3933">
        <v>805</v>
      </c>
      <c r="B3933" t="s">
        <v>131</v>
      </c>
      <c r="C3933">
        <v>93110427</v>
      </c>
      <c r="D3933">
        <v>0</v>
      </c>
      <c r="F3933" s="107">
        <v>113103132</v>
      </c>
      <c r="G3933" s="108">
        <v>9430.2000000000007</v>
      </c>
    </row>
    <row r="3934" spans="1:7" x14ac:dyDescent="0.2">
      <c r="A3934">
        <v>805</v>
      </c>
      <c r="B3934" t="s">
        <v>131</v>
      </c>
      <c r="C3934">
        <v>93110429</v>
      </c>
      <c r="D3934">
        <v>0</v>
      </c>
      <c r="F3934" s="107">
        <v>113103133</v>
      </c>
      <c r="G3934" s="108">
        <v>5644.08</v>
      </c>
    </row>
    <row r="3935" spans="1:7" x14ac:dyDescent="0.2">
      <c r="A3935">
        <v>805</v>
      </c>
      <c r="B3935" t="s">
        <v>131</v>
      </c>
      <c r="C3935">
        <v>93110454</v>
      </c>
      <c r="D3935">
        <v>0</v>
      </c>
      <c r="F3935" s="107">
        <v>113103134</v>
      </c>
      <c r="G3935" s="108">
        <v>8821.7999999999993</v>
      </c>
    </row>
    <row r="3936" spans="1:7" x14ac:dyDescent="0.2">
      <c r="A3936">
        <v>805</v>
      </c>
      <c r="B3936" t="s">
        <v>131</v>
      </c>
      <c r="C3936">
        <v>93110455</v>
      </c>
      <c r="D3936">
        <v>0</v>
      </c>
      <c r="F3936" s="107">
        <v>113103135</v>
      </c>
      <c r="G3936" s="108">
        <v>7589.4</v>
      </c>
    </row>
    <row r="3937" spans="1:7" x14ac:dyDescent="0.2">
      <c r="A3937">
        <v>805</v>
      </c>
      <c r="B3937" t="s">
        <v>131</v>
      </c>
      <c r="C3937">
        <v>93110456</v>
      </c>
      <c r="D3937">
        <v>0</v>
      </c>
      <c r="F3937" s="107">
        <v>113103136</v>
      </c>
      <c r="G3937" s="108">
        <v>5272.8</v>
      </c>
    </row>
    <row r="3938" spans="1:7" x14ac:dyDescent="0.2">
      <c r="A3938">
        <v>805</v>
      </c>
      <c r="B3938" t="s">
        <v>131</v>
      </c>
      <c r="C3938">
        <v>93110457</v>
      </c>
      <c r="D3938">
        <v>0</v>
      </c>
      <c r="F3938" s="107">
        <v>113103137</v>
      </c>
      <c r="G3938" s="108">
        <v>4399</v>
      </c>
    </row>
    <row r="3939" spans="1:7" x14ac:dyDescent="0.2">
      <c r="A3939">
        <v>805</v>
      </c>
      <c r="B3939" t="s">
        <v>131</v>
      </c>
      <c r="C3939">
        <v>93110458</v>
      </c>
      <c r="D3939">
        <v>0</v>
      </c>
      <c r="F3939" s="107">
        <v>113103139</v>
      </c>
      <c r="G3939" s="108">
        <v>0</v>
      </c>
    </row>
    <row r="3940" spans="1:7" x14ac:dyDescent="0.2">
      <c r="A3940">
        <v>805</v>
      </c>
      <c r="B3940" t="s">
        <v>131</v>
      </c>
      <c r="C3940">
        <v>93110530</v>
      </c>
      <c r="D3940" s="103">
        <v>27501.7</v>
      </c>
      <c r="F3940" s="107">
        <v>113103142</v>
      </c>
      <c r="G3940" s="108">
        <v>349.05</v>
      </c>
    </row>
    <row r="3941" spans="1:7" x14ac:dyDescent="0.2">
      <c r="A3941">
        <v>805</v>
      </c>
      <c r="B3941" t="s">
        <v>131</v>
      </c>
      <c r="C3941">
        <v>93110551</v>
      </c>
      <c r="D3941">
        <v>87.4</v>
      </c>
      <c r="F3941" s="107">
        <v>113103143</v>
      </c>
      <c r="G3941" s="108">
        <v>426.21</v>
      </c>
    </row>
    <row r="3942" spans="1:7" x14ac:dyDescent="0.2">
      <c r="A3942">
        <v>805</v>
      </c>
      <c r="B3942" t="s">
        <v>131</v>
      </c>
      <c r="C3942">
        <v>93110605</v>
      </c>
      <c r="D3942" s="103">
        <v>8461.76</v>
      </c>
      <c r="F3942" s="107">
        <v>113103157</v>
      </c>
      <c r="G3942" s="108">
        <v>0</v>
      </c>
    </row>
    <row r="3943" spans="1:7" x14ac:dyDescent="0.2">
      <c r="A3943">
        <v>805</v>
      </c>
      <c r="B3943" t="s">
        <v>131</v>
      </c>
      <c r="C3943">
        <v>93110608</v>
      </c>
      <c r="D3943" s="103">
        <v>18760</v>
      </c>
      <c r="F3943" s="107">
        <v>113103158</v>
      </c>
      <c r="G3943" s="108">
        <v>0</v>
      </c>
    </row>
    <row r="3944" spans="1:7" x14ac:dyDescent="0.2">
      <c r="A3944">
        <v>805</v>
      </c>
      <c r="B3944" t="s">
        <v>131</v>
      </c>
      <c r="C3944">
        <v>93110639</v>
      </c>
      <c r="D3944" s="103">
        <v>9490.09</v>
      </c>
      <c r="F3944" s="107">
        <v>113103168</v>
      </c>
      <c r="G3944" s="108">
        <v>14648.4</v>
      </c>
    </row>
    <row r="3945" spans="1:7" x14ac:dyDescent="0.2">
      <c r="A3945">
        <v>805</v>
      </c>
      <c r="B3945" t="s">
        <v>131</v>
      </c>
      <c r="C3945">
        <v>93110834</v>
      </c>
      <c r="D3945">
        <v>0</v>
      </c>
      <c r="F3945" s="107">
        <v>113103175</v>
      </c>
      <c r="G3945" s="108">
        <v>13306</v>
      </c>
    </row>
    <row r="3946" spans="1:7" x14ac:dyDescent="0.2">
      <c r="A3946">
        <v>805</v>
      </c>
      <c r="B3946" t="s">
        <v>131</v>
      </c>
      <c r="C3946">
        <v>93110836</v>
      </c>
      <c r="D3946" s="103">
        <v>25127.5</v>
      </c>
      <c r="F3946" s="107">
        <v>113103178</v>
      </c>
      <c r="G3946" s="108">
        <v>0</v>
      </c>
    </row>
    <row r="3947" spans="1:7" x14ac:dyDescent="0.2">
      <c r="A3947">
        <v>805</v>
      </c>
      <c r="B3947" t="s">
        <v>131</v>
      </c>
      <c r="C3947">
        <v>93110912</v>
      </c>
      <c r="D3947">
        <v>0</v>
      </c>
      <c r="F3947" s="107">
        <v>113103180</v>
      </c>
      <c r="G3947" s="108">
        <v>0</v>
      </c>
    </row>
    <row r="3948" spans="1:7" x14ac:dyDescent="0.2">
      <c r="A3948">
        <v>805</v>
      </c>
      <c r="B3948" t="s">
        <v>131</v>
      </c>
      <c r="C3948">
        <v>93110970</v>
      </c>
      <c r="D3948">
        <v>0</v>
      </c>
      <c r="F3948" s="107">
        <v>113103184</v>
      </c>
      <c r="G3948" s="108">
        <v>8412</v>
      </c>
    </row>
    <row r="3949" spans="1:7" x14ac:dyDescent="0.2">
      <c r="A3949">
        <v>805</v>
      </c>
      <c r="B3949" t="s">
        <v>131</v>
      </c>
      <c r="C3949">
        <v>93110975</v>
      </c>
      <c r="D3949" s="103">
        <v>8072.4</v>
      </c>
      <c r="F3949" s="107">
        <v>113103192</v>
      </c>
      <c r="G3949" s="108">
        <v>0</v>
      </c>
    </row>
    <row r="3950" spans="1:7" x14ac:dyDescent="0.2">
      <c r="A3950">
        <v>805</v>
      </c>
      <c r="B3950" t="s">
        <v>131</v>
      </c>
      <c r="C3950">
        <v>93110997</v>
      </c>
      <c r="D3950" s="103">
        <v>2731.82</v>
      </c>
      <c r="F3950" s="107">
        <v>113103200</v>
      </c>
      <c r="G3950" s="108">
        <v>8385</v>
      </c>
    </row>
    <row r="3951" spans="1:7" x14ac:dyDescent="0.2">
      <c r="A3951">
        <v>805</v>
      </c>
      <c r="B3951" t="s">
        <v>131</v>
      </c>
      <c r="C3951">
        <v>93111098</v>
      </c>
      <c r="D3951">
        <v>0</v>
      </c>
      <c r="F3951" s="107">
        <v>113103209</v>
      </c>
      <c r="G3951" s="108">
        <v>0</v>
      </c>
    </row>
    <row r="3952" spans="1:7" x14ac:dyDescent="0.2">
      <c r="A3952">
        <v>805</v>
      </c>
      <c r="B3952" t="s">
        <v>131</v>
      </c>
      <c r="C3952">
        <v>93111099</v>
      </c>
      <c r="D3952">
        <v>0</v>
      </c>
      <c r="F3952" s="107">
        <v>113103220</v>
      </c>
      <c r="G3952" s="108">
        <v>49101</v>
      </c>
    </row>
    <row r="3953" spans="1:7" x14ac:dyDescent="0.2">
      <c r="A3953">
        <v>805</v>
      </c>
      <c r="B3953" t="s">
        <v>131</v>
      </c>
      <c r="C3953">
        <v>93111100</v>
      </c>
      <c r="D3953" s="103">
        <v>42918</v>
      </c>
      <c r="F3953" s="107">
        <v>113103239</v>
      </c>
      <c r="G3953" s="108">
        <v>0</v>
      </c>
    </row>
    <row r="3954" spans="1:7" x14ac:dyDescent="0.2">
      <c r="A3954">
        <v>805</v>
      </c>
      <c r="B3954" t="s">
        <v>131</v>
      </c>
      <c r="C3954">
        <v>93111133</v>
      </c>
      <c r="D3954">
        <v>0</v>
      </c>
      <c r="F3954" s="107">
        <v>113103240</v>
      </c>
      <c r="G3954" s="108">
        <v>0</v>
      </c>
    </row>
    <row r="3955" spans="1:7" x14ac:dyDescent="0.2">
      <c r="A3955">
        <v>805</v>
      </c>
      <c r="B3955" t="s">
        <v>131</v>
      </c>
      <c r="C3955">
        <v>93111212</v>
      </c>
      <c r="D3955" s="103">
        <v>13870</v>
      </c>
      <c r="F3955" s="107">
        <v>113103241</v>
      </c>
      <c r="G3955" s="108">
        <v>0</v>
      </c>
    </row>
    <row r="3956" spans="1:7" x14ac:dyDescent="0.2">
      <c r="A3956">
        <v>805</v>
      </c>
      <c r="B3956" t="s">
        <v>131</v>
      </c>
      <c r="C3956">
        <v>93111231</v>
      </c>
      <c r="D3956" s="103">
        <v>2037.61</v>
      </c>
      <c r="F3956" s="107">
        <v>113103246</v>
      </c>
      <c r="G3956" s="108">
        <v>7800</v>
      </c>
    </row>
    <row r="3957" spans="1:7" x14ac:dyDescent="0.2">
      <c r="A3957">
        <v>805</v>
      </c>
      <c r="B3957" t="s">
        <v>131</v>
      </c>
      <c r="C3957">
        <v>93111242</v>
      </c>
      <c r="D3957" s="103">
        <v>23520</v>
      </c>
      <c r="F3957" s="107">
        <v>113103247</v>
      </c>
      <c r="G3957" s="108">
        <v>8463</v>
      </c>
    </row>
    <row r="3958" spans="1:7" x14ac:dyDescent="0.2">
      <c r="A3958">
        <v>805</v>
      </c>
      <c r="B3958" t="s">
        <v>131</v>
      </c>
      <c r="C3958">
        <v>93111527</v>
      </c>
      <c r="D3958" s="103">
        <v>6734.83</v>
      </c>
      <c r="F3958" s="107">
        <v>113103249</v>
      </c>
      <c r="G3958" s="108">
        <v>14017</v>
      </c>
    </row>
    <row r="3959" spans="1:7" x14ac:dyDescent="0.2">
      <c r="A3959">
        <v>805</v>
      </c>
      <c r="B3959" t="s">
        <v>131</v>
      </c>
      <c r="C3959">
        <v>93111628</v>
      </c>
      <c r="D3959" s="103">
        <v>12356</v>
      </c>
      <c r="F3959" s="107">
        <v>113103251</v>
      </c>
      <c r="G3959" s="108">
        <v>0</v>
      </c>
    </row>
    <row r="3960" spans="1:7" x14ac:dyDescent="0.2">
      <c r="A3960">
        <v>805</v>
      </c>
      <c r="B3960" t="s">
        <v>131</v>
      </c>
      <c r="C3960">
        <v>93111706</v>
      </c>
      <c r="D3960" s="103">
        <v>16300</v>
      </c>
      <c r="F3960" s="107">
        <v>113103258</v>
      </c>
      <c r="G3960" s="108">
        <v>33230</v>
      </c>
    </row>
    <row r="3961" spans="1:7" x14ac:dyDescent="0.2">
      <c r="A3961">
        <v>805</v>
      </c>
      <c r="B3961" t="s">
        <v>131</v>
      </c>
      <c r="C3961">
        <v>93111789</v>
      </c>
      <c r="D3961" s="103">
        <v>2189.52</v>
      </c>
      <c r="F3961" s="107">
        <v>113103260</v>
      </c>
      <c r="G3961" s="108">
        <v>11583</v>
      </c>
    </row>
    <row r="3962" spans="1:7" x14ac:dyDescent="0.2">
      <c r="A3962">
        <v>805</v>
      </c>
      <c r="B3962" t="s">
        <v>229</v>
      </c>
      <c r="C3962">
        <v>121100099</v>
      </c>
      <c r="D3962">
        <v>25</v>
      </c>
      <c r="F3962" s="107">
        <v>113103261</v>
      </c>
      <c r="G3962" s="108">
        <v>111111</v>
      </c>
    </row>
    <row r="3963" spans="1:7" x14ac:dyDescent="0.2">
      <c r="A3963">
        <v>805</v>
      </c>
      <c r="B3963" t="s">
        <v>229</v>
      </c>
      <c r="C3963">
        <v>121100149</v>
      </c>
      <c r="D3963">
        <v>0</v>
      </c>
      <c r="F3963" s="107">
        <v>113103262</v>
      </c>
      <c r="G3963" s="108">
        <v>82071.600000000006</v>
      </c>
    </row>
    <row r="3964" spans="1:7" x14ac:dyDescent="0.2">
      <c r="A3964">
        <v>805</v>
      </c>
      <c r="B3964" t="s">
        <v>229</v>
      </c>
      <c r="C3964">
        <v>121100187</v>
      </c>
      <c r="D3964">
        <v>0</v>
      </c>
      <c r="F3964" s="107">
        <v>113103263</v>
      </c>
      <c r="G3964" s="108">
        <v>59529.599999999999</v>
      </c>
    </row>
    <row r="3965" spans="1:7" x14ac:dyDescent="0.2">
      <c r="A3965">
        <v>805</v>
      </c>
      <c r="B3965" t="s">
        <v>229</v>
      </c>
      <c r="C3965">
        <v>121100188</v>
      </c>
      <c r="D3965">
        <v>0</v>
      </c>
      <c r="F3965" s="107">
        <v>113103267</v>
      </c>
      <c r="G3965" s="108">
        <v>46582</v>
      </c>
    </row>
    <row r="3966" spans="1:7" x14ac:dyDescent="0.2">
      <c r="A3966">
        <v>805</v>
      </c>
      <c r="B3966" t="s">
        <v>229</v>
      </c>
      <c r="C3966">
        <v>121100189</v>
      </c>
      <c r="D3966">
        <v>0</v>
      </c>
      <c r="F3966" s="107">
        <v>113103289</v>
      </c>
      <c r="G3966" s="108">
        <v>7800</v>
      </c>
    </row>
    <row r="3967" spans="1:7" x14ac:dyDescent="0.2">
      <c r="A3967">
        <v>805</v>
      </c>
      <c r="B3967" t="s">
        <v>229</v>
      </c>
      <c r="C3967">
        <v>121100190</v>
      </c>
      <c r="D3967">
        <v>0</v>
      </c>
      <c r="F3967" s="107">
        <v>113103294</v>
      </c>
      <c r="G3967" s="108">
        <v>16331</v>
      </c>
    </row>
    <row r="3968" spans="1:7" x14ac:dyDescent="0.2">
      <c r="A3968">
        <v>805</v>
      </c>
      <c r="B3968" t="s">
        <v>229</v>
      </c>
      <c r="C3968">
        <v>121100191</v>
      </c>
      <c r="D3968">
        <v>0</v>
      </c>
      <c r="F3968" s="107">
        <v>113103305</v>
      </c>
      <c r="G3968" s="108">
        <v>27471.599999999999</v>
      </c>
    </row>
    <row r="3969" spans="1:7" x14ac:dyDescent="0.2">
      <c r="A3969">
        <v>805</v>
      </c>
      <c r="B3969" t="s">
        <v>229</v>
      </c>
      <c r="C3969">
        <v>121100201</v>
      </c>
      <c r="D3969" s="103">
        <v>1320</v>
      </c>
      <c r="F3969" s="107">
        <v>113103306</v>
      </c>
      <c r="G3969" s="108">
        <v>23400</v>
      </c>
    </row>
    <row r="3970" spans="1:7" x14ac:dyDescent="0.2">
      <c r="A3970">
        <v>805</v>
      </c>
      <c r="B3970" t="s">
        <v>229</v>
      </c>
      <c r="C3970">
        <v>121100295</v>
      </c>
      <c r="D3970">
        <v>0</v>
      </c>
      <c r="F3970" s="107">
        <v>113103332</v>
      </c>
      <c r="G3970" s="108">
        <v>42502.2</v>
      </c>
    </row>
    <row r="3971" spans="1:7" x14ac:dyDescent="0.2">
      <c r="A3971">
        <v>805</v>
      </c>
      <c r="B3971" t="s">
        <v>229</v>
      </c>
      <c r="C3971">
        <v>121100458</v>
      </c>
      <c r="D3971" s="103">
        <v>34441.83</v>
      </c>
      <c r="F3971" s="107">
        <v>113103337</v>
      </c>
      <c r="G3971" s="108">
        <v>65317.2</v>
      </c>
    </row>
    <row r="3972" spans="1:7" x14ac:dyDescent="0.2">
      <c r="A3972">
        <v>805</v>
      </c>
      <c r="B3972" t="s">
        <v>229</v>
      </c>
      <c r="C3972">
        <v>121100474</v>
      </c>
      <c r="D3972" s="103">
        <v>17063.28</v>
      </c>
      <c r="F3972" s="107">
        <v>113103338</v>
      </c>
      <c r="G3972" s="108">
        <v>56464.2</v>
      </c>
    </row>
    <row r="3973" spans="1:7" x14ac:dyDescent="0.2">
      <c r="A3973">
        <v>805</v>
      </c>
      <c r="B3973" t="s">
        <v>229</v>
      </c>
      <c r="C3973">
        <v>121100516</v>
      </c>
      <c r="D3973" s="103">
        <v>5448</v>
      </c>
      <c r="F3973" s="107">
        <v>113103339</v>
      </c>
      <c r="G3973" s="108">
        <v>67376.399999999994</v>
      </c>
    </row>
    <row r="3974" spans="1:7" x14ac:dyDescent="0.2">
      <c r="A3974">
        <v>805</v>
      </c>
      <c r="B3974" t="s">
        <v>229</v>
      </c>
      <c r="C3974">
        <v>121100537</v>
      </c>
      <c r="D3974" s="103">
        <v>20871</v>
      </c>
      <c r="F3974" s="107">
        <v>113103343</v>
      </c>
      <c r="G3974" s="108">
        <v>141468.6</v>
      </c>
    </row>
    <row r="3975" spans="1:7" x14ac:dyDescent="0.2">
      <c r="A3975">
        <v>805</v>
      </c>
      <c r="B3975" t="s">
        <v>229</v>
      </c>
      <c r="C3975">
        <v>121100571</v>
      </c>
      <c r="D3975">
        <v>420</v>
      </c>
      <c r="F3975" s="107">
        <v>113103346</v>
      </c>
      <c r="G3975" s="108">
        <v>66339</v>
      </c>
    </row>
    <row r="3976" spans="1:7" x14ac:dyDescent="0.2">
      <c r="A3976">
        <v>805</v>
      </c>
      <c r="B3976" t="s">
        <v>229</v>
      </c>
      <c r="C3976">
        <v>121100577</v>
      </c>
      <c r="D3976" s="103">
        <v>33521</v>
      </c>
      <c r="F3976" s="107">
        <v>113103348</v>
      </c>
      <c r="G3976" s="108">
        <v>24650</v>
      </c>
    </row>
    <row r="3977" spans="1:7" x14ac:dyDescent="0.2">
      <c r="A3977">
        <v>805</v>
      </c>
      <c r="B3977" t="s">
        <v>229</v>
      </c>
      <c r="C3977">
        <v>121100618</v>
      </c>
      <c r="D3977" s="103">
        <v>41344.199999999997</v>
      </c>
      <c r="F3977" s="107">
        <v>113103350</v>
      </c>
      <c r="G3977" s="108">
        <v>24960</v>
      </c>
    </row>
    <row r="3978" spans="1:7" x14ac:dyDescent="0.2">
      <c r="A3978">
        <v>805</v>
      </c>
      <c r="B3978" t="s">
        <v>229</v>
      </c>
      <c r="C3978">
        <v>121100658</v>
      </c>
      <c r="D3978" s="103">
        <v>13780.8</v>
      </c>
      <c r="F3978" s="107">
        <v>113103351</v>
      </c>
      <c r="G3978" s="108">
        <v>7800</v>
      </c>
    </row>
    <row r="3979" spans="1:7" x14ac:dyDescent="0.2">
      <c r="A3979">
        <v>805</v>
      </c>
      <c r="B3979" t="s">
        <v>229</v>
      </c>
      <c r="C3979">
        <v>121100682</v>
      </c>
      <c r="D3979" s="103">
        <v>2625.6</v>
      </c>
      <c r="F3979" s="107">
        <v>113103352</v>
      </c>
      <c r="G3979" s="108">
        <v>30435</v>
      </c>
    </row>
    <row r="3980" spans="1:7" x14ac:dyDescent="0.2">
      <c r="A3980">
        <v>805</v>
      </c>
      <c r="B3980" t="s">
        <v>229</v>
      </c>
      <c r="C3980">
        <v>121100711</v>
      </c>
      <c r="D3980" s="103">
        <v>49218</v>
      </c>
      <c r="F3980" s="107">
        <v>113103353</v>
      </c>
      <c r="G3980" s="108">
        <v>18545</v>
      </c>
    </row>
    <row r="3981" spans="1:7" x14ac:dyDescent="0.2">
      <c r="A3981">
        <v>805</v>
      </c>
      <c r="B3981" t="s">
        <v>229</v>
      </c>
      <c r="C3981">
        <v>121100712</v>
      </c>
      <c r="D3981" s="103">
        <v>41015</v>
      </c>
      <c r="F3981" s="107">
        <v>113103354</v>
      </c>
      <c r="G3981" s="108">
        <v>30850</v>
      </c>
    </row>
    <row r="3982" spans="1:7" x14ac:dyDescent="0.2">
      <c r="A3982">
        <v>805</v>
      </c>
      <c r="B3982" t="s">
        <v>433</v>
      </c>
      <c r="C3982">
        <v>93102709</v>
      </c>
      <c r="D3982" s="103">
        <v>8890</v>
      </c>
      <c r="F3982" s="107">
        <v>113103355</v>
      </c>
      <c r="G3982" s="108">
        <v>73465</v>
      </c>
    </row>
    <row r="3983" spans="1:7" x14ac:dyDescent="0.2">
      <c r="A3983">
        <v>805</v>
      </c>
      <c r="B3983" t="s">
        <v>433</v>
      </c>
      <c r="C3983">
        <v>93102754</v>
      </c>
      <c r="D3983" s="103">
        <v>1871</v>
      </c>
      <c r="F3983" s="107">
        <v>113103356</v>
      </c>
      <c r="G3983" s="108">
        <v>30135</v>
      </c>
    </row>
    <row r="3984" spans="1:7" x14ac:dyDescent="0.2">
      <c r="A3984">
        <v>805</v>
      </c>
      <c r="B3984" t="s">
        <v>433</v>
      </c>
      <c r="C3984">
        <v>93102800</v>
      </c>
      <c r="D3984" s="103">
        <v>1460</v>
      </c>
      <c r="F3984" s="107">
        <v>113103376</v>
      </c>
      <c r="G3984" s="108">
        <v>7828</v>
      </c>
    </row>
    <row r="3985" spans="1:7" x14ac:dyDescent="0.2">
      <c r="A3985">
        <v>805</v>
      </c>
      <c r="B3985" t="s">
        <v>433</v>
      </c>
      <c r="C3985">
        <v>93102863</v>
      </c>
      <c r="D3985" s="103">
        <v>7565</v>
      </c>
      <c r="F3985" s="107">
        <v>113103383</v>
      </c>
      <c r="G3985" s="108">
        <v>0</v>
      </c>
    </row>
    <row r="3986" spans="1:7" x14ac:dyDescent="0.2">
      <c r="A3986">
        <v>805</v>
      </c>
      <c r="B3986" t="s">
        <v>100</v>
      </c>
      <c r="C3986">
        <v>113100022</v>
      </c>
      <c r="D3986" s="103">
        <v>23455</v>
      </c>
      <c r="F3986" s="107">
        <v>113103386</v>
      </c>
      <c r="G3986" s="108">
        <v>4450</v>
      </c>
    </row>
    <row r="3987" spans="1:7" x14ac:dyDescent="0.2">
      <c r="A3987">
        <v>805</v>
      </c>
      <c r="B3987" t="s">
        <v>100</v>
      </c>
      <c r="C3987">
        <v>113100081</v>
      </c>
      <c r="D3987">
        <v>0</v>
      </c>
      <c r="F3987" s="107">
        <v>113103407</v>
      </c>
      <c r="G3987" s="108">
        <v>0</v>
      </c>
    </row>
    <row r="3988" spans="1:7" x14ac:dyDescent="0.2">
      <c r="A3988">
        <v>805</v>
      </c>
      <c r="B3988" t="s">
        <v>100</v>
      </c>
      <c r="C3988">
        <v>113100130</v>
      </c>
      <c r="D3988" s="103">
        <v>58000</v>
      </c>
      <c r="F3988" s="107">
        <v>113103427</v>
      </c>
      <c r="G3988" s="108">
        <v>35850</v>
      </c>
    </row>
    <row r="3989" spans="1:7" x14ac:dyDescent="0.2">
      <c r="A3989">
        <v>805</v>
      </c>
      <c r="B3989" t="s">
        <v>100</v>
      </c>
      <c r="C3989">
        <v>113100131</v>
      </c>
      <c r="D3989" s="103">
        <v>319550</v>
      </c>
      <c r="F3989" s="107">
        <v>113103429</v>
      </c>
      <c r="G3989" s="108">
        <v>7800</v>
      </c>
    </row>
    <row r="3990" spans="1:7" x14ac:dyDescent="0.2">
      <c r="A3990">
        <v>805</v>
      </c>
      <c r="B3990" t="s">
        <v>100</v>
      </c>
      <c r="C3990">
        <v>113100139</v>
      </c>
      <c r="D3990">
        <v>0</v>
      </c>
      <c r="F3990" s="107">
        <v>113103432</v>
      </c>
      <c r="G3990" s="108">
        <v>49007.4</v>
      </c>
    </row>
    <row r="3991" spans="1:7" x14ac:dyDescent="0.2">
      <c r="A3991">
        <v>805</v>
      </c>
      <c r="B3991" t="s">
        <v>100</v>
      </c>
      <c r="C3991">
        <v>113100147</v>
      </c>
      <c r="D3991" s="103">
        <v>58380</v>
      </c>
      <c r="F3991" s="107">
        <v>113103436</v>
      </c>
      <c r="G3991" s="108">
        <v>59935.199999999997</v>
      </c>
    </row>
    <row r="3992" spans="1:7" x14ac:dyDescent="0.2">
      <c r="A3992">
        <v>805</v>
      </c>
      <c r="B3992" t="s">
        <v>100</v>
      </c>
      <c r="C3992">
        <v>113100148</v>
      </c>
      <c r="D3992" s="103">
        <v>21600</v>
      </c>
      <c r="F3992" s="107">
        <v>113103437</v>
      </c>
      <c r="G3992" s="108">
        <v>48718.8</v>
      </c>
    </row>
    <row r="3993" spans="1:7" x14ac:dyDescent="0.2">
      <c r="A3993">
        <v>805</v>
      </c>
      <c r="B3993" t="s">
        <v>100</v>
      </c>
      <c r="C3993">
        <v>113100182</v>
      </c>
      <c r="D3993" s="103">
        <v>101790</v>
      </c>
      <c r="F3993" s="107">
        <v>113103453</v>
      </c>
      <c r="G3993" s="108">
        <v>0</v>
      </c>
    </row>
    <row r="3994" spans="1:7" x14ac:dyDescent="0.2">
      <c r="A3994">
        <v>805</v>
      </c>
      <c r="B3994" t="s">
        <v>100</v>
      </c>
      <c r="C3994">
        <v>113100185</v>
      </c>
      <c r="D3994" s="103">
        <v>18480</v>
      </c>
      <c r="F3994" s="107">
        <v>113103454</v>
      </c>
      <c r="G3994" s="108">
        <v>8080.8</v>
      </c>
    </row>
    <row r="3995" spans="1:7" x14ac:dyDescent="0.2">
      <c r="A3995">
        <v>805</v>
      </c>
      <c r="B3995" t="s">
        <v>100</v>
      </c>
      <c r="C3995">
        <v>113100186</v>
      </c>
      <c r="D3995" s="103">
        <v>132093</v>
      </c>
      <c r="F3995" s="107">
        <v>113103455</v>
      </c>
      <c r="G3995" s="108">
        <v>20381.400000000001</v>
      </c>
    </row>
    <row r="3996" spans="1:7" x14ac:dyDescent="0.2">
      <c r="A3996">
        <v>805</v>
      </c>
      <c r="B3996" t="s">
        <v>100</v>
      </c>
      <c r="C3996">
        <v>113100187</v>
      </c>
      <c r="D3996" s="103">
        <v>19250</v>
      </c>
      <c r="F3996" s="107">
        <v>113103460</v>
      </c>
      <c r="G3996" s="108">
        <v>0</v>
      </c>
    </row>
    <row r="3997" spans="1:7" x14ac:dyDescent="0.2">
      <c r="A3997">
        <v>805</v>
      </c>
      <c r="B3997" t="s">
        <v>100</v>
      </c>
      <c r="C3997">
        <v>113100189</v>
      </c>
      <c r="D3997" s="103">
        <v>123460</v>
      </c>
      <c r="F3997" s="107">
        <v>113103473</v>
      </c>
      <c r="G3997" s="108">
        <v>0</v>
      </c>
    </row>
    <row r="3998" spans="1:7" x14ac:dyDescent="0.2">
      <c r="A3998">
        <v>805</v>
      </c>
      <c r="B3998" t="s">
        <v>100</v>
      </c>
      <c r="C3998">
        <v>113100190</v>
      </c>
      <c r="D3998" s="103">
        <v>101392</v>
      </c>
      <c r="F3998" s="107">
        <v>113103474</v>
      </c>
      <c r="G3998" s="108">
        <v>32713.200000000001</v>
      </c>
    </row>
    <row r="3999" spans="1:7" x14ac:dyDescent="0.2">
      <c r="A3999">
        <v>805</v>
      </c>
      <c r="B3999" t="s">
        <v>100</v>
      </c>
      <c r="C3999">
        <v>113100191</v>
      </c>
      <c r="D3999" s="103">
        <v>16575</v>
      </c>
      <c r="F3999" s="107">
        <v>113103475</v>
      </c>
      <c r="G3999" s="108">
        <v>8704.7999999999993</v>
      </c>
    </row>
    <row r="4000" spans="1:7" x14ac:dyDescent="0.2">
      <c r="A4000">
        <v>805</v>
      </c>
      <c r="B4000" t="s">
        <v>100</v>
      </c>
      <c r="C4000">
        <v>113100210</v>
      </c>
      <c r="D4000" s="103">
        <v>21904</v>
      </c>
      <c r="F4000" s="107">
        <v>113103476</v>
      </c>
      <c r="G4000" s="108">
        <v>25740</v>
      </c>
    </row>
    <row r="4001" spans="1:7" x14ac:dyDescent="0.2">
      <c r="A4001">
        <v>805</v>
      </c>
      <c r="B4001" t="s">
        <v>100</v>
      </c>
      <c r="C4001">
        <v>113100220</v>
      </c>
      <c r="D4001" s="103">
        <v>19401</v>
      </c>
      <c r="F4001" s="107">
        <v>113103477</v>
      </c>
      <c r="G4001" s="108">
        <v>25740</v>
      </c>
    </row>
    <row r="4002" spans="1:7" x14ac:dyDescent="0.2">
      <c r="A4002">
        <v>805</v>
      </c>
      <c r="B4002" t="s">
        <v>100</v>
      </c>
      <c r="C4002">
        <v>113100239</v>
      </c>
      <c r="D4002" s="103">
        <v>21480</v>
      </c>
      <c r="F4002" s="107">
        <v>113103480</v>
      </c>
      <c r="G4002" s="108">
        <v>24905.4</v>
      </c>
    </row>
    <row r="4003" spans="1:7" x14ac:dyDescent="0.2">
      <c r="A4003">
        <v>805</v>
      </c>
      <c r="B4003" t="s">
        <v>100</v>
      </c>
      <c r="C4003">
        <v>113100273</v>
      </c>
      <c r="D4003" s="103">
        <v>85590</v>
      </c>
      <c r="F4003" s="107">
        <v>113103484</v>
      </c>
      <c r="G4003" s="108">
        <v>0</v>
      </c>
    </row>
    <row r="4004" spans="1:7" x14ac:dyDescent="0.2">
      <c r="A4004">
        <v>805</v>
      </c>
      <c r="B4004" t="s">
        <v>100</v>
      </c>
      <c r="C4004">
        <v>113100283</v>
      </c>
      <c r="D4004" s="103">
        <v>7505</v>
      </c>
      <c r="F4004" s="107">
        <v>113103485</v>
      </c>
      <c r="G4004" s="108">
        <v>9750</v>
      </c>
    </row>
    <row r="4005" spans="1:7" x14ac:dyDescent="0.2">
      <c r="A4005">
        <v>805</v>
      </c>
      <c r="B4005" t="s">
        <v>100</v>
      </c>
      <c r="C4005">
        <v>113100293</v>
      </c>
      <c r="D4005" s="103">
        <v>19401</v>
      </c>
      <c r="F4005" s="107">
        <v>113103486</v>
      </c>
      <c r="G4005" s="108">
        <v>0</v>
      </c>
    </row>
    <row r="4006" spans="1:7" x14ac:dyDescent="0.2">
      <c r="A4006">
        <v>805</v>
      </c>
      <c r="B4006" t="s">
        <v>100</v>
      </c>
      <c r="C4006">
        <v>113100299</v>
      </c>
      <c r="D4006" s="103">
        <v>23050</v>
      </c>
      <c r="F4006" s="107">
        <v>113103487</v>
      </c>
      <c r="G4006" s="108">
        <v>0</v>
      </c>
    </row>
    <row r="4007" spans="1:7" x14ac:dyDescent="0.2">
      <c r="A4007">
        <v>805</v>
      </c>
      <c r="B4007" t="s">
        <v>100</v>
      </c>
      <c r="C4007">
        <v>113100326</v>
      </c>
      <c r="D4007" s="103">
        <v>23426</v>
      </c>
      <c r="F4007" s="107">
        <v>113103488</v>
      </c>
      <c r="G4007" s="108">
        <v>29580</v>
      </c>
    </row>
    <row r="4008" spans="1:7" x14ac:dyDescent="0.2">
      <c r="A4008">
        <v>805</v>
      </c>
      <c r="B4008" t="s">
        <v>100</v>
      </c>
      <c r="C4008">
        <v>113100327</v>
      </c>
      <c r="D4008" s="103">
        <v>28420</v>
      </c>
      <c r="F4008" s="107">
        <v>113103503</v>
      </c>
      <c r="G4008" s="108">
        <v>7789</v>
      </c>
    </row>
    <row r="4009" spans="1:7" x14ac:dyDescent="0.2">
      <c r="A4009">
        <v>805</v>
      </c>
      <c r="B4009" t="s">
        <v>100</v>
      </c>
      <c r="C4009">
        <v>113100366</v>
      </c>
      <c r="D4009" s="103">
        <v>20904</v>
      </c>
      <c r="F4009" s="107">
        <v>113103511</v>
      </c>
      <c r="G4009" s="108">
        <v>0</v>
      </c>
    </row>
    <row r="4010" spans="1:7" x14ac:dyDescent="0.2">
      <c r="A4010">
        <v>805</v>
      </c>
      <c r="B4010" t="s">
        <v>100</v>
      </c>
      <c r="C4010">
        <v>113100367</v>
      </c>
      <c r="D4010" s="103">
        <v>188700</v>
      </c>
      <c r="F4010" s="107">
        <v>113103523</v>
      </c>
      <c r="G4010" s="108">
        <v>0</v>
      </c>
    </row>
    <row r="4011" spans="1:7" x14ac:dyDescent="0.2">
      <c r="A4011">
        <v>805</v>
      </c>
      <c r="B4011" t="s">
        <v>100</v>
      </c>
      <c r="C4011">
        <v>113100391</v>
      </c>
      <c r="D4011" s="103">
        <v>121080</v>
      </c>
      <c r="F4011" s="107">
        <v>113103524</v>
      </c>
      <c r="G4011" s="108">
        <v>35318.400000000001</v>
      </c>
    </row>
    <row r="4012" spans="1:7" x14ac:dyDescent="0.2">
      <c r="A4012">
        <v>805</v>
      </c>
      <c r="B4012" t="s">
        <v>100</v>
      </c>
      <c r="C4012">
        <v>113100407</v>
      </c>
      <c r="D4012" s="103">
        <v>68866</v>
      </c>
      <c r="F4012" s="107">
        <v>113103528</v>
      </c>
      <c r="G4012" s="108">
        <v>7800</v>
      </c>
    </row>
    <row r="4013" spans="1:7" x14ac:dyDescent="0.2">
      <c r="A4013">
        <v>805</v>
      </c>
      <c r="B4013" t="s">
        <v>100</v>
      </c>
      <c r="C4013">
        <v>113100408</v>
      </c>
      <c r="D4013" s="103">
        <v>68866</v>
      </c>
      <c r="F4013" s="107">
        <v>113103530</v>
      </c>
      <c r="G4013" s="108">
        <v>42658</v>
      </c>
    </row>
    <row r="4014" spans="1:7" x14ac:dyDescent="0.2">
      <c r="A4014">
        <v>805</v>
      </c>
      <c r="B4014" t="s">
        <v>100</v>
      </c>
      <c r="C4014">
        <v>113100409</v>
      </c>
      <c r="D4014" s="103">
        <v>68866</v>
      </c>
      <c r="F4014" s="107">
        <v>113103531</v>
      </c>
      <c r="G4014" s="108">
        <v>55068</v>
      </c>
    </row>
    <row r="4015" spans="1:7" x14ac:dyDescent="0.2">
      <c r="A4015">
        <v>805</v>
      </c>
      <c r="B4015" t="s">
        <v>100</v>
      </c>
      <c r="C4015">
        <v>113100410</v>
      </c>
      <c r="D4015" s="103">
        <v>60450</v>
      </c>
      <c r="F4015" s="107">
        <v>113103538</v>
      </c>
      <c r="G4015" s="108">
        <v>31200</v>
      </c>
    </row>
    <row r="4016" spans="1:7" x14ac:dyDescent="0.2">
      <c r="A4016">
        <v>805</v>
      </c>
      <c r="B4016" t="s">
        <v>100</v>
      </c>
      <c r="C4016">
        <v>113100411</v>
      </c>
      <c r="D4016" s="103">
        <v>66300</v>
      </c>
      <c r="F4016" s="107">
        <v>113103539</v>
      </c>
      <c r="G4016" s="108">
        <v>7820.59</v>
      </c>
    </row>
    <row r="4017" spans="1:7" x14ac:dyDescent="0.2">
      <c r="A4017">
        <v>805</v>
      </c>
      <c r="B4017" t="s">
        <v>100</v>
      </c>
      <c r="C4017">
        <v>113100424</v>
      </c>
      <c r="D4017">
        <v>0</v>
      </c>
      <c r="F4017" s="107">
        <v>113103541</v>
      </c>
      <c r="G4017" s="108">
        <v>62965.5</v>
      </c>
    </row>
    <row r="4018" spans="1:7" x14ac:dyDescent="0.2">
      <c r="A4018">
        <v>805</v>
      </c>
      <c r="B4018" t="s">
        <v>100</v>
      </c>
      <c r="C4018">
        <v>113100430</v>
      </c>
      <c r="D4018">
        <v>0</v>
      </c>
      <c r="F4018" s="107">
        <v>113103544</v>
      </c>
      <c r="G4018" s="108">
        <v>33776</v>
      </c>
    </row>
    <row r="4019" spans="1:7" x14ac:dyDescent="0.2">
      <c r="A4019">
        <v>805</v>
      </c>
      <c r="B4019" t="s">
        <v>100</v>
      </c>
      <c r="C4019">
        <v>113100437</v>
      </c>
      <c r="D4019" s="103">
        <v>62088</v>
      </c>
      <c r="F4019" s="107">
        <v>113103545</v>
      </c>
      <c r="G4019" s="108">
        <v>33034</v>
      </c>
    </row>
    <row r="4020" spans="1:7" x14ac:dyDescent="0.2">
      <c r="A4020">
        <v>805</v>
      </c>
      <c r="B4020" t="s">
        <v>100</v>
      </c>
      <c r="C4020">
        <v>113100449</v>
      </c>
      <c r="D4020" s="103">
        <v>8000</v>
      </c>
      <c r="F4020" s="107">
        <v>113103546</v>
      </c>
      <c r="G4020" s="108">
        <v>14550</v>
      </c>
    </row>
    <row r="4021" spans="1:7" x14ac:dyDescent="0.2">
      <c r="A4021">
        <v>805</v>
      </c>
      <c r="B4021" t="s">
        <v>100</v>
      </c>
      <c r="C4021">
        <v>113100450</v>
      </c>
      <c r="D4021" s="103">
        <v>5480</v>
      </c>
      <c r="F4021" s="107">
        <v>113103554</v>
      </c>
      <c r="G4021" s="108">
        <v>3276</v>
      </c>
    </row>
    <row r="4022" spans="1:7" x14ac:dyDescent="0.2">
      <c r="A4022">
        <v>805</v>
      </c>
      <c r="B4022" t="s">
        <v>100</v>
      </c>
      <c r="C4022">
        <v>113100452</v>
      </c>
      <c r="D4022" s="103">
        <v>87360</v>
      </c>
      <c r="F4022" s="107">
        <v>113103555</v>
      </c>
      <c r="G4022" s="108">
        <v>53281.8</v>
      </c>
    </row>
    <row r="4023" spans="1:7" x14ac:dyDescent="0.2">
      <c r="A4023">
        <v>805</v>
      </c>
      <c r="B4023" t="s">
        <v>100</v>
      </c>
      <c r="C4023">
        <v>113100459</v>
      </c>
      <c r="D4023" s="103">
        <v>27870</v>
      </c>
      <c r="F4023" s="107">
        <v>113103559</v>
      </c>
      <c r="G4023" s="108">
        <v>0</v>
      </c>
    </row>
    <row r="4024" spans="1:7" x14ac:dyDescent="0.2">
      <c r="A4024">
        <v>805</v>
      </c>
      <c r="B4024" t="s">
        <v>100</v>
      </c>
      <c r="C4024">
        <v>113100464</v>
      </c>
      <c r="D4024" s="103">
        <v>49705</v>
      </c>
      <c r="F4024" s="107">
        <v>113103577</v>
      </c>
      <c r="G4024" s="108">
        <v>0</v>
      </c>
    </row>
    <row r="4025" spans="1:7" x14ac:dyDescent="0.2">
      <c r="A4025">
        <v>805</v>
      </c>
      <c r="B4025" t="s">
        <v>100</v>
      </c>
      <c r="C4025">
        <v>113100480</v>
      </c>
      <c r="D4025" s="103">
        <v>81713</v>
      </c>
      <c r="F4025" s="107">
        <v>113103599</v>
      </c>
      <c r="G4025" s="108">
        <v>22074</v>
      </c>
    </row>
    <row r="4026" spans="1:7" x14ac:dyDescent="0.2">
      <c r="A4026">
        <v>805</v>
      </c>
      <c r="B4026" t="s">
        <v>100</v>
      </c>
      <c r="C4026">
        <v>113100481</v>
      </c>
      <c r="D4026">
        <v>0</v>
      </c>
      <c r="F4026" s="107">
        <v>113103600</v>
      </c>
      <c r="G4026" s="108">
        <v>0</v>
      </c>
    </row>
    <row r="4027" spans="1:7" x14ac:dyDescent="0.2">
      <c r="A4027">
        <v>805</v>
      </c>
      <c r="B4027" t="s">
        <v>100</v>
      </c>
      <c r="C4027">
        <v>113100490</v>
      </c>
      <c r="D4027" s="103">
        <v>15600</v>
      </c>
      <c r="F4027" s="107">
        <v>113103601</v>
      </c>
      <c r="G4027" s="108">
        <v>6708</v>
      </c>
    </row>
    <row r="4028" spans="1:7" x14ac:dyDescent="0.2">
      <c r="A4028">
        <v>805</v>
      </c>
      <c r="B4028" t="s">
        <v>100</v>
      </c>
      <c r="C4028">
        <v>113100492</v>
      </c>
      <c r="D4028" s="103">
        <v>91660</v>
      </c>
      <c r="F4028" s="107">
        <v>113103602</v>
      </c>
      <c r="G4028" s="108">
        <v>28267.200000000001</v>
      </c>
    </row>
    <row r="4029" spans="1:7" x14ac:dyDescent="0.2">
      <c r="A4029">
        <v>805</v>
      </c>
      <c r="B4029" t="s">
        <v>100</v>
      </c>
      <c r="C4029">
        <v>113100493</v>
      </c>
      <c r="D4029">
        <v>0</v>
      </c>
      <c r="F4029" s="107">
        <v>113103605</v>
      </c>
      <c r="G4029" s="108">
        <v>20202</v>
      </c>
    </row>
    <row r="4030" spans="1:7" x14ac:dyDescent="0.2">
      <c r="A4030">
        <v>805</v>
      </c>
      <c r="B4030" t="s">
        <v>100</v>
      </c>
      <c r="C4030">
        <v>113100494</v>
      </c>
      <c r="D4030" s="103">
        <v>36418</v>
      </c>
      <c r="F4030" s="107">
        <v>113103606</v>
      </c>
      <c r="G4030" s="108">
        <v>0</v>
      </c>
    </row>
    <row r="4031" spans="1:7" x14ac:dyDescent="0.2">
      <c r="A4031">
        <v>805</v>
      </c>
      <c r="B4031" t="s">
        <v>100</v>
      </c>
      <c r="C4031">
        <v>113100499</v>
      </c>
      <c r="D4031">
        <v>0</v>
      </c>
      <c r="F4031" s="107">
        <v>113103607</v>
      </c>
      <c r="G4031" s="108">
        <v>6762.6</v>
      </c>
    </row>
    <row r="4032" spans="1:7" x14ac:dyDescent="0.2">
      <c r="A4032">
        <v>805</v>
      </c>
      <c r="B4032" t="s">
        <v>100</v>
      </c>
      <c r="C4032">
        <v>113100503</v>
      </c>
      <c r="D4032" s="103">
        <v>37706</v>
      </c>
      <c r="F4032" s="107">
        <v>113103608</v>
      </c>
      <c r="G4032" s="108">
        <v>26044.98</v>
      </c>
    </row>
    <row r="4033" spans="1:7" x14ac:dyDescent="0.2">
      <c r="A4033">
        <v>805</v>
      </c>
      <c r="B4033" t="s">
        <v>100</v>
      </c>
      <c r="C4033">
        <v>113100521</v>
      </c>
      <c r="D4033">
        <v>0</v>
      </c>
      <c r="F4033" s="107">
        <v>113103611</v>
      </c>
      <c r="G4033" s="108">
        <v>19812</v>
      </c>
    </row>
    <row r="4034" spans="1:7" x14ac:dyDescent="0.2">
      <c r="A4034">
        <v>805</v>
      </c>
      <c r="B4034" t="s">
        <v>100</v>
      </c>
      <c r="C4034">
        <v>113100544</v>
      </c>
      <c r="D4034">
        <v>0</v>
      </c>
      <c r="F4034" s="107">
        <v>113103613</v>
      </c>
      <c r="G4034" s="108">
        <v>8236.7999999999993</v>
      </c>
    </row>
    <row r="4035" spans="1:7" x14ac:dyDescent="0.2">
      <c r="A4035">
        <v>805</v>
      </c>
      <c r="B4035" t="s">
        <v>100</v>
      </c>
      <c r="C4035">
        <v>113100549</v>
      </c>
      <c r="D4035" s="103">
        <v>38656.800000000003</v>
      </c>
      <c r="F4035" s="107">
        <v>113103614</v>
      </c>
      <c r="G4035" s="108">
        <v>22932</v>
      </c>
    </row>
    <row r="4036" spans="1:7" x14ac:dyDescent="0.2">
      <c r="A4036">
        <v>805</v>
      </c>
      <c r="B4036" t="s">
        <v>100</v>
      </c>
      <c r="C4036">
        <v>113100550</v>
      </c>
      <c r="D4036" s="103">
        <v>41230.800000000003</v>
      </c>
      <c r="F4036" s="107">
        <v>113103617</v>
      </c>
      <c r="G4036" s="108">
        <v>23961.599999999999</v>
      </c>
    </row>
    <row r="4037" spans="1:7" x14ac:dyDescent="0.2">
      <c r="A4037">
        <v>805</v>
      </c>
      <c r="B4037" t="s">
        <v>100</v>
      </c>
      <c r="C4037">
        <v>113100563</v>
      </c>
      <c r="D4037" s="103">
        <v>7176</v>
      </c>
      <c r="F4037" s="107">
        <v>113103618</v>
      </c>
      <c r="G4037" s="108">
        <v>0</v>
      </c>
    </row>
    <row r="4038" spans="1:7" x14ac:dyDescent="0.2">
      <c r="A4038">
        <v>805</v>
      </c>
      <c r="B4038" t="s">
        <v>100</v>
      </c>
      <c r="C4038">
        <v>113100565</v>
      </c>
      <c r="D4038">
        <v>0</v>
      </c>
      <c r="F4038" s="107">
        <v>113103619</v>
      </c>
      <c r="G4038" s="108">
        <v>7683</v>
      </c>
    </row>
    <row r="4039" spans="1:7" x14ac:dyDescent="0.2">
      <c r="A4039">
        <v>805</v>
      </c>
      <c r="B4039" t="s">
        <v>100</v>
      </c>
      <c r="C4039">
        <v>113100579</v>
      </c>
      <c r="D4039" s="103">
        <v>22557.599999999999</v>
      </c>
      <c r="F4039" s="107">
        <v>113103620</v>
      </c>
      <c r="G4039" s="108">
        <v>28685.119999999999</v>
      </c>
    </row>
    <row r="4040" spans="1:7" x14ac:dyDescent="0.2">
      <c r="A4040">
        <v>805</v>
      </c>
      <c r="B4040" t="s">
        <v>100</v>
      </c>
      <c r="C4040">
        <v>113100586</v>
      </c>
      <c r="D4040">
        <v>0</v>
      </c>
      <c r="F4040" s="107">
        <v>113103623</v>
      </c>
      <c r="G4040" s="108">
        <v>0</v>
      </c>
    </row>
    <row r="4041" spans="1:7" x14ac:dyDescent="0.2">
      <c r="A4041">
        <v>805</v>
      </c>
      <c r="B4041" t="s">
        <v>100</v>
      </c>
      <c r="C4041">
        <v>113100599</v>
      </c>
      <c r="D4041" s="103">
        <v>44460</v>
      </c>
      <c r="F4041" s="107">
        <v>113103625</v>
      </c>
      <c r="G4041" s="108">
        <v>0</v>
      </c>
    </row>
    <row r="4042" spans="1:7" x14ac:dyDescent="0.2">
      <c r="A4042">
        <v>805</v>
      </c>
      <c r="B4042" t="s">
        <v>100</v>
      </c>
      <c r="C4042">
        <v>113100600</v>
      </c>
      <c r="D4042" s="103">
        <v>34476</v>
      </c>
      <c r="F4042" s="107">
        <v>113103626</v>
      </c>
      <c r="G4042" s="108">
        <v>0</v>
      </c>
    </row>
    <row r="4043" spans="1:7" x14ac:dyDescent="0.2">
      <c r="A4043">
        <v>805</v>
      </c>
      <c r="B4043" t="s">
        <v>100</v>
      </c>
      <c r="C4043">
        <v>113100611</v>
      </c>
      <c r="D4043" s="103">
        <v>59342</v>
      </c>
      <c r="F4043" s="107">
        <v>113103627</v>
      </c>
      <c r="G4043" s="108">
        <v>0</v>
      </c>
    </row>
    <row r="4044" spans="1:7" x14ac:dyDescent="0.2">
      <c r="A4044">
        <v>805</v>
      </c>
      <c r="B4044" t="s">
        <v>100</v>
      </c>
      <c r="C4044">
        <v>113100612</v>
      </c>
      <c r="D4044" s="103">
        <v>46665</v>
      </c>
      <c r="F4044" s="107">
        <v>113103635</v>
      </c>
      <c r="G4044" s="108">
        <v>0</v>
      </c>
    </row>
    <row r="4045" spans="1:7" x14ac:dyDescent="0.2">
      <c r="A4045">
        <v>805</v>
      </c>
      <c r="B4045" t="s">
        <v>100</v>
      </c>
      <c r="C4045">
        <v>113100613</v>
      </c>
      <c r="D4045" s="103">
        <v>36650</v>
      </c>
      <c r="F4045" s="107">
        <v>113103642</v>
      </c>
      <c r="G4045" s="108">
        <v>0</v>
      </c>
    </row>
    <row r="4046" spans="1:7" x14ac:dyDescent="0.2">
      <c r="A4046">
        <v>805</v>
      </c>
      <c r="B4046" t="s">
        <v>100</v>
      </c>
      <c r="C4046">
        <v>113100614</v>
      </c>
      <c r="D4046" s="103">
        <v>30040</v>
      </c>
      <c r="F4046" s="107">
        <v>113103645</v>
      </c>
      <c r="G4046" s="108">
        <v>0</v>
      </c>
    </row>
    <row r="4047" spans="1:7" x14ac:dyDescent="0.2">
      <c r="A4047">
        <v>805</v>
      </c>
      <c r="B4047" t="s">
        <v>100</v>
      </c>
      <c r="C4047">
        <v>113100615</v>
      </c>
      <c r="D4047" s="103">
        <v>61320</v>
      </c>
      <c r="F4047" s="107">
        <v>113103650</v>
      </c>
      <c r="G4047" s="108">
        <v>50017.58</v>
      </c>
    </row>
    <row r="4048" spans="1:7" x14ac:dyDescent="0.2">
      <c r="A4048">
        <v>805</v>
      </c>
      <c r="B4048" t="s">
        <v>100</v>
      </c>
      <c r="C4048">
        <v>113100617</v>
      </c>
      <c r="D4048" s="103">
        <v>19635</v>
      </c>
      <c r="F4048" s="107">
        <v>113103658</v>
      </c>
      <c r="G4048" s="108">
        <v>0</v>
      </c>
    </row>
    <row r="4049" spans="1:7" x14ac:dyDescent="0.2">
      <c r="A4049">
        <v>805</v>
      </c>
      <c r="B4049" t="s">
        <v>100</v>
      </c>
      <c r="C4049">
        <v>113100618</v>
      </c>
      <c r="D4049" s="103">
        <v>93789</v>
      </c>
      <c r="F4049" s="107">
        <v>113103665</v>
      </c>
      <c r="G4049" s="108">
        <v>13307</v>
      </c>
    </row>
    <row r="4050" spans="1:7" x14ac:dyDescent="0.2">
      <c r="A4050">
        <v>805</v>
      </c>
      <c r="B4050" t="s">
        <v>100</v>
      </c>
      <c r="C4050">
        <v>113100623</v>
      </c>
      <c r="D4050" s="103">
        <v>2740</v>
      </c>
      <c r="F4050" s="107">
        <v>113103680</v>
      </c>
      <c r="G4050" s="108">
        <v>0</v>
      </c>
    </row>
    <row r="4051" spans="1:7" x14ac:dyDescent="0.2">
      <c r="A4051">
        <v>805</v>
      </c>
      <c r="B4051" t="s">
        <v>100</v>
      </c>
      <c r="C4051">
        <v>113100626</v>
      </c>
      <c r="D4051" s="103">
        <v>33230</v>
      </c>
      <c r="F4051" s="107">
        <v>113103681</v>
      </c>
      <c r="G4051" s="108">
        <v>0</v>
      </c>
    </row>
    <row r="4052" spans="1:7" x14ac:dyDescent="0.2">
      <c r="A4052">
        <v>805</v>
      </c>
      <c r="B4052" t="s">
        <v>100</v>
      </c>
      <c r="C4052">
        <v>113100627</v>
      </c>
      <c r="D4052" s="103">
        <v>74256</v>
      </c>
      <c r="F4052" s="107">
        <v>113103691</v>
      </c>
      <c r="G4052" s="108">
        <v>22210</v>
      </c>
    </row>
    <row r="4053" spans="1:7" x14ac:dyDescent="0.2">
      <c r="A4053">
        <v>805</v>
      </c>
      <c r="B4053" t="s">
        <v>100</v>
      </c>
      <c r="C4053">
        <v>113100631</v>
      </c>
      <c r="D4053" s="103">
        <v>51261.599999999999</v>
      </c>
      <c r="F4053" s="107">
        <v>113103696</v>
      </c>
      <c r="G4053" s="108">
        <v>40457.14</v>
      </c>
    </row>
    <row r="4054" spans="1:7" x14ac:dyDescent="0.2">
      <c r="A4054">
        <v>805</v>
      </c>
      <c r="B4054" t="s">
        <v>100</v>
      </c>
      <c r="C4054">
        <v>113100634</v>
      </c>
      <c r="D4054" s="103">
        <v>53242.8</v>
      </c>
      <c r="F4054" s="107">
        <v>113103697</v>
      </c>
      <c r="G4054" s="108">
        <v>40457.14</v>
      </c>
    </row>
    <row r="4055" spans="1:7" x14ac:dyDescent="0.2">
      <c r="A4055">
        <v>805</v>
      </c>
      <c r="B4055" t="s">
        <v>100</v>
      </c>
      <c r="C4055">
        <v>113100645</v>
      </c>
      <c r="D4055" s="103">
        <v>57005</v>
      </c>
      <c r="F4055" s="107">
        <v>113103702</v>
      </c>
      <c r="G4055" s="108">
        <v>0</v>
      </c>
    </row>
    <row r="4056" spans="1:7" x14ac:dyDescent="0.2">
      <c r="A4056">
        <v>805</v>
      </c>
      <c r="B4056" t="s">
        <v>100</v>
      </c>
      <c r="C4056">
        <v>113100658</v>
      </c>
      <c r="D4056">
        <v>0</v>
      </c>
      <c r="F4056" s="107">
        <v>113103704</v>
      </c>
      <c r="G4056" s="108">
        <v>46917</v>
      </c>
    </row>
    <row r="4057" spans="1:7" x14ac:dyDescent="0.2">
      <c r="A4057">
        <v>805</v>
      </c>
      <c r="B4057" t="s">
        <v>100</v>
      </c>
      <c r="C4057">
        <v>113100659</v>
      </c>
      <c r="D4057" s="103">
        <v>78405</v>
      </c>
      <c r="F4057" s="107">
        <v>113103711</v>
      </c>
      <c r="G4057" s="108">
        <v>5192</v>
      </c>
    </row>
    <row r="4058" spans="1:7" x14ac:dyDescent="0.2">
      <c r="A4058">
        <v>805</v>
      </c>
      <c r="B4058" t="s">
        <v>100</v>
      </c>
      <c r="C4058">
        <v>113100660</v>
      </c>
      <c r="D4058" s="103">
        <v>134177</v>
      </c>
      <c r="F4058" s="107">
        <v>113103719</v>
      </c>
      <c r="G4058" s="108">
        <v>0</v>
      </c>
    </row>
    <row r="4059" spans="1:7" x14ac:dyDescent="0.2">
      <c r="A4059">
        <v>805</v>
      </c>
      <c r="B4059" t="s">
        <v>100</v>
      </c>
      <c r="C4059">
        <v>113100686</v>
      </c>
      <c r="D4059" s="103">
        <v>20716.8</v>
      </c>
      <c r="F4059" s="107">
        <v>113103720</v>
      </c>
      <c r="G4059" s="108">
        <v>0</v>
      </c>
    </row>
    <row r="4060" spans="1:7" x14ac:dyDescent="0.2">
      <c r="A4060">
        <v>805</v>
      </c>
      <c r="B4060" t="s">
        <v>100</v>
      </c>
      <c r="C4060">
        <v>113100719</v>
      </c>
      <c r="D4060" s="103">
        <v>30053.4</v>
      </c>
      <c r="F4060" s="107">
        <v>113103721</v>
      </c>
      <c r="G4060" s="108">
        <v>0</v>
      </c>
    </row>
    <row r="4061" spans="1:7" x14ac:dyDescent="0.2">
      <c r="A4061">
        <v>805</v>
      </c>
      <c r="B4061" t="s">
        <v>100</v>
      </c>
      <c r="C4061">
        <v>113100724</v>
      </c>
      <c r="D4061" s="103">
        <v>62969.4</v>
      </c>
      <c r="F4061" s="107">
        <v>113103722</v>
      </c>
      <c r="G4061" s="108">
        <v>0</v>
      </c>
    </row>
    <row r="4062" spans="1:7" x14ac:dyDescent="0.2">
      <c r="A4062">
        <v>805</v>
      </c>
      <c r="B4062" t="s">
        <v>100</v>
      </c>
      <c r="C4062">
        <v>113100725</v>
      </c>
      <c r="D4062" s="103">
        <v>62478</v>
      </c>
      <c r="F4062" s="107">
        <v>113103723</v>
      </c>
      <c r="G4062" s="108">
        <v>0</v>
      </c>
    </row>
    <row r="4063" spans="1:7" x14ac:dyDescent="0.2">
      <c r="A4063">
        <v>805</v>
      </c>
      <c r="B4063" t="s">
        <v>100</v>
      </c>
      <c r="C4063">
        <v>113100726</v>
      </c>
      <c r="D4063" s="103">
        <v>37112.400000000001</v>
      </c>
      <c r="F4063" s="107">
        <v>113103724</v>
      </c>
      <c r="G4063" s="108">
        <v>0</v>
      </c>
    </row>
    <row r="4064" spans="1:7" x14ac:dyDescent="0.2">
      <c r="A4064">
        <v>805</v>
      </c>
      <c r="B4064" t="s">
        <v>100</v>
      </c>
      <c r="C4064">
        <v>113100738</v>
      </c>
      <c r="D4064" s="103">
        <v>21473</v>
      </c>
      <c r="F4064" s="107">
        <v>113103731</v>
      </c>
      <c r="G4064" s="108">
        <v>14079</v>
      </c>
    </row>
    <row r="4065" spans="1:7" x14ac:dyDescent="0.2">
      <c r="A4065">
        <v>805</v>
      </c>
      <c r="B4065" t="s">
        <v>100</v>
      </c>
      <c r="C4065">
        <v>113100753</v>
      </c>
      <c r="D4065" s="103">
        <v>31660</v>
      </c>
      <c r="F4065" s="107">
        <v>113103733</v>
      </c>
      <c r="G4065" s="108">
        <v>0</v>
      </c>
    </row>
    <row r="4066" spans="1:7" x14ac:dyDescent="0.2">
      <c r="A4066">
        <v>805</v>
      </c>
      <c r="B4066" t="s">
        <v>100</v>
      </c>
      <c r="C4066">
        <v>113100787</v>
      </c>
      <c r="D4066" s="103">
        <v>40045</v>
      </c>
      <c r="F4066" s="107">
        <v>113103740</v>
      </c>
      <c r="G4066" s="108">
        <v>0</v>
      </c>
    </row>
    <row r="4067" spans="1:7" x14ac:dyDescent="0.2">
      <c r="A4067">
        <v>805</v>
      </c>
      <c r="B4067" t="s">
        <v>100</v>
      </c>
      <c r="C4067">
        <v>113100846</v>
      </c>
      <c r="D4067" s="103">
        <v>30160</v>
      </c>
      <c r="F4067" s="107">
        <v>113103754</v>
      </c>
      <c r="G4067" s="108">
        <v>0</v>
      </c>
    </row>
    <row r="4068" spans="1:7" x14ac:dyDescent="0.2">
      <c r="A4068">
        <v>805</v>
      </c>
      <c r="B4068" t="s">
        <v>100</v>
      </c>
      <c r="C4068">
        <v>113100853</v>
      </c>
      <c r="D4068" s="103">
        <v>28641.599999999999</v>
      </c>
      <c r="F4068" s="107">
        <v>113103766</v>
      </c>
      <c r="G4068" s="108">
        <v>22735.65</v>
      </c>
    </row>
    <row r="4069" spans="1:7" x14ac:dyDescent="0.2">
      <c r="A4069">
        <v>805</v>
      </c>
      <c r="B4069" t="s">
        <v>100</v>
      </c>
      <c r="C4069">
        <v>113100856</v>
      </c>
      <c r="D4069" s="103">
        <v>9125</v>
      </c>
      <c r="F4069" s="107">
        <v>113103771</v>
      </c>
      <c r="G4069" s="108">
        <v>0</v>
      </c>
    </row>
    <row r="4070" spans="1:7" x14ac:dyDescent="0.2">
      <c r="A4070">
        <v>805</v>
      </c>
      <c r="B4070" t="s">
        <v>100</v>
      </c>
      <c r="C4070">
        <v>113100860</v>
      </c>
      <c r="D4070">
        <v>0</v>
      </c>
      <c r="F4070" s="107">
        <v>113103773</v>
      </c>
      <c r="G4070" s="108">
        <v>0</v>
      </c>
    </row>
    <row r="4071" spans="1:7" x14ac:dyDescent="0.2">
      <c r="A4071">
        <v>805</v>
      </c>
      <c r="B4071" t="s">
        <v>100</v>
      </c>
      <c r="C4071">
        <v>113100879</v>
      </c>
      <c r="D4071" s="103">
        <v>25966</v>
      </c>
      <c r="F4071" s="107">
        <v>113103774</v>
      </c>
      <c r="G4071" s="108">
        <v>0</v>
      </c>
    </row>
    <row r="4072" spans="1:7" x14ac:dyDescent="0.2">
      <c r="A4072">
        <v>805</v>
      </c>
      <c r="B4072" t="s">
        <v>100</v>
      </c>
      <c r="C4072">
        <v>113100893</v>
      </c>
      <c r="D4072" s="103">
        <v>130837.2</v>
      </c>
      <c r="F4072" s="107">
        <v>113103777</v>
      </c>
      <c r="G4072" s="108">
        <v>9360</v>
      </c>
    </row>
    <row r="4073" spans="1:7" x14ac:dyDescent="0.2">
      <c r="A4073">
        <v>805</v>
      </c>
      <c r="B4073" t="s">
        <v>100</v>
      </c>
      <c r="C4073">
        <v>113100900</v>
      </c>
      <c r="D4073" s="103">
        <v>1684.8</v>
      </c>
      <c r="F4073" s="107">
        <v>113103786</v>
      </c>
      <c r="G4073" s="108">
        <v>0</v>
      </c>
    </row>
    <row r="4074" spans="1:7" x14ac:dyDescent="0.2">
      <c r="A4074">
        <v>805</v>
      </c>
      <c r="B4074" t="s">
        <v>100</v>
      </c>
      <c r="C4074">
        <v>113100901</v>
      </c>
      <c r="D4074" s="103">
        <v>4914</v>
      </c>
      <c r="F4074" s="107">
        <v>113103787</v>
      </c>
      <c r="G4074" s="108">
        <v>0</v>
      </c>
    </row>
    <row r="4075" spans="1:7" x14ac:dyDescent="0.2">
      <c r="A4075">
        <v>805</v>
      </c>
      <c r="B4075" t="s">
        <v>100</v>
      </c>
      <c r="C4075">
        <v>113100902</v>
      </c>
      <c r="D4075" s="103">
        <v>5413.2</v>
      </c>
      <c r="F4075" s="107">
        <v>113103803</v>
      </c>
      <c r="G4075" s="108">
        <v>54756</v>
      </c>
    </row>
    <row r="4076" spans="1:7" x14ac:dyDescent="0.2">
      <c r="A4076">
        <v>805</v>
      </c>
      <c r="B4076" t="s">
        <v>100</v>
      </c>
      <c r="C4076">
        <v>113100903</v>
      </c>
      <c r="D4076" s="103">
        <v>7800</v>
      </c>
      <c r="F4076" s="107">
        <v>113103818</v>
      </c>
      <c r="G4076" s="108">
        <v>0</v>
      </c>
    </row>
    <row r="4077" spans="1:7" x14ac:dyDescent="0.2">
      <c r="A4077">
        <v>805</v>
      </c>
      <c r="B4077" t="s">
        <v>100</v>
      </c>
      <c r="C4077">
        <v>113100904</v>
      </c>
      <c r="D4077" s="103">
        <v>10943.4</v>
      </c>
      <c r="F4077" s="107">
        <v>113103825</v>
      </c>
      <c r="G4077" s="108">
        <v>14324.84</v>
      </c>
    </row>
    <row r="4078" spans="1:7" x14ac:dyDescent="0.2">
      <c r="A4078">
        <v>805</v>
      </c>
      <c r="B4078" t="s">
        <v>100</v>
      </c>
      <c r="C4078">
        <v>113100905</v>
      </c>
      <c r="D4078" s="103">
        <v>41125</v>
      </c>
      <c r="F4078" s="107">
        <v>113103827</v>
      </c>
      <c r="G4078" s="108">
        <v>99072</v>
      </c>
    </row>
    <row r="4079" spans="1:7" x14ac:dyDescent="0.2">
      <c r="A4079">
        <v>805</v>
      </c>
      <c r="B4079" t="s">
        <v>100</v>
      </c>
      <c r="C4079">
        <v>113100920</v>
      </c>
      <c r="D4079" s="103">
        <v>37970.400000000001</v>
      </c>
      <c r="F4079" s="107">
        <v>113103842</v>
      </c>
      <c r="G4079" s="108">
        <v>0</v>
      </c>
    </row>
    <row r="4080" spans="1:7" x14ac:dyDescent="0.2">
      <c r="A4080">
        <v>805</v>
      </c>
      <c r="B4080" t="s">
        <v>100</v>
      </c>
      <c r="C4080">
        <v>113100934</v>
      </c>
      <c r="D4080" s="103">
        <v>86835</v>
      </c>
      <c r="F4080" s="107">
        <v>113103845</v>
      </c>
      <c r="G4080" s="108">
        <v>12757.23</v>
      </c>
    </row>
    <row r="4081" spans="1:7" x14ac:dyDescent="0.2">
      <c r="A4081">
        <v>805</v>
      </c>
      <c r="B4081" t="s">
        <v>100</v>
      </c>
      <c r="C4081">
        <v>113100959</v>
      </c>
      <c r="D4081" s="103">
        <v>27518.400000000001</v>
      </c>
      <c r="F4081" s="107">
        <v>113103848</v>
      </c>
      <c r="G4081" s="108">
        <v>0</v>
      </c>
    </row>
    <row r="4082" spans="1:7" x14ac:dyDescent="0.2">
      <c r="A4082">
        <v>805</v>
      </c>
      <c r="B4082" t="s">
        <v>100</v>
      </c>
      <c r="C4082">
        <v>113100960</v>
      </c>
      <c r="D4082" s="103">
        <v>29078.400000000001</v>
      </c>
      <c r="F4082" s="107">
        <v>113103857</v>
      </c>
      <c r="G4082" s="108">
        <v>38</v>
      </c>
    </row>
    <row r="4083" spans="1:7" x14ac:dyDescent="0.2">
      <c r="A4083">
        <v>805</v>
      </c>
      <c r="B4083" t="s">
        <v>100</v>
      </c>
      <c r="C4083">
        <v>113100971</v>
      </c>
      <c r="D4083" s="103">
        <v>55848</v>
      </c>
      <c r="F4083" s="107">
        <v>113103858</v>
      </c>
      <c r="G4083" s="108">
        <v>0</v>
      </c>
    </row>
    <row r="4084" spans="1:7" x14ac:dyDescent="0.2">
      <c r="A4084">
        <v>805</v>
      </c>
      <c r="B4084" t="s">
        <v>100</v>
      </c>
      <c r="C4084">
        <v>113100986</v>
      </c>
      <c r="D4084">
        <v>0</v>
      </c>
      <c r="F4084" s="107">
        <v>113103862</v>
      </c>
      <c r="G4084" s="108">
        <v>0</v>
      </c>
    </row>
    <row r="4085" spans="1:7" x14ac:dyDescent="0.2">
      <c r="A4085">
        <v>805</v>
      </c>
      <c r="B4085" t="s">
        <v>100</v>
      </c>
      <c r="C4085">
        <v>113100990</v>
      </c>
      <c r="D4085" s="103">
        <v>36100</v>
      </c>
      <c r="F4085" s="107">
        <v>113103863</v>
      </c>
      <c r="G4085" s="108">
        <v>35616.28</v>
      </c>
    </row>
    <row r="4086" spans="1:7" x14ac:dyDescent="0.2">
      <c r="A4086">
        <v>805</v>
      </c>
      <c r="B4086" t="s">
        <v>100</v>
      </c>
      <c r="C4086">
        <v>113100994</v>
      </c>
      <c r="D4086" s="103">
        <v>76096.800000000003</v>
      </c>
      <c r="F4086" s="107">
        <v>113103864</v>
      </c>
      <c r="G4086" s="108">
        <v>67277.88</v>
      </c>
    </row>
    <row r="4087" spans="1:7" x14ac:dyDescent="0.2">
      <c r="A4087">
        <v>805</v>
      </c>
      <c r="B4087" t="s">
        <v>100</v>
      </c>
      <c r="C4087">
        <v>113101000</v>
      </c>
      <c r="D4087" s="103">
        <v>7114</v>
      </c>
      <c r="F4087" s="107">
        <v>113103865</v>
      </c>
      <c r="G4087" s="108">
        <v>82574.84</v>
      </c>
    </row>
    <row r="4088" spans="1:7" x14ac:dyDescent="0.2">
      <c r="A4088">
        <v>805</v>
      </c>
      <c r="B4088" t="s">
        <v>100</v>
      </c>
      <c r="C4088">
        <v>113101004</v>
      </c>
      <c r="D4088" s="103">
        <v>6052</v>
      </c>
      <c r="F4088" s="107">
        <v>113103866</v>
      </c>
      <c r="G4088" s="108">
        <v>66556.28</v>
      </c>
    </row>
    <row r="4089" spans="1:7" x14ac:dyDescent="0.2">
      <c r="A4089">
        <v>805</v>
      </c>
      <c r="B4089" t="s">
        <v>100</v>
      </c>
      <c r="C4089">
        <v>113101017</v>
      </c>
      <c r="D4089" s="103">
        <v>14720</v>
      </c>
      <c r="F4089" s="107">
        <v>113103867</v>
      </c>
      <c r="G4089" s="108">
        <v>25413.85</v>
      </c>
    </row>
    <row r="4090" spans="1:7" x14ac:dyDescent="0.2">
      <c r="A4090">
        <v>805</v>
      </c>
      <c r="B4090" t="s">
        <v>100</v>
      </c>
      <c r="C4090">
        <v>113101019</v>
      </c>
      <c r="D4090" s="103">
        <v>31200</v>
      </c>
      <c r="F4090" s="107">
        <v>113103872</v>
      </c>
      <c r="G4090" s="108">
        <v>6503.94</v>
      </c>
    </row>
    <row r="4091" spans="1:7" x14ac:dyDescent="0.2">
      <c r="A4091">
        <v>805</v>
      </c>
      <c r="B4091" t="s">
        <v>100</v>
      </c>
      <c r="C4091">
        <v>113101020</v>
      </c>
      <c r="D4091">
        <v>0</v>
      </c>
      <c r="F4091" s="107">
        <v>113103873</v>
      </c>
      <c r="G4091" s="108">
        <v>8302.44</v>
      </c>
    </row>
    <row r="4092" spans="1:7" x14ac:dyDescent="0.2">
      <c r="A4092">
        <v>805</v>
      </c>
      <c r="B4092" t="s">
        <v>100</v>
      </c>
      <c r="C4092">
        <v>113101021</v>
      </c>
      <c r="D4092" s="103">
        <v>4188</v>
      </c>
      <c r="F4092" s="107">
        <v>113103874</v>
      </c>
      <c r="G4092" s="108">
        <v>10117.51</v>
      </c>
    </row>
    <row r="4093" spans="1:7" x14ac:dyDescent="0.2">
      <c r="A4093">
        <v>805</v>
      </c>
      <c r="B4093" t="s">
        <v>100</v>
      </c>
      <c r="C4093">
        <v>113101022</v>
      </c>
      <c r="D4093" s="103">
        <v>8440</v>
      </c>
      <c r="F4093" s="107">
        <v>113103876</v>
      </c>
      <c r="G4093" s="108">
        <v>26</v>
      </c>
    </row>
    <row r="4094" spans="1:7" x14ac:dyDescent="0.2">
      <c r="A4094">
        <v>805</v>
      </c>
      <c r="B4094" t="s">
        <v>100</v>
      </c>
      <c r="C4094">
        <v>113101024</v>
      </c>
      <c r="D4094" s="103">
        <v>27725</v>
      </c>
      <c r="F4094" s="107">
        <v>113103885</v>
      </c>
      <c r="G4094" s="108">
        <v>35646</v>
      </c>
    </row>
    <row r="4095" spans="1:7" x14ac:dyDescent="0.2">
      <c r="A4095">
        <v>805</v>
      </c>
      <c r="B4095" t="s">
        <v>100</v>
      </c>
      <c r="C4095">
        <v>113101032</v>
      </c>
      <c r="D4095" s="103">
        <v>157092</v>
      </c>
      <c r="F4095" s="107">
        <v>113103888</v>
      </c>
      <c r="G4095" s="108">
        <v>64</v>
      </c>
    </row>
    <row r="4096" spans="1:7" x14ac:dyDescent="0.2">
      <c r="A4096">
        <v>805</v>
      </c>
      <c r="B4096" t="s">
        <v>100</v>
      </c>
      <c r="C4096">
        <v>113101066</v>
      </c>
      <c r="D4096" s="103">
        <v>18720</v>
      </c>
      <c r="F4096" s="107">
        <v>113103890</v>
      </c>
      <c r="G4096" s="108">
        <v>0</v>
      </c>
    </row>
    <row r="4097" spans="1:7" x14ac:dyDescent="0.2">
      <c r="A4097">
        <v>805</v>
      </c>
      <c r="B4097" t="s">
        <v>100</v>
      </c>
      <c r="C4097">
        <v>113101067</v>
      </c>
      <c r="D4097" s="103">
        <v>9650</v>
      </c>
      <c r="F4097" s="107">
        <v>113103891</v>
      </c>
      <c r="G4097" s="108">
        <v>0</v>
      </c>
    </row>
    <row r="4098" spans="1:7" x14ac:dyDescent="0.2">
      <c r="A4098">
        <v>805</v>
      </c>
      <c r="B4098" t="s">
        <v>100</v>
      </c>
      <c r="C4098">
        <v>113101068</v>
      </c>
      <c r="D4098" s="103">
        <v>28144</v>
      </c>
      <c r="F4098" s="107">
        <v>113103892</v>
      </c>
      <c r="G4098" s="108">
        <v>0</v>
      </c>
    </row>
    <row r="4099" spans="1:7" x14ac:dyDescent="0.2">
      <c r="A4099">
        <v>805</v>
      </c>
      <c r="B4099" t="s">
        <v>100</v>
      </c>
      <c r="C4099">
        <v>113101069</v>
      </c>
      <c r="D4099" s="103">
        <v>27550</v>
      </c>
      <c r="F4099" s="107">
        <v>113103893</v>
      </c>
      <c r="G4099" s="108">
        <v>0</v>
      </c>
    </row>
    <row r="4100" spans="1:7" x14ac:dyDescent="0.2">
      <c r="A4100">
        <v>805</v>
      </c>
      <c r="B4100" t="s">
        <v>100</v>
      </c>
      <c r="C4100">
        <v>113101070</v>
      </c>
      <c r="D4100" s="103">
        <v>34200</v>
      </c>
      <c r="F4100" s="107">
        <v>113103896</v>
      </c>
      <c r="G4100" s="108">
        <v>0</v>
      </c>
    </row>
    <row r="4101" spans="1:7" x14ac:dyDescent="0.2">
      <c r="A4101">
        <v>805</v>
      </c>
      <c r="B4101" t="s">
        <v>100</v>
      </c>
      <c r="C4101">
        <v>113101071</v>
      </c>
      <c r="D4101" s="103">
        <v>38515</v>
      </c>
      <c r="F4101" s="107">
        <v>113103897</v>
      </c>
      <c r="G4101" s="108">
        <v>0</v>
      </c>
    </row>
    <row r="4102" spans="1:7" x14ac:dyDescent="0.2">
      <c r="A4102">
        <v>805</v>
      </c>
      <c r="B4102" t="s">
        <v>100</v>
      </c>
      <c r="C4102">
        <v>113101078</v>
      </c>
      <c r="D4102" s="103">
        <v>9150</v>
      </c>
      <c r="F4102" s="107">
        <v>113103898</v>
      </c>
      <c r="G4102" s="108">
        <v>0</v>
      </c>
    </row>
    <row r="4103" spans="1:7" x14ac:dyDescent="0.2">
      <c r="A4103">
        <v>805</v>
      </c>
      <c r="B4103" t="s">
        <v>100</v>
      </c>
      <c r="C4103">
        <v>113101079</v>
      </c>
      <c r="D4103" s="103">
        <v>92460</v>
      </c>
      <c r="F4103" s="107">
        <v>113103899</v>
      </c>
      <c r="G4103" s="108">
        <v>0</v>
      </c>
    </row>
    <row r="4104" spans="1:7" x14ac:dyDescent="0.2">
      <c r="A4104">
        <v>805</v>
      </c>
      <c r="B4104" t="s">
        <v>100</v>
      </c>
      <c r="C4104">
        <v>113101080</v>
      </c>
      <c r="D4104" s="103">
        <v>50544</v>
      </c>
      <c r="F4104" s="107">
        <v>113103900</v>
      </c>
      <c r="G4104" s="108">
        <v>0</v>
      </c>
    </row>
    <row r="4105" spans="1:7" x14ac:dyDescent="0.2">
      <c r="A4105">
        <v>805</v>
      </c>
      <c r="B4105" t="s">
        <v>100</v>
      </c>
      <c r="C4105">
        <v>113101095</v>
      </c>
      <c r="D4105" s="103">
        <v>16169.4</v>
      </c>
      <c r="F4105" s="107">
        <v>113103901</v>
      </c>
      <c r="G4105" s="108">
        <v>0</v>
      </c>
    </row>
    <row r="4106" spans="1:7" x14ac:dyDescent="0.2">
      <c r="A4106">
        <v>805</v>
      </c>
      <c r="B4106" t="s">
        <v>100</v>
      </c>
      <c r="C4106">
        <v>113101101</v>
      </c>
      <c r="D4106" s="103">
        <v>19234.8</v>
      </c>
      <c r="F4106" s="107">
        <v>113103905</v>
      </c>
      <c r="G4106" s="108">
        <v>0</v>
      </c>
    </row>
    <row r="4107" spans="1:7" x14ac:dyDescent="0.2">
      <c r="A4107">
        <v>805</v>
      </c>
      <c r="B4107" t="s">
        <v>100</v>
      </c>
      <c r="C4107">
        <v>113101102</v>
      </c>
      <c r="D4107" s="103">
        <v>18977.400000000001</v>
      </c>
      <c r="F4107" s="107">
        <v>113103906</v>
      </c>
      <c r="G4107" s="108">
        <v>0</v>
      </c>
    </row>
    <row r="4108" spans="1:7" x14ac:dyDescent="0.2">
      <c r="A4108">
        <v>805</v>
      </c>
      <c r="B4108" t="s">
        <v>100</v>
      </c>
      <c r="C4108">
        <v>113101112</v>
      </c>
      <c r="D4108" s="103">
        <v>14531.4</v>
      </c>
      <c r="F4108" s="107">
        <v>113103907</v>
      </c>
      <c r="G4108" s="108">
        <v>0</v>
      </c>
    </row>
    <row r="4109" spans="1:7" x14ac:dyDescent="0.2">
      <c r="A4109">
        <v>805</v>
      </c>
      <c r="B4109" t="s">
        <v>100</v>
      </c>
      <c r="C4109">
        <v>113101122</v>
      </c>
      <c r="D4109" s="103">
        <v>53940</v>
      </c>
      <c r="F4109" s="107">
        <v>113103908</v>
      </c>
      <c r="G4109" s="108">
        <v>0</v>
      </c>
    </row>
    <row r="4110" spans="1:7" x14ac:dyDescent="0.2">
      <c r="A4110">
        <v>805</v>
      </c>
      <c r="B4110" t="s">
        <v>100</v>
      </c>
      <c r="C4110">
        <v>113101124</v>
      </c>
      <c r="D4110" s="103">
        <v>11140</v>
      </c>
      <c r="F4110" s="107">
        <v>113103913</v>
      </c>
      <c r="G4110" s="108">
        <v>29058.75</v>
      </c>
    </row>
    <row r="4111" spans="1:7" x14ac:dyDescent="0.2">
      <c r="A4111">
        <v>805</v>
      </c>
      <c r="B4111" t="s">
        <v>100</v>
      </c>
      <c r="C4111">
        <v>113101126</v>
      </c>
      <c r="D4111" s="103">
        <v>185205</v>
      </c>
      <c r="F4111" s="107">
        <v>113103915</v>
      </c>
      <c r="G4111" s="108">
        <v>8132.67</v>
      </c>
    </row>
    <row r="4112" spans="1:7" x14ac:dyDescent="0.2">
      <c r="A4112">
        <v>805</v>
      </c>
      <c r="B4112" t="s">
        <v>100</v>
      </c>
      <c r="C4112">
        <v>113101128</v>
      </c>
      <c r="D4112" s="103">
        <v>454590</v>
      </c>
      <c r="F4112" s="107">
        <v>113103916</v>
      </c>
      <c r="G4112" s="108">
        <v>0</v>
      </c>
    </row>
    <row r="4113" spans="1:7" x14ac:dyDescent="0.2">
      <c r="A4113">
        <v>805</v>
      </c>
      <c r="B4113" t="s">
        <v>100</v>
      </c>
      <c r="C4113">
        <v>113101129</v>
      </c>
      <c r="D4113" s="103">
        <v>33156</v>
      </c>
      <c r="F4113" s="107">
        <v>113103917</v>
      </c>
      <c r="G4113" s="108">
        <v>0</v>
      </c>
    </row>
    <row r="4114" spans="1:7" x14ac:dyDescent="0.2">
      <c r="A4114">
        <v>805</v>
      </c>
      <c r="B4114" t="s">
        <v>100</v>
      </c>
      <c r="C4114">
        <v>113101130</v>
      </c>
      <c r="D4114" s="103">
        <v>40065</v>
      </c>
      <c r="F4114" s="107">
        <v>113103918</v>
      </c>
      <c r="G4114" s="108">
        <v>0</v>
      </c>
    </row>
    <row r="4115" spans="1:7" x14ac:dyDescent="0.2">
      <c r="A4115">
        <v>805</v>
      </c>
      <c r="B4115" t="s">
        <v>100</v>
      </c>
      <c r="C4115">
        <v>113101131</v>
      </c>
      <c r="D4115" s="103">
        <v>36000</v>
      </c>
      <c r="F4115" s="107">
        <v>113103919</v>
      </c>
      <c r="G4115" s="108">
        <v>16356.06</v>
      </c>
    </row>
    <row r="4116" spans="1:7" x14ac:dyDescent="0.2">
      <c r="A4116">
        <v>805</v>
      </c>
      <c r="B4116" t="s">
        <v>100</v>
      </c>
      <c r="C4116">
        <v>113101133</v>
      </c>
      <c r="D4116" s="103">
        <v>8440</v>
      </c>
      <c r="F4116" s="107">
        <v>113103920</v>
      </c>
      <c r="G4116" s="108">
        <v>63084.92</v>
      </c>
    </row>
    <row r="4117" spans="1:7" x14ac:dyDescent="0.2">
      <c r="A4117">
        <v>805</v>
      </c>
      <c r="B4117" t="s">
        <v>100</v>
      </c>
      <c r="C4117">
        <v>113101134</v>
      </c>
      <c r="D4117" s="103">
        <v>27725</v>
      </c>
      <c r="F4117" s="107">
        <v>113103925</v>
      </c>
      <c r="G4117" s="108">
        <v>16784</v>
      </c>
    </row>
    <row r="4118" spans="1:7" x14ac:dyDescent="0.2">
      <c r="A4118">
        <v>805</v>
      </c>
      <c r="B4118" t="s">
        <v>100</v>
      </c>
      <c r="C4118">
        <v>113101137</v>
      </c>
      <c r="D4118" s="103">
        <v>12675</v>
      </c>
      <c r="F4118" s="107">
        <v>113103926</v>
      </c>
      <c r="G4118" s="108">
        <v>0</v>
      </c>
    </row>
    <row r="4119" spans="1:7" x14ac:dyDescent="0.2">
      <c r="A4119">
        <v>805</v>
      </c>
      <c r="B4119" t="s">
        <v>100</v>
      </c>
      <c r="C4119">
        <v>113101140</v>
      </c>
      <c r="D4119" s="103">
        <v>32760</v>
      </c>
      <c r="F4119" s="107">
        <v>113103938</v>
      </c>
      <c r="G4119" s="108">
        <v>7.79</v>
      </c>
    </row>
    <row r="4120" spans="1:7" x14ac:dyDescent="0.2">
      <c r="A4120">
        <v>805</v>
      </c>
      <c r="B4120" t="s">
        <v>100</v>
      </c>
      <c r="C4120">
        <v>113101156</v>
      </c>
      <c r="D4120" s="103">
        <v>103420.2</v>
      </c>
      <c r="F4120" s="107">
        <v>113103945</v>
      </c>
      <c r="G4120" s="108">
        <v>29183.68</v>
      </c>
    </row>
    <row r="4121" spans="1:7" x14ac:dyDescent="0.2">
      <c r="A4121">
        <v>805</v>
      </c>
      <c r="B4121" t="s">
        <v>100</v>
      </c>
      <c r="C4121">
        <v>113101158</v>
      </c>
      <c r="D4121" s="103">
        <v>13650</v>
      </c>
      <c r="F4121" s="107">
        <v>113103946</v>
      </c>
      <c r="G4121" s="108">
        <v>42897.84</v>
      </c>
    </row>
    <row r="4122" spans="1:7" x14ac:dyDescent="0.2">
      <c r="A4122">
        <v>805</v>
      </c>
      <c r="B4122" t="s">
        <v>100</v>
      </c>
      <c r="C4122">
        <v>113101160</v>
      </c>
      <c r="D4122" s="103">
        <v>32690</v>
      </c>
      <c r="F4122" s="107">
        <v>113103947</v>
      </c>
      <c r="G4122" s="108">
        <v>75602.91</v>
      </c>
    </row>
    <row r="4123" spans="1:7" x14ac:dyDescent="0.2">
      <c r="A4123">
        <v>805</v>
      </c>
      <c r="B4123" t="s">
        <v>100</v>
      </c>
      <c r="C4123">
        <v>113101162</v>
      </c>
      <c r="D4123" s="103">
        <v>17940</v>
      </c>
      <c r="F4123" s="107">
        <v>113103948</v>
      </c>
      <c r="G4123" s="108">
        <v>53361.01</v>
      </c>
    </row>
    <row r="4124" spans="1:7" x14ac:dyDescent="0.2">
      <c r="A4124">
        <v>805</v>
      </c>
      <c r="B4124" t="s">
        <v>100</v>
      </c>
      <c r="C4124">
        <v>113101175</v>
      </c>
      <c r="D4124" s="103">
        <v>106995</v>
      </c>
      <c r="F4124" s="107">
        <v>113103951</v>
      </c>
      <c r="G4124" s="108">
        <v>0</v>
      </c>
    </row>
    <row r="4125" spans="1:7" x14ac:dyDescent="0.2">
      <c r="A4125">
        <v>805</v>
      </c>
      <c r="B4125" t="s">
        <v>100</v>
      </c>
      <c r="C4125">
        <v>113101176</v>
      </c>
      <c r="D4125" s="103">
        <v>7800</v>
      </c>
      <c r="F4125" s="107">
        <v>113103959</v>
      </c>
      <c r="G4125" s="108">
        <v>833.25</v>
      </c>
    </row>
    <row r="4126" spans="1:7" x14ac:dyDescent="0.2">
      <c r="A4126">
        <v>805</v>
      </c>
      <c r="B4126" t="s">
        <v>100</v>
      </c>
      <c r="C4126">
        <v>113101177</v>
      </c>
      <c r="D4126" s="103">
        <v>75940</v>
      </c>
      <c r="F4126" s="107">
        <v>113103976</v>
      </c>
      <c r="G4126" s="108">
        <v>56916</v>
      </c>
    </row>
    <row r="4127" spans="1:7" x14ac:dyDescent="0.2">
      <c r="A4127">
        <v>805</v>
      </c>
      <c r="B4127" t="s">
        <v>100</v>
      </c>
      <c r="C4127">
        <v>113101179</v>
      </c>
      <c r="D4127">
        <v>0</v>
      </c>
      <c r="F4127" s="107">
        <v>113104003</v>
      </c>
      <c r="G4127" s="108">
        <v>261.12</v>
      </c>
    </row>
    <row r="4128" spans="1:7" x14ac:dyDescent="0.2">
      <c r="A4128">
        <v>805</v>
      </c>
      <c r="B4128" t="s">
        <v>100</v>
      </c>
      <c r="C4128">
        <v>113101180</v>
      </c>
      <c r="D4128">
        <v>0</v>
      </c>
      <c r="F4128" s="107">
        <v>113104004</v>
      </c>
      <c r="G4128" s="108">
        <v>174.01</v>
      </c>
    </row>
    <row r="4129" spans="1:7" x14ac:dyDescent="0.2">
      <c r="A4129">
        <v>805</v>
      </c>
      <c r="B4129" t="s">
        <v>100</v>
      </c>
      <c r="C4129">
        <v>113101181</v>
      </c>
      <c r="D4129">
        <v>0</v>
      </c>
      <c r="F4129" s="107">
        <v>113104005</v>
      </c>
      <c r="G4129" s="108">
        <v>245.85</v>
      </c>
    </row>
    <row r="4130" spans="1:7" x14ac:dyDescent="0.2">
      <c r="A4130">
        <v>805</v>
      </c>
      <c r="B4130" t="s">
        <v>100</v>
      </c>
      <c r="C4130">
        <v>113101182</v>
      </c>
      <c r="D4130" s="103">
        <v>34228</v>
      </c>
      <c r="F4130" s="107">
        <v>113104011</v>
      </c>
      <c r="G4130" s="108">
        <v>82697.2</v>
      </c>
    </row>
    <row r="4131" spans="1:7" x14ac:dyDescent="0.2">
      <c r="A4131">
        <v>805</v>
      </c>
      <c r="B4131" t="s">
        <v>100</v>
      </c>
      <c r="C4131">
        <v>113101183</v>
      </c>
      <c r="D4131" s="103">
        <v>6240</v>
      </c>
      <c r="F4131" s="107">
        <v>113104015</v>
      </c>
      <c r="G4131" s="108">
        <v>0</v>
      </c>
    </row>
    <row r="4132" spans="1:7" x14ac:dyDescent="0.2">
      <c r="A4132">
        <v>805</v>
      </c>
      <c r="B4132" t="s">
        <v>100</v>
      </c>
      <c r="C4132">
        <v>113101184</v>
      </c>
      <c r="D4132" s="103">
        <v>63757.2</v>
      </c>
      <c r="F4132" s="107">
        <v>113104020</v>
      </c>
      <c r="G4132" s="108">
        <v>0</v>
      </c>
    </row>
    <row r="4133" spans="1:7" x14ac:dyDescent="0.2">
      <c r="A4133">
        <v>805</v>
      </c>
      <c r="B4133" t="s">
        <v>100</v>
      </c>
      <c r="C4133">
        <v>113101187</v>
      </c>
      <c r="D4133" s="103">
        <v>24141</v>
      </c>
      <c r="F4133" s="107">
        <v>113104022</v>
      </c>
      <c r="G4133" s="108">
        <v>0</v>
      </c>
    </row>
    <row r="4134" spans="1:7" x14ac:dyDescent="0.2">
      <c r="A4134">
        <v>805</v>
      </c>
      <c r="B4134" t="s">
        <v>100</v>
      </c>
      <c r="C4134">
        <v>113101190</v>
      </c>
      <c r="D4134" s="103">
        <v>58920</v>
      </c>
      <c r="F4134" s="107">
        <v>113104041</v>
      </c>
      <c r="G4134" s="108">
        <v>7.79</v>
      </c>
    </row>
    <row r="4135" spans="1:7" x14ac:dyDescent="0.2">
      <c r="A4135">
        <v>805</v>
      </c>
      <c r="B4135" t="s">
        <v>100</v>
      </c>
      <c r="C4135">
        <v>113101191</v>
      </c>
      <c r="D4135" s="103">
        <v>298864</v>
      </c>
      <c r="F4135" s="107">
        <v>113104043</v>
      </c>
      <c r="G4135" s="108">
        <v>3894</v>
      </c>
    </row>
    <row r="4136" spans="1:7" x14ac:dyDescent="0.2">
      <c r="A4136">
        <v>805</v>
      </c>
      <c r="B4136" t="s">
        <v>100</v>
      </c>
      <c r="C4136">
        <v>113101194</v>
      </c>
      <c r="D4136">
        <v>0</v>
      </c>
      <c r="F4136" s="107">
        <v>113104045</v>
      </c>
      <c r="G4136" s="108">
        <v>3894.22</v>
      </c>
    </row>
    <row r="4137" spans="1:7" x14ac:dyDescent="0.2">
      <c r="A4137">
        <v>805</v>
      </c>
      <c r="B4137" t="s">
        <v>100</v>
      </c>
      <c r="C4137">
        <v>113101196</v>
      </c>
      <c r="D4137" s="103">
        <v>17940</v>
      </c>
      <c r="F4137" s="107">
        <v>113104057</v>
      </c>
      <c r="G4137" s="108">
        <v>19743.84</v>
      </c>
    </row>
    <row r="4138" spans="1:7" x14ac:dyDescent="0.2">
      <c r="A4138">
        <v>805</v>
      </c>
      <c r="B4138" t="s">
        <v>100</v>
      </c>
      <c r="C4138">
        <v>113101200</v>
      </c>
      <c r="D4138" s="103">
        <v>28470</v>
      </c>
      <c r="F4138" s="107">
        <v>113104063</v>
      </c>
      <c r="G4138" s="108">
        <v>7788.8</v>
      </c>
    </row>
    <row r="4139" spans="1:7" x14ac:dyDescent="0.2">
      <c r="A4139">
        <v>805</v>
      </c>
      <c r="B4139" t="s">
        <v>100</v>
      </c>
      <c r="C4139">
        <v>113101218</v>
      </c>
      <c r="D4139" s="103">
        <v>70590</v>
      </c>
      <c r="F4139" s="107">
        <v>113104078</v>
      </c>
      <c r="G4139" s="108">
        <v>58590.48</v>
      </c>
    </row>
    <row r="4140" spans="1:7" x14ac:dyDescent="0.2">
      <c r="A4140">
        <v>805</v>
      </c>
      <c r="B4140" t="s">
        <v>100</v>
      </c>
      <c r="C4140">
        <v>113101231</v>
      </c>
      <c r="D4140" s="103">
        <v>22698</v>
      </c>
      <c r="F4140" s="107">
        <v>113104079</v>
      </c>
      <c r="G4140" s="108">
        <v>10381.92</v>
      </c>
    </row>
    <row r="4141" spans="1:7" x14ac:dyDescent="0.2">
      <c r="A4141">
        <v>805</v>
      </c>
      <c r="B4141" t="s">
        <v>100</v>
      </c>
      <c r="C4141">
        <v>113101232</v>
      </c>
      <c r="D4141" s="103">
        <v>33228</v>
      </c>
      <c r="F4141" s="107">
        <v>113104083</v>
      </c>
      <c r="G4141" s="108">
        <v>0</v>
      </c>
    </row>
    <row r="4142" spans="1:7" x14ac:dyDescent="0.2">
      <c r="A4142">
        <v>805</v>
      </c>
      <c r="B4142" t="s">
        <v>100</v>
      </c>
      <c r="C4142">
        <v>113101240</v>
      </c>
      <c r="D4142" s="103">
        <v>126266.4</v>
      </c>
      <c r="F4142" s="107">
        <v>113104088</v>
      </c>
      <c r="G4142" s="108">
        <v>0</v>
      </c>
    </row>
    <row r="4143" spans="1:7" x14ac:dyDescent="0.2">
      <c r="A4143">
        <v>805</v>
      </c>
      <c r="B4143" t="s">
        <v>100</v>
      </c>
      <c r="C4143">
        <v>113101252</v>
      </c>
      <c r="D4143" s="103">
        <v>43672.2</v>
      </c>
      <c r="F4143" s="107">
        <v>113104090</v>
      </c>
      <c r="G4143" s="108">
        <v>0</v>
      </c>
    </row>
    <row r="4144" spans="1:7" x14ac:dyDescent="0.2">
      <c r="A4144">
        <v>805</v>
      </c>
      <c r="B4144" t="s">
        <v>100</v>
      </c>
      <c r="C4144">
        <v>113101259</v>
      </c>
      <c r="D4144" s="103">
        <v>8860.7999999999993</v>
      </c>
      <c r="F4144" s="107">
        <v>113104091</v>
      </c>
      <c r="G4144" s="108">
        <v>0</v>
      </c>
    </row>
    <row r="4145" spans="1:7" x14ac:dyDescent="0.2">
      <c r="A4145">
        <v>805</v>
      </c>
      <c r="B4145" t="s">
        <v>100</v>
      </c>
      <c r="C4145">
        <v>113101263</v>
      </c>
      <c r="D4145" s="103">
        <v>13377</v>
      </c>
      <c r="F4145" s="107">
        <v>113104092</v>
      </c>
      <c r="G4145" s="108">
        <v>0</v>
      </c>
    </row>
    <row r="4146" spans="1:7" x14ac:dyDescent="0.2">
      <c r="A4146">
        <v>805</v>
      </c>
      <c r="B4146" t="s">
        <v>100</v>
      </c>
      <c r="C4146">
        <v>113101272</v>
      </c>
      <c r="D4146" s="103">
        <v>13314.6</v>
      </c>
      <c r="F4146" s="107">
        <v>113104094</v>
      </c>
      <c r="G4146" s="108">
        <v>0</v>
      </c>
    </row>
    <row r="4147" spans="1:7" x14ac:dyDescent="0.2">
      <c r="A4147">
        <v>805</v>
      </c>
      <c r="B4147" t="s">
        <v>100</v>
      </c>
      <c r="C4147">
        <v>113101284</v>
      </c>
      <c r="D4147">
        <v>0</v>
      </c>
      <c r="F4147" s="107">
        <v>113104095</v>
      </c>
      <c r="G4147" s="108">
        <v>0</v>
      </c>
    </row>
    <row r="4148" spans="1:7" x14ac:dyDescent="0.2">
      <c r="A4148">
        <v>805</v>
      </c>
      <c r="B4148" t="s">
        <v>100</v>
      </c>
      <c r="C4148">
        <v>113101302</v>
      </c>
      <c r="D4148" s="103">
        <v>62250</v>
      </c>
      <c r="F4148" s="107">
        <v>113104096</v>
      </c>
      <c r="G4148" s="108">
        <v>0</v>
      </c>
    </row>
    <row r="4149" spans="1:7" x14ac:dyDescent="0.2">
      <c r="A4149">
        <v>805</v>
      </c>
      <c r="B4149" t="s">
        <v>100</v>
      </c>
      <c r="C4149">
        <v>113101304</v>
      </c>
      <c r="D4149" s="103">
        <v>35385</v>
      </c>
      <c r="F4149" s="107">
        <v>113104098</v>
      </c>
      <c r="G4149" s="108">
        <v>0</v>
      </c>
    </row>
    <row r="4150" spans="1:7" x14ac:dyDescent="0.2">
      <c r="A4150">
        <v>805</v>
      </c>
      <c r="B4150" t="s">
        <v>100</v>
      </c>
      <c r="C4150">
        <v>113101305</v>
      </c>
      <c r="D4150" s="103">
        <v>100835</v>
      </c>
      <c r="F4150" s="107">
        <v>113104099</v>
      </c>
      <c r="G4150" s="108">
        <v>0</v>
      </c>
    </row>
    <row r="4151" spans="1:7" x14ac:dyDescent="0.2">
      <c r="A4151">
        <v>805</v>
      </c>
      <c r="B4151" t="s">
        <v>100</v>
      </c>
      <c r="C4151">
        <v>113101328</v>
      </c>
      <c r="D4151">
        <v>0</v>
      </c>
      <c r="F4151" s="107">
        <v>113104126</v>
      </c>
      <c r="G4151" s="108">
        <v>21283.86</v>
      </c>
    </row>
    <row r="4152" spans="1:7" x14ac:dyDescent="0.2">
      <c r="A4152">
        <v>805</v>
      </c>
      <c r="B4152" t="s">
        <v>100</v>
      </c>
      <c r="C4152">
        <v>113101329</v>
      </c>
      <c r="D4152" s="103">
        <v>10725</v>
      </c>
      <c r="F4152" s="107">
        <v>113104128</v>
      </c>
      <c r="G4152" s="108">
        <v>7414.56</v>
      </c>
    </row>
    <row r="4153" spans="1:7" x14ac:dyDescent="0.2">
      <c r="A4153">
        <v>805</v>
      </c>
      <c r="B4153" t="s">
        <v>100</v>
      </c>
      <c r="C4153">
        <v>113101330</v>
      </c>
      <c r="D4153" s="103">
        <v>14305.2</v>
      </c>
      <c r="F4153" s="107">
        <v>113104130</v>
      </c>
      <c r="G4153" s="108">
        <v>2702.7</v>
      </c>
    </row>
    <row r="4154" spans="1:7" x14ac:dyDescent="0.2">
      <c r="A4154">
        <v>805</v>
      </c>
      <c r="B4154" t="s">
        <v>100</v>
      </c>
      <c r="C4154">
        <v>113101331</v>
      </c>
      <c r="D4154" s="103">
        <v>7800</v>
      </c>
      <c r="F4154" s="107">
        <v>113104132</v>
      </c>
      <c r="G4154" s="108">
        <v>0</v>
      </c>
    </row>
    <row r="4155" spans="1:7" x14ac:dyDescent="0.2">
      <c r="A4155">
        <v>805</v>
      </c>
      <c r="B4155" t="s">
        <v>100</v>
      </c>
      <c r="C4155">
        <v>113101342</v>
      </c>
      <c r="D4155" s="103">
        <v>15584.4</v>
      </c>
      <c r="F4155" s="107">
        <v>113104137</v>
      </c>
      <c r="G4155" s="108">
        <v>0</v>
      </c>
    </row>
    <row r="4156" spans="1:7" x14ac:dyDescent="0.2">
      <c r="A4156">
        <v>805</v>
      </c>
      <c r="B4156" t="s">
        <v>100</v>
      </c>
      <c r="C4156">
        <v>113101344</v>
      </c>
      <c r="D4156" s="103">
        <v>87016.8</v>
      </c>
      <c r="F4156" s="107">
        <v>113104138</v>
      </c>
      <c r="G4156" s="108">
        <v>196</v>
      </c>
    </row>
    <row r="4157" spans="1:7" x14ac:dyDescent="0.2">
      <c r="A4157">
        <v>805</v>
      </c>
      <c r="B4157" t="s">
        <v>100</v>
      </c>
      <c r="C4157">
        <v>113101369</v>
      </c>
      <c r="D4157">
        <v>0</v>
      </c>
      <c r="F4157" s="107">
        <v>113104150</v>
      </c>
      <c r="G4157" s="108">
        <v>5586.02</v>
      </c>
    </row>
    <row r="4158" spans="1:7" x14ac:dyDescent="0.2">
      <c r="A4158">
        <v>805</v>
      </c>
      <c r="B4158" t="s">
        <v>100</v>
      </c>
      <c r="C4158">
        <v>113101398</v>
      </c>
      <c r="D4158" s="103">
        <v>24750</v>
      </c>
      <c r="F4158" s="107">
        <v>113104156</v>
      </c>
      <c r="G4158" s="108">
        <v>0</v>
      </c>
    </row>
    <row r="4159" spans="1:7" x14ac:dyDescent="0.2">
      <c r="A4159">
        <v>805</v>
      </c>
      <c r="B4159" t="s">
        <v>100</v>
      </c>
      <c r="C4159">
        <v>113101403</v>
      </c>
      <c r="D4159" s="103">
        <v>8530</v>
      </c>
      <c r="F4159" s="107">
        <v>113104157</v>
      </c>
      <c r="G4159" s="108">
        <v>9260.41</v>
      </c>
    </row>
    <row r="4160" spans="1:7" x14ac:dyDescent="0.2">
      <c r="A4160">
        <v>805</v>
      </c>
      <c r="B4160" t="s">
        <v>100</v>
      </c>
      <c r="C4160">
        <v>113101423</v>
      </c>
      <c r="D4160" s="103">
        <v>10374</v>
      </c>
      <c r="F4160" s="107">
        <v>113104158</v>
      </c>
      <c r="G4160" s="108">
        <v>98713.78</v>
      </c>
    </row>
    <row r="4161" spans="1:7" x14ac:dyDescent="0.2">
      <c r="A4161">
        <v>805</v>
      </c>
      <c r="B4161" t="s">
        <v>100</v>
      </c>
      <c r="C4161">
        <v>113101471</v>
      </c>
      <c r="D4161" s="103">
        <v>25150</v>
      </c>
      <c r="F4161" s="107">
        <v>113104166</v>
      </c>
      <c r="G4161" s="108">
        <v>20047.490000000002</v>
      </c>
    </row>
    <row r="4162" spans="1:7" x14ac:dyDescent="0.2">
      <c r="A4162">
        <v>805</v>
      </c>
      <c r="B4162" t="s">
        <v>100</v>
      </c>
      <c r="C4162">
        <v>113101483</v>
      </c>
      <c r="D4162" s="103">
        <v>8790.6</v>
      </c>
      <c r="F4162" s="107">
        <v>113104167</v>
      </c>
      <c r="G4162" s="108">
        <v>4673</v>
      </c>
    </row>
    <row r="4163" spans="1:7" x14ac:dyDescent="0.2">
      <c r="A4163">
        <v>805</v>
      </c>
      <c r="B4163" t="s">
        <v>100</v>
      </c>
      <c r="C4163">
        <v>113101490</v>
      </c>
      <c r="D4163" s="103">
        <v>162313.01</v>
      </c>
      <c r="F4163" s="107">
        <v>113104169</v>
      </c>
      <c r="G4163" s="108">
        <v>59500.19</v>
      </c>
    </row>
    <row r="4164" spans="1:7" x14ac:dyDescent="0.2">
      <c r="A4164">
        <v>805</v>
      </c>
      <c r="B4164" t="s">
        <v>100</v>
      </c>
      <c r="C4164">
        <v>113101493</v>
      </c>
      <c r="D4164" s="103">
        <v>3900</v>
      </c>
      <c r="F4164" s="107">
        <v>113104170</v>
      </c>
      <c r="G4164" s="108">
        <v>39224</v>
      </c>
    </row>
    <row r="4165" spans="1:7" x14ac:dyDescent="0.2">
      <c r="A4165">
        <v>805</v>
      </c>
      <c r="B4165" t="s">
        <v>100</v>
      </c>
      <c r="C4165">
        <v>113101506</v>
      </c>
      <c r="D4165" s="103">
        <v>12519</v>
      </c>
      <c r="F4165" s="107">
        <v>113104171</v>
      </c>
      <c r="G4165" s="108">
        <v>3281.04</v>
      </c>
    </row>
    <row r="4166" spans="1:7" x14ac:dyDescent="0.2">
      <c r="A4166">
        <v>805</v>
      </c>
      <c r="B4166" t="s">
        <v>100</v>
      </c>
      <c r="C4166">
        <v>113101516</v>
      </c>
      <c r="D4166" s="103">
        <v>36470</v>
      </c>
      <c r="F4166" s="107">
        <v>113104179</v>
      </c>
      <c r="G4166" s="108">
        <v>0</v>
      </c>
    </row>
    <row r="4167" spans="1:7" x14ac:dyDescent="0.2">
      <c r="A4167">
        <v>805</v>
      </c>
      <c r="B4167" t="s">
        <v>100</v>
      </c>
      <c r="C4167">
        <v>113101518</v>
      </c>
      <c r="D4167" s="103">
        <v>10690</v>
      </c>
      <c r="F4167" s="107">
        <v>113104186</v>
      </c>
      <c r="G4167" s="108">
        <v>67.2</v>
      </c>
    </row>
    <row r="4168" spans="1:7" x14ac:dyDescent="0.2">
      <c r="A4168">
        <v>805</v>
      </c>
      <c r="B4168" t="s">
        <v>100</v>
      </c>
      <c r="C4168">
        <v>113101519</v>
      </c>
      <c r="D4168">
        <v>0</v>
      </c>
      <c r="F4168" s="107">
        <v>113104188</v>
      </c>
      <c r="G4168" s="108">
        <v>8203</v>
      </c>
    </row>
    <row r="4169" spans="1:7" x14ac:dyDescent="0.2">
      <c r="A4169">
        <v>805</v>
      </c>
      <c r="B4169" t="s">
        <v>100</v>
      </c>
      <c r="C4169">
        <v>113101520</v>
      </c>
      <c r="D4169" s="103">
        <v>8450</v>
      </c>
      <c r="F4169" s="107">
        <v>113104189</v>
      </c>
      <c r="G4169" s="108">
        <v>2344.1999999999998</v>
      </c>
    </row>
    <row r="4170" spans="1:7" x14ac:dyDescent="0.2">
      <c r="A4170">
        <v>805</v>
      </c>
      <c r="B4170" t="s">
        <v>100</v>
      </c>
      <c r="C4170">
        <v>113101522</v>
      </c>
      <c r="D4170" s="103">
        <v>36880</v>
      </c>
      <c r="F4170" s="107">
        <v>113104199</v>
      </c>
      <c r="G4170" s="108">
        <v>2811.9</v>
      </c>
    </row>
    <row r="4171" spans="1:7" x14ac:dyDescent="0.2">
      <c r="A4171">
        <v>805</v>
      </c>
      <c r="B4171" t="s">
        <v>100</v>
      </c>
      <c r="C4171">
        <v>113101529</v>
      </c>
      <c r="D4171" s="103">
        <v>15900</v>
      </c>
      <c r="F4171" s="107">
        <v>113104203</v>
      </c>
      <c r="G4171" s="108">
        <v>6666.94</v>
      </c>
    </row>
    <row r="4172" spans="1:7" x14ac:dyDescent="0.2">
      <c r="A4172">
        <v>805</v>
      </c>
      <c r="B4172" t="s">
        <v>100</v>
      </c>
      <c r="C4172">
        <v>113101530</v>
      </c>
      <c r="D4172">
        <v>0</v>
      </c>
      <c r="F4172" s="107">
        <v>113104205</v>
      </c>
      <c r="G4172" s="108">
        <v>0</v>
      </c>
    </row>
    <row r="4173" spans="1:7" x14ac:dyDescent="0.2">
      <c r="A4173">
        <v>805</v>
      </c>
      <c r="B4173" t="s">
        <v>100</v>
      </c>
      <c r="C4173">
        <v>113101531</v>
      </c>
      <c r="D4173">
        <v>0</v>
      </c>
      <c r="F4173" s="107">
        <v>113104208</v>
      </c>
      <c r="G4173" s="108">
        <v>0</v>
      </c>
    </row>
    <row r="4174" spans="1:7" x14ac:dyDescent="0.2">
      <c r="A4174">
        <v>805</v>
      </c>
      <c r="B4174" t="s">
        <v>100</v>
      </c>
      <c r="C4174">
        <v>113101532</v>
      </c>
      <c r="D4174" s="103">
        <v>32255</v>
      </c>
      <c r="F4174" s="107">
        <v>113104209</v>
      </c>
      <c r="G4174" s="108">
        <v>23226.06</v>
      </c>
    </row>
    <row r="4175" spans="1:7" x14ac:dyDescent="0.2">
      <c r="A4175">
        <v>805</v>
      </c>
      <c r="B4175" t="s">
        <v>100</v>
      </c>
      <c r="C4175">
        <v>113101533</v>
      </c>
      <c r="D4175" s="103">
        <v>15650</v>
      </c>
      <c r="F4175" s="107">
        <v>113104210</v>
      </c>
      <c r="G4175" s="108">
        <v>0</v>
      </c>
    </row>
    <row r="4176" spans="1:7" x14ac:dyDescent="0.2">
      <c r="A4176">
        <v>805</v>
      </c>
      <c r="B4176" t="s">
        <v>100</v>
      </c>
      <c r="C4176">
        <v>113101534</v>
      </c>
      <c r="D4176" s="103">
        <v>55500</v>
      </c>
      <c r="F4176" s="107">
        <v>113104214</v>
      </c>
      <c r="G4176" s="108">
        <v>30820.23</v>
      </c>
    </row>
    <row r="4177" spans="1:7" x14ac:dyDescent="0.2">
      <c r="A4177">
        <v>805</v>
      </c>
      <c r="B4177" t="s">
        <v>100</v>
      </c>
      <c r="C4177">
        <v>113101535</v>
      </c>
      <c r="D4177" s="103">
        <v>54550</v>
      </c>
      <c r="F4177" s="107">
        <v>113104219</v>
      </c>
      <c r="G4177" s="108">
        <v>0</v>
      </c>
    </row>
    <row r="4178" spans="1:7" x14ac:dyDescent="0.2">
      <c r="A4178">
        <v>805</v>
      </c>
      <c r="B4178" t="s">
        <v>100</v>
      </c>
      <c r="C4178">
        <v>113101549</v>
      </c>
      <c r="D4178" s="103">
        <v>27612</v>
      </c>
      <c r="F4178" s="107">
        <v>113104220</v>
      </c>
      <c r="G4178" s="108">
        <v>28349.58</v>
      </c>
    </row>
    <row r="4179" spans="1:7" x14ac:dyDescent="0.2">
      <c r="A4179">
        <v>805</v>
      </c>
      <c r="B4179" t="s">
        <v>100</v>
      </c>
      <c r="C4179">
        <v>113101550</v>
      </c>
      <c r="D4179" s="103">
        <v>71750</v>
      </c>
      <c r="F4179" s="107">
        <v>113104222</v>
      </c>
      <c r="G4179" s="108">
        <v>4517.24</v>
      </c>
    </row>
    <row r="4180" spans="1:7" x14ac:dyDescent="0.2">
      <c r="A4180">
        <v>805</v>
      </c>
      <c r="B4180" t="s">
        <v>100</v>
      </c>
      <c r="C4180">
        <v>113101552</v>
      </c>
      <c r="D4180" s="103">
        <v>25400</v>
      </c>
      <c r="F4180" s="107">
        <v>113104223</v>
      </c>
      <c r="G4180" s="108">
        <v>9292.14</v>
      </c>
    </row>
    <row r="4181" spans="1:7" x14ac:dyDescent="0.2">
      <c r="A4181">
        <v>805</v>
      </c>
      <c r="B4181" t="s">
        <v>100</v>
      </c>
      <c r="C4181">
        <v>113101554</v>
      </c>
      <c r="D4181" s="103">
        <v>38400</v>
      </c>
      <c r="F4181" s="107">
        <v>113104224</v>
      </c>
      <c r="G4181" s="108">
        <v>11917.22</v>
      </c>
    </row>
    <row r="4182" spans="1:7" x14ac:dyDescent="0.2">
      <c r="A4182">
        <v>805</v>
      </c>
      <c r="B4182" t="s">
        <v>100</v>
      </c>
      <c r="C4182">
        <v>113101569</v>
      </c>
      <c r="D4182" s="103">
        <v>68960</v>
      </c>
      <c r="F4182" s="107">
        <v>113104226</v>
      </c>
      <c r="G4182" s="108">
        <v>35048.269999999997</v>
      </c>
    </row>
    <row r="4183" spans="1:7" x14ac:dyDescent="0.2">
      <c r="A4183">
        <v>805</v>
      </c>
      <c r="B4183" t="s">
        <v>100</v>
      </c>
      <c r="C4183">
        <v>113101572</v>
      </c>
      <c r="D4183" s="103">
        <v>48795</v>
      </c>
      <c r="F4183" s="107">
        <v>113104236</v>
      </c>
      <c r="G4183" s="108">
        <v>5724.24</v>
      </c>
    </row>
    <row r="4184" spans="1:7" x14ac:dyDescent="0.2">
      <c r="A4184">
        <v>805</v>
      </c>
      <c r="B4184" t="s">
        <v>100</v>
      </c>
      <c r="C4184">
        <v>113101627</v>
      </c>
      <c r="D4184" s="103">
        <v>35662</v>
      </c>
      <c r="F4184" s="107">
        <v>113104241</v>
      </c>
      <c r="G4184" s="108">
        <v>0</v>
      </c>
    </row>
    <row r="4185" spans="1:7" x14ac:dyDescent="0.2">
      <c r="A4185">
        <v>805</v>
      </c>
      <c r="B4185" t="s">
        <v>100</v>
      </c>
      <c r="C4185">
        <v>113101644</v>
      </c>
      <c r="D4185" s="103">
        <v>114160.8</v>
      </c>
      <c r="F4185" s="107">
        <v>113104242</v>
      </c>
      <c r="G4185" s="108">
        <v>11682.36</v>
      </c>
    </row>
    <row r="4186" spans="1:7" x14ac:dyDescent="0.2">
      <c r="A4186">
        <v>805</v>
      </c>
      <c r="B4186" t="s">
        <v>100</v>
      </c>
      <c r="C4186">
        <v>113101649</v>
      </c>
      <c r="D4186" s="103">
        <v>48126</v>
      </c>
      <c r="F4186" s="107">
        <v>113104243</v>
      </c>
      <c r="G4186" s="108">
        <v>0</v>
      </c>
    </row>
    <row r="4187" spans="1:7" x14ac:dyDescent="0.2">
      <c r="A4187">
        <v>805</v>
      </c>
      <c r="B4187" t="s">
        <v>100</v>
      </c>
      <c r="C4187">
        <v>113101650</v>
      </c>
      <c r="D4187" s="103">
        <v>190788</v>
      </c>
      <c r="F4187" s="107">
        <v>113104245</v>
      </c>
      <c r="G4187" s="108">
        <v>273.2</v>
      </c>
    </row>
    <row r="4188" spans="1:7" x14ac:dyDescent="0.2">
      <c r="A4188">
        <v>805</v>
      </c>
      <c r="B4188" t="s">
        <v>100</v>
      </c>
      <c r="C4188">
        <v>113101651</v>
      </c>
      <c r="D4188" s="103">
        <v>120120</v>
      </c>
      <c r="F4188" s="107">
        <v>113104250</v>
      </c>
      <c r="G4188" s="108">
        <v>0</v>
      </c>
    </row>
    <row r="4189" spans="1:7" x14ac:dyDescent="0.2">
      <c r="A4189">
        <v>805</v>
      </c>
      <c r="B4189" t="s">
        <v>100</v>
      </c>
      <c r="C4189">
        <v>113101664</v>
      </c>
      <c r="D4189" s="103">
        <v>18010</v>
      </c>
      <c r="F4189" s="107">
        <v>113104251</v>
      </c>
      <c r="G4189" s="108">
        <v>0</v>
      </c>
    </row>
    <row r="4190" spans="1:7" x14ac:dyDescent="0.2">
      <c r="A4190">
        <v>805</v>
      </c>
      <c r="B4190" t="s">
        <v>100</v>
      </c>
      <c r="C4190">
        <v>113101701</v>
      </c>
      <c r="D4190" s="103">
        <v>11400</v>
      </c>
      <c r="F4190" s="107">
        <v>113104261</v>
      </c>
      <c r="G4190" s="108">
        <v>0</v>
      </c>
    </row>
    <row r="4191" spans="1:7" x14ac:dyDescent="0.2">
      <c r="A4191">
        <v>805</v>
      </c>
      <c r="B4191" t="s">
        <v>100</v>
      </c>
      <c r="C4191">
        <v>113101702</v>
      </c>
      <c r="D4191" s="103">
        <v>13300</v>
      </c>
      <c r="F4191" s="107">
        <v>113104266</v>
      </c>
      <c r="G4191" s="108">
        <v>0</v>
      </c>
    </row>
    <row r="4192" spans="1:7" x14ac:dyDescent="0.2">
      <c r="A4192">
        <v>805</v>
      </c>
      <c r="B4192" t="s">
        <v>100</v>
      </c>
      <c r="C4192">
        <v>113101703</v>
      </c>
      <c r="D4192" s="103">
        <v>8702.5</v>
      </c>
      <c r="F4192" s="107">
        <v>113104267</v>
      </c>
      <c r="G4192" s="108">
        <v>21536.09</v>
      </c>
    </row>
    <row r="4193" spans="1:7" x14ac:dyDescent="0.2">
      <c r="A4193">
        <v>805</v>
      </c>
      <c r="B4193" t="s">
        <v>100</v>
      </c>
      <c r="C4193">
        <v>113101705</v>
      </c>
      <c r="D4193" s="103">
        <v>18390</v>
      </c>
      <c r="F4193" s="107">
        <v>113104268</v>
      </c>
      <c r="G4193" s="108">
        <v>16629.099999999999</v>
      </c>
    </row>
    <row r="4194" spans="1:7" x14ac:dyDescent="0.2">
      <c r="A4194">
        <v>805</v>
      </c>
      <c r="B4194" t="s">
        <v>100</v>
      </c>
      <c r="C4194">
        <v>113101706</v>
      </c>
      <c r="D4194" s="103">
        <v>21265</v>
      </c>
      <c r="F4194" s="107">
        <v>113104272</v>
      </c>
      <c r="G4194" s="108">
        <v>31252.400000000001</v>
      </c>
    </row>
    <row r="4195" spans="1:7" x14ac:dyDescent="0.2">
      <c r="A4195">
        <v>805</v>
      </c>
      <c r="B4195" t="s">
        <v>100</v>
      </c>
      <c r="C4195">
        <v>113101707</v>
      </c>
      <c r="D4195" s="103">
        <v>8580</v>
      </c>
      <c r="F4195" s="107">
        <v>113104276</v>
      </c>
      <c r="G4195" s="108">
        <v>0</v>
      </c>
    </row>
    <row r="4196" spans="1:7" x14ac:dyDescent="0.2">
      <c r="A4196">
        <v>805</v>
      </c>
      <c r="B4196" t="s">
        <v>100</v>
      </c>
      <c r="C4196">
        <v>113101708</v>
      </c>
      <c r="D4196" s="103">
        <v>47600</v>
      </c>
      <c r="F4196" s="107">
        <v>113104287</v>
      </c>
      <c r="G4196" s="108">
        <v>0</v>
      </c>
    </row>
    <row r="4197" spans="1:7" x14ac:dyDescent="0.2">
      <c r="A4197">
        <v>805</v>
      </c>
      <c r="B4197" t="s">
        <v>100</v>
      </c>
      <c r="C4197">
        <v>113101710</v>
      </c>
      <c r="D4197" s="103">
        <v>6650</v>
      </c>
      <c r="F4197" s="107">
        <v>113104288</v>
      </c>
      <c r="G4197" s="108">
        <v>46106.720000000001</v>
      </c>
    </row>
    <row r="4198" spans="1:7" x14ac:dyDescent="0.2">
      <c r="A4198">
        <v>805</v>
      </c>
      <c r="B4198" t="s">
        <v>100</v>
      </c>
      <c r="C4198">
        <v>113101712</v>
      </c>
      <c r="D4198" s="103">
        <v>14760</v>
      </c>
      <c r="F4198" s="107">
        <v>113104290</v>
      </c>
      <c r="G4198" s="108">
        <v>33125</v>
      </c>
    </row>
    <row r="4199" spans="1:7" x14ac:dyDescent="0.2">
      <c r="A4199">
        <v>805</v>
      </c>
      <c r="B4199" t="s">
        <v>100</v>
      </c>
      <c r="C4199">
        <v>113101724</v>
      </c>
      <c r="D4199" s="103">
        <v>36985</v>
      </c>
      <c r="F4199" s="107">
        <v>113104291</v>
      </c>
      <c r="G4199" s="108">
        <v>9375</v>
      </c>
    </row>
    <row r="4200" spans="1:7" x14ac:dyDescent="0.2">
      <c r="A4200">
        <v>805</v>
      </c>
      <c r="B4200" t="s">
        <v>100</v>
      </c>
      <c r="C4200">
        <v>113101725</v>
      </c>
      <c r="D4200" s="103">
        <v>62825</v>
      </c>
      <c r="F4200" s="107">
        <v>113104293</v>
      </c>
      <c r="G4200" s="108">
        <v>29296</v>
      </c>
    </row>
    <row r="4201" spans="1:7" x14ac:dyDescent="0.2">
      <c r="A4201">
        <v>805</v>
      </c>
      <c r="B4201" t="s">
        <v>100</v>
      </c>
      <c r="C4201">
        <v>113101726</v>
      </c>
      <c r="D4201" s="103">
        <v>11310</v>
      </c>
      <c r="F4201" s="107">
        <v>113104294</v>
      </c>
      <c r="G4201" s="108">
        <v>14797</v>
      </c>
    </row>
    <row r="4202" spans="1:7" x14ac:dyDescent="0.2">
      <c r="A4202">
        <v>805</v>
      </c>
      <c r="B4202" t="s">
        <v>100</v>
      </c>
      <c r="C4202">
        <v>113101727</v>
      </c>
      <c r="D4202" s="103">
        <v>27745</v>
      </c>
      <c r="F4202" s="107">
        <v>113104295</v>
      </c>
      <c r="G4202" s="108">
        <v>20391</v>
      </c>
    </row>
    <row r="4203" spans="1:7" x14ac:dyDescent="0.2">
      <c r="A4203">
        <v>805</v>
      </c>
      <c r="B4203" t="s">
        <v>100</v>
      </c>
      <c r="C4203">
        <v>113101728</v>
      </c>
      <c r="D4203" s="103">
        <v>12875</v>
      </c>
      <c r="F4203" s="107">
        <v>113104296</v>
      </c>
      <c r="G4203" s="108">
        <v>25039</v>
      </c>
    </row>
    <row r="4204" spans="1:7" x14ac:dyDescent="0.2">
      <c r="A4204">
        <v>805</v>
      </c>
      <c r="B4204" t="s">
        <v>100</v>
      </c>
      <c r="C4204">
        <v>113101729</v>
      </c>
      <c r="D4204" s="103">
        <v>25900</v>
      </c>
      <c r="F4204" s="107">
        <v>113104297</v>
      </c>
      <c r="G4204" s="108">
        <v>10312</v>
      </c>
    </row>
    <row r="4205" spans="1:7" x14ac:dyDescent="0.2">
      <c r="A4205">
        <v>805</v>
      </c>
      <c r="B4205" t="s">
        <v>100</v>
      </c>
      <c r="C4205">
        <v>113101734</v>
      </c>
      <c r="D4205" s="103">
        <v>35280</v>
      </c>
      <c r="F4205" s="107">
        <v>113104299</v>
      </c>
      <c r="G4205" s="108">
        <v>18750</v>
      </c>
    </row>
    <row r="4206" spans="1:7" x14ac:dyDescent="0.2">
      <c r="A4206">
        <v>805</v>
      </c>
      <c r="B4206" t="s">
        <v>100</v>
      </c>
      <c r="C4206">
        <v>113101748</v>
      </c>
      <c r="D4206" s="103">
        <v>42400</v>
      </c>
      <c r="F4206" s="107">
        <v>113104306</v>
      </c>
      <c r="G4206" s="108">
        <v>10041.969999999999</v>
      </c>
    </row>
    <row r="4207" spans="1:7" x14ac:dyDescent="0.2">
      <c r="A4207">
        <v>805</v>
      </c>
      <c r="B4207" t="s">
        <v>100</v>
      </c>
      <c r="C4207">
        <v>113101750</v>
      </c>
      <c r="D4207" s="103">
        <v>43095</v>
      </c>
      <c r="F4207" s="107">
        <v>113104309</v>
      </c>
      <c r="G4207" s="108">
        <v>0</v>
      </c>
    </row>
    <row r="4208" spans="1:7" x14ac:dyDescent="0.2">
      <c r="A4208">
        <v>805</v>
      </c>
      <c r="B4208" t="s">
        <v>100</v>
      </c>
      <c r="C4208">
        <v>113101780</v>
      </c>
      <c r="D4208" s="103">
        <v>73000</v>
      </c>
      <c r="F4208" s="107">
        <v>113104312</v>
      </c>
      <c r="G4208" s="108">
        <v>75628</v>
      </c>
    </row>
    <row r="4209" spans="1:7" x14ac:dyDescent="0.2">
      <c r="A4209">
        <v>805</v>
      </c>
      <c r="B4209" t="s">
        <v>100</v>
      </c>
      <c r="C4209">
        <v>113101785</v>
      </c>
      <c r="D4209" s="103">
        <v>29413.8</v>
      </c>
      <c r="F4209" s="107">
        <v>113104313</v>
      </c>
      <c r="G4209" s="108">
        <v>173373.6</v>
      </c>
    </row>
    <row r="4210" spans="1:7" x14ac:dyDescent="0.2">
      <c r="A4210">
        <v>805</v>
      </c>
      <c r="B4210" t="s">
        <v>100</v>
      </c>
      <c r="C4210">
        <v>113101787</v>
      </c>
      <c r="D4210" s="103">
        <v>20467.2</v>
      </c>
      <c r="F4210" s="107">
        <v>113104314</v>
      </c>
      <c r="G4210" s="108">
        <v>104678.39999999999</v>
      </c>
    </row>
    <row r="4211" spans="1:7" x14ac:dyDescent="0.2">
      <c r="A4211">
        <v>805</v>
      </c>
      <c r="B4211" t="s">
        <v>100</v>
      </c>
      <c r="C4211">
        <v>113101796</v>
      </c>
      <c r="D4211" s="103">
        <v>52166.5</v>
      </c>
      <c r="F4211" s="107">
        <v>113104315</v>
      </c>
      <c r="G4211" s="108">
        <v>66048.600000000006</v>
      </c>
    </row>
    <row r="4212" spans="1:7" x14ac:dyDescent="0.2">
      <c r="A4212">
        <v>805</v>
      </c>
      <c r="B4212" t="s">
        <v>100</v>
      </c>
      <c r="C4212">
        <v>113101801</v>
      </c>
      <c r="D4212" s="103">
        <v>32604</v>
      </c>
      <c r="F4212" s="107">
        <v>113104319</v>
      </c>
      <c r="G4212" s="108">
        <v>0</v>
      </c>
    </row>
    <row r="4213" spans="1:7" x14ac:dyDescent="0.2">
      <c r="A4213">
        <v>805</v>
      </c>
      <c r="B4213" t="s">
        <v>100</v>
      </c>
      <c r="C4213">
        <v>113101802</v>
      </c>
      <c r="D4213" s="103">
        <v>32549.4</v>
      </c>
      <c r="F4213" s="107">
        <v>113104320</v>
      </c>
      <c r="G4213" s="108">
        <v>0</v>
      </c>
    </row>
    <row r="4214" spans="1:7" x14ac:dyDescent="0.2">
      <c r="A4214">
        <v>805</v>
      </c>
      <c r="B4214" t="s">
        <v>100</v>
      </c>
      <c r="C4214">
        <v>113101804</v>
      </c>
      <c r="D4214" s="103">
        <v>39670.800000000003</v>
      </c>
      <c r="F4214" s="107">
        <v>113104330</v>
      </c>
      <c r="G4214" s="108">
        <v>69177.25</v>
      </c>
    </row>
    <row r="4215" spans="1:7" x14ac:dyDescent="0.2">
      <c r="A4215">
        <v>805</v>
      </c>
      <c r="B4215" t="s">
        <v>100</v>
      </c>
      <c r="C4215">
        <v>113101805</v>
      </c>
      <c r="D4215" s="103">
        <v>35560.199999999997</v>
      </c>
      <c r="F4215" s="107">
        <v>113104331</v>
      </c>
      <c r="G4215" s="108">
        <v>3490.76</v>
      </c>
    </row>
    <row r="4216" spans="1:7" x14ac:dyDescent="0.2">
      <c r="A4216">
        <v>805</v>
      </c>
      <c r="B4216" t="s">
        <v>100</v>
      </c>
      <c r="C4216">
        <v>113101818</v>
      </c>
      <c r="D4216">
        <v>0</v>
      </c>
      <c r="F4216" s="107">
        <v>113104348</v>
      </c>
      <c r="G4216" s="108">
        <v>6641</v>
      </c>
    </row>
    <row r="4217" spans="1:7" x14ac:dyDescent="0.2">
      <c r="A4217">
        <v>805</v>
      </c>
      <c r="B4217" t="s">
        <v>100</v>
      </c>
      <c r="C4217">
        <v>113101835</v>
      </c>
      <c r="D4217">
        <v>0</v>
      </c>
      <c r="F4217" s="107">
        <v>113104360</v>
      </c>
      <c r="G4217" s="108">
        <v>0</v>
      </c>
    </row>
    <row r="4218" spans="1:7" x14ac:dyDescent="0.2">
      <c r="A4218">
        <v>805</v>
      </c>
      <c r="B4218" t="s">
        <v>100</v>
      </c>
      <c r="C4218">
        <v>113101836</v>
      </c>
      <c r="D4218" s="103">
        <v>20110</v>
      </c>
      <c r="F4218" s="107">
        <v>113104367</v>
      </c>
      <c r="G4218" s="108">
        <v>0</v>
      </c>
    </row>
    <row r="4219" spans="1:7" x14ac:dyDescent="0.2">
      <c r="A4219">
        <v>805</v>
      </c>
      <c r="B4219" t="s">
        <v>100</v>
      </c>
      <c r="C4219">
        <v>113101837</v>
      </c>
      <c r="D4219" s="103">
        <v>36085</v>
      </c>
      <c r="F4219" s="107">
        <v>113104378</v>
      </c>
      <c r="G4219" s="108">
        <v>52003.199999999997</v>
      </c>
    </row>
    <row r="4220" spans="1:7" x14ac:dyDescent="0.2">
      <c r="A4220">
        <v>805</v>
      </c>
      <c r="B4220" t="s">
        <v>100</v>
      </c>
      <c r="C4220">
        <v>113101839</v>
      </c>
      <c r="D4220" s="103">
        <v>88577</v>
      </c>
      <c r="F4220" s="107">
        <v>113104390</v>
      </c>
      <c r="G4220" s="108">
        <v>36257.199999999997</v>
      </c>
    </row>
    <row r="4221" spans="1:7" x14ac:dyDescent="0.2">
      <c r="A4221">
        <v>805</v>
      </c>
      <c r="B4221" t="s">
        <v>100</v>
      </c>
      <c r="C4221">
        <v>113101840</v>
      </c>
      <c r="D4221" s="103">
        <v>34780</v>
      </c>
      <c r="F4221" s="107">
        <v>113104396</v>
      </c>
      <c r="G4221" s="108">
        <v>0</v>
      </c>
    </row>
    <row r="4222" spans="1:7" x14ac:dyDescent="0.2">
      <c r="A4222">
        <v>805</v>
      </c>
      <c r="B4222" t="s">
        <v>100</v>
      </c>
      <c r="C4222">
        <v>113101841</v>
      </c>
      <c r="D4222" s="103">
        <v>35506</v>
      </c>
      <c r="F4222" s="107">
        <v>113104398</v>
      </c>
      <c r="G4222" s="108">
        <v>2734.2</v>
      </c>
    </row>
    <row r="4223" spans="1:7" x14ac:dyDescent="0.2">
      <c r="A4223">
        <v>805</v>
      </c>
      <c r="B4223" t="s">
        <v>100</v>
      </c>
      <c r="C4223">
        <v>113101915</v>
      </c>
      <c r="D4223" s="103">
        <v>51682.8</v>
      </c>
      <c r="F4223" s="107">
        <v>113104403</v>
      </c>
      <c r="G4223" s="108">
        <v>5859</v>
      </c>
    </row>
    <row r="4224" spans="1:7" x14ac:dyDescent="0.2">
      <c r="A4224">
        <v>805</v>
      </c>
      <c r="B4224" t="s">
        <v>100</v>
      </c>
      <c r="C4224">
        <v>113101916</v>
      </c>
      <c r="D4224" s="103">
        <v>29764.799999999999</v>
      </c>
      <c r="F4224" s="107">
        <v>113104404</v>
      </c>
      <c r="G4224" s="108">
        <v>4375.2</v>
      </c>
    </row>
    <row r="4225" spans="1:7" x14ac:dyDescent="0.2">
      <c r="A4225">
        <v>805</v>
      </c>
      <c r="B4225" t="s">
        <v>100</v>
      </c>
      <c r="C4225">
        <v>113101918</v>
      </c>
      <c r="D4225">
        <v>0</v>
      </c>
      <c r="F4225" s="107">
        <v>113104405</v>
      </c>
      <c r="G4225" s="108">
        <v>5272.5</v>
      </c>
    </row>
    <row r="4226" spans="1:7" x14ac:dyDescent="0.2">
      <c r="A4226">
        <v>805</v>
      </c>
      <c r="B4226" t="s">
        <v>100</v>
      </c>
      <c r="C4226">
        <v>113101919</v>
      </c>
      <c r="D4226">
        <v>0</v>
      </c>
      <c r="F4226" s="107">
        <v>113104412</v>
      </c>
      <c r="G4226" s="108">
        <v>47448.52</v>
      </c>
    </row>
    <row r="4227" spans="1:7" x14ac:dyDescent="0.2">
      <c r="A4227">
        <v>805</v>
      </c>
      <c r="B4227" t="s">
        <v>100</v>
      </c>
      <c r="C4227">
        <v>113101920</v>
      </c>
      <c r="D4227" s="103">
        <v>56924.4</v>
      </c>
      <c r="F4227" s="107">
        <v>113104415</v>
      </c>
      <c r="G4227" s="108">
        <v>0</v>
      </c>
    </row>
    <row r="4228" spans="1:7" x14ac:dyDescent="0.2">
      <c r="A4228">
        <v>805</v>
      </c>
      <c r="B4228" t="s">
        <v>100</v>
      </c>
      <c r="C4228">
        <v>113101921</v>
      </c>
      <c r="D4228" s="103">
        <v>55777.8</v>
      </c>
      <c r="F4228" s="107">
        <v>113104421</v>
      </c>
      <c r="G4228" s="108">
        <v>44441.67</v>
      </c>
    </row>
    <row r="4229" spans="1:7" x14ac:dyDescent="0.2">
      <c r="A4229">
        <v>805</v>
      </c>
      <c r="B4229" t="s">
        <v>100</v>
      </c>
      <c r="C4229">
        <v>113101922</v>
      </c>
      <c r="D4229" s="103">
        <v>61604.4</v>
      </c>
      <c r="F4229" s="107">
        <v>113104422</v>
      </c>
      <c r="G4229" s="108">
        <v>71623.199999999997</v>
      </c>
    </row>
    <row r="4230" spans="1:7" x14ac:dyDescent="0.2">
      <c r="A4230">
        <v>805</v>
      </c>
      <c r="B4230" t="s">
        <v>100</v>
      </c>
      <c r="C4230">
        <v>113101940</v>
      </c>
      <c r="D4230" s="103">
        <v>40000</v>
      </c>
      <c r="F4230" s="107">
        <v>113104423</v>
      </c>
      <c r="G4230" s="108">
        <v>24219</v>
      </c>
    </row>
    <row r="4231" spans="1:7" x14ac:dyDescent="0.2">
      <c r="A4231">
        <v>805</v>
      </c>
      <c r="B4231" t="s">
        <v>100</v>
      </c>
      <c r="C4231">
        <v>113101942</v>
      </c>
      <c r="D4231" s="103">
        <v>55620</v>
      </c>
      <c r="F4231" s="107">
        <v>113104424</v>
      </c>
      <c r="G4231" s="108">
        <v>5461.2</v>
      </c>
    </row>
    <row r="4232" spans="1:7" x14ac:dyDescent="0.2">
      <c r="A4232">
        <v>805</v>
      </c>
      <c r="B4232" t="s">
        <v>100</v>
      </c>
      <c r="C4232">
        <v>113101953</v>
      </c>
      <c r="D4232" s="103">
        <v>31621</v>
      </c>
      <c r="F4232" s="107">
        <v>113104425</v>
      </c>
      <c r="G4232" s="108">
        <v>30215</v>
      </c>
    </row>
    <row r="4233" spans="1:7" x14ac:dyDescent="0.2">
      <c r="A4233">
        <v>805</v>
      </c>
      <c r="B4233" t="s">
        <v>100</v>
      </c>
      <c r="C4233">
        <v>113101958</v>
      </c>
      <c r="D4233">
        <v>0</v>
      </c>
      <c r="F4233" s="107">
        <v>113104426</v>
      </c>
      <c r="G4233" s="108">
        <v>49220</v>
      </c>
    </row>
    <row r="4234" spans="1:7" x14ac:dyDescent="0.2">
      <c r="A4234">
        <v>805</v>
      </c>
      <c r="B4234" t="s">
        <v>100</v>
      </c>
      <c r="C4234">
        <v>113101962</v>
      </c>
      <c r="D4234" s="103">
        <v>18720</v>
      </c>
      <c r="F4234" s="107">
        <v>113104429</v>
      </c>
      <c r="G4234" s="108">
        <v>13281</v>
      </c>
    </row>
    <row r="4235" spans="1:7" x14ac:dyDescent="0.2">
      <c r="A4235">
        <v>805</v>
      </c>
      <c r="B4235" t="s">
        <v>100</v>
      </c>
      <c r="C4235">
        <v>113101976</v>
      </c>
      <c r="D4235" s="103">
        <v>85736.78</v>
      </c>
      <c r="F4235" s="107">
        <v>113104430</v>
      </c>
      <c r="G4235" s="108">
        <v>19546.849999999999</v>
      </c>
    </row>
    <row r="4236" spans="1:7" x14ac:dyDescent="0.2">
      <c r="A4236">
        <v>805</v>
      </c>
      <c r="B4236" t="s">
        <v>100</v>
      </c>
      <c r="C4236">
        <v>113101994</v>
      </c>
      <c r="D4236" s="103">
        <v>11450</v>
      </c>
      <c r="F4236" s="107">
        <v>113104433</v>
      </c>
      <c r="G4236" s="108">
        <v>8788.5</v>
      </c>
    </row>
    <row r="4237" spans="1:7" x14ac:dyDescent="0.2">
      <c r="A4237">
        <v>805</v>
      </c>
      <c r="B4237" t="s">
        <v>100</v>
      </c>
      <c r="C4237">
        <v>113101995</v>
      </c>
      <c r="D4237" s="103">
        <v>10273</v>
      </c>
      <c r="F4237" s="107">
        <v>113104435</v>
      </c>
      <c r="G4237" s="108">
        <v>0</v>
      </c>
    </row>
    <row r="4238" spans="1:7" x14ac:dyDescent="0.2">
      <c r="A4238">
        <v>805</v>
      </c>
      <c r="B4238" t="s">
        <v>100</v>
      </c>
      <c r="C4238">
        <v>113101996</v>
      </c>
      <c r="D4238" s="103">
        <v>18892</v>
      </c>
      <c r="F4238" s="107">
        <v>113104436</v>
      </c>
      <c r="G4238" s="108">
        <v>7141.65</v>
      </c>
    </row>
    <row r="4239" spans="1:7" x14ac:dyDescent="0.2">
      <c r="A4239">
        <v>805</v>
      </c>
      <c r="B4239" t="s">
        <v>100</v>
      </c>
      <c r="C4239">
        <v>113101997</v>
      </c>
      <c r="D4239" s="103">
        <v>10647</v>
      </c>
      <c r="F4239" s="107">
        <v>113104453</v>
      </c>
      <c r="G4239" s="108">
        <v>16750.5</v>
      </c>
    </row>
    <row r="4240" spans="1:7" x14ac:dyDescent="0.2">
      <c r="A4240">
        <v>805</v>
      </c>
      <c r="B4240" t="s">
        <v>100</v>
      </c>
      <c r="C4240">
        <v>113102005</v>
      </c>
      <c r="D4240" s="103">
        <v>25482.6</v>
      </c>
      <c r="F4240" s="107">
        <v>113104454</v>
      </c>
      <c r="G4240" s="108">
        <v>19140.900000000001</v>
      </c>
    </row>
    <row r="4241" spans="1:7" x14ac:dyDescent="0.2">
      <c r="A4241">
        <v>805</v>
      </c>
      <c r="B4241" t="s">
        <v>100</v>
      </c>
      <c r="C4241">
        <v>113102006</v>
      </c>
      <c r="D4241" s="103">
        <v>4914</v>
      </c>
      <c r="F4241" s="107">
        <v>113104455</v>
      </c>
      <c r="G4241" s="108">
        <v>0</v>
      </c>
    </row>
    <row r="4242" spans="1:7" x14ac:dyDescent="0.2">
      <c r="A4242">
        <v>805</v>
      </c>
      <c r="B4242" t="s">
        <v>100</v>
      </c>
      <c r="C4242">
        <v>113102021</v>
      </c>
      <c r="D4242" s="103">
        <v>7800</v>
      </c>
      <c r="F4242" s="107">
        <v>113104457</v>
      </c>
      <c r="G4242" s="108">
        <v>36048</v>
      </c>
    </row>
    <row r="4243" spans="1:7" x14ac:dyDescent="0.2">
      <c r="A4243">
        <v>805</v>
      </c>
      <c r="B4243" t="s">
        <v>100</v>
      </c>
      <c r="C4243">
        <v>113102038</v>
      </c>
      <c r="D4243" s="103">
        <v>29640</v>
      </c>
      <c r="F4243" s="107">
        <v>113104458</v>
      </c>
      <c r="G4243" s="108">
        <v>9218.9</v>
      </c>
    </row>
    <row r="4244" spans="1:7" x14ac:dyDescent="0.2">
      <c r="A4244">
        <v>805</v>
      </c>
      <c r="B4244" t="s">
        <v>100</v>
      </c>
      <c r="C4244">
        <v>113102039</v>
      </c>
      <c r="D4244" s="103">
        <v>66604.2</v>
      </c>
      <c r="F4244" s="107">
        <v>113104461</v>
      </c>
      <c r="G4244" s="108">
        <v>0</v>
      </c>
    </row>
    <row r="4245" spans="1:7" x14ac:dyDescent="0.2">
      <c r="A4245">
        <v>805</v>
      </c>
      <c r="B4245" t="s">
        <v>100</v>
      </c>
      <c r="C4245">
        <v>113102087</v>
      </c>
      <c r="D4245" s="103">
        <v>56706</v>
      </c>
      <c r="F4245" s="107">
        <v>113104463</v>
      </c>
      <c r="G4245" s="108">
        <v>29058.75</v>
      </c>
    </row>
    <row r="4246" spans="1:7" x14ac:dyDescent="0.2">
      <c r="A4246">
        <v>805</v>
      </c>
      <c r="B4246" t="s">
        <v>100</v>
      </c>
      <c r="C4246">
        <v>113102118</v>
      </c>
      <c r="D4246" s="103">
        <v>23220</v>
      </c>
      <c r="F4246" s="107">
        <v>113104465</v>
      </c>
      <c r="G4246" s="108">
        <v>4400.6899999999996</v>
      </c>
    </row>
    <row r="4247" spans="1:7" x14ac:dyDescent="0.2">
      <c r="A4247">
        <v>805</v>
      </c>
      <c r="B4247" t="s">
        <v>100</v>
      </c>
      <c r="C4247">
        <v>113102120</v>
      </c>
      <c r="D4247" s="103">
        <v>37340</v>
      </c>
      <c r="F4247" s="107">
        <v>113104469</v>
      </c>
      <c r="G4247" s="108">
        <v>17991.509999999998</v>
      </c>
    </row>
    <row r="4248" spans="1:7" x14ac:dyDescent="0.2">
      <c r="A4248">
        <v>805</v>
      </c>
      <c r="B4248" t="s">
        <v>100</v>
      </c>
      <c r="C4248">
        <v>113102121</v>
      </c>
      <c r="D4248" s="103">
        <v>5382</v>
      </c>
      <c r="F4248" s="107">
        <v>113104470</v>
      </c>
      <c r="G4248" s="108">
        <v>64644</v>
      </c>
    </row>
    <row r="4249" spans="1:7" x14ac:dyDescent="0.2">
      <c r="A4249">
        <v>805</v>
      </c>
      <c r="B4249" t="s">
        <v>100</v>
      </c>
      <c r="C4249">
        <v>113102122</v>
      </c>
      <c r="D4249" s="103">
        <v>3627</v>
      </c>
      <c r="F4249" s="107">
        <v>113104473</v>
      </c>
      <c r="G4249" s="108">
        <v>12439.2</v>
      </c>
    </row>
    <row r="4250" spans="1:7" x14ac:dyDescent="0.2">
      <c r="A4250">
        <v>805</v>
      </c>
      <c r="B4250" t="s">
        <v>100</v>
      </c>
      <c r="C4250">
        <v>113102123</v>
      </c>
      <c r="D4250">
        <v>0</v>
      </c>
      <c r="F4250" s="107">
        <v>113104477</v>
      </c>
      <c r="G4250" s="108">
        <v>7118.02</v>
      </c>
    </row>
    <row r="4251" spans="1:7" x14ac:dyDescent="0.2">
      <c r="A4251">
        <v>805</v>
      </c>
      <c r="B4251" t="s">
        <v>100</v>
      </c>
      <c r="C4251">
        <v>113102124</v>
      </c>
      <c r="D4251" s="103">
        <v>10686</v>
      </c>
      <c r="F4251" s="107">
        <v>113104478</v>
      </c>
      <c r="G4251" s="108">
        <v>8730.33</v>
      </c>
    </row>
    <row r="4252" spans="1:7" x14ac:dyDescent="0.2">
      <c r="A4252">
        <v>805</v>
      </c>
      <c r="B4252" t="s">
        <v>100</v>
      </c>
      <c r="C4252">
        <v>113102125</v>
      </c>
      <c r="D4252" s="103">
        <v>28080</v>
      </c>
      <c r="F4252" s="107">
        <v>113104479</v>
      </c>
      <c r="G4252" s="108">
        <v>0</v>
      </c>
    </row>
    <row r="4253" spans="1:7" x14ac:dyDescent="0.2">
      <c r="A4253">
        <v>805</v>
      </c>
      <c r="B4253" t="s">
        <v>100</v>
      </c>
      <c r="C4253">
        <v>113102126</v>
      </c>
      <c r="D4253" s="103">
        <v>39936</v>
      </c>
      <c r="F4253" s="107">
        <v>113104481</v>
      </c>
      <c r="G4253" s="108">
        <v>30842.84</v>
      </c>
    </row>
    <row r="4254" spans="1:7" x14ac:dyDescent="0.2">
      <c r="A4254">
        <v>805</v>
      </c>
      <c r="B4254" t="s">
        <v>100</v>
      </c>
      <c r="C4254">
        <v>113102137</v>
      </c>
      <c r="D4254" s="103">
        <v>35402.400000000001</v>
      </c>
      <c r="F4254" s="107">
        <v>113104484</v>
      </c>
      <c r="G4254" s="108">
        <v>0</v>
      </c>
    </row>
    <row r="4255" spans="1:7" x14ac:dyDescent="0.2">
      <c r="A4255">
        <v>805</v>
      </c>
      <c r="B4255" t="s">
        <v>100</v>
      </c>
      <c r="C4255">
        <v>113102144</v>
      </c>
      <c r="D4255" s="103">
        <v>42650.400000000001</v>
      </c>
      <c r="F4255" s="107">
        <v>113104496</v>
      </c>
      <c r="G4255" s="108">
        <v>0</v>
      </c>
    </row>
    <row r="4256" spans="1:7" x14ac:dyDescent="0.2">
      <c r="A4256">
        <v>805</v>
      </c>
      <c r="B4256" t="s">
        <v>100</v>
      </c>
      <c r="C4256">
        <v>113102146</v>
      </c>
      <c r="D4256" s="103">
        <v>38477.4</v>
      </c>
      <c r="F4256" s="107">
        <v>113104502</v>
      </c>
      <c r="G4256" s="108">
        <v>2539</v>
      </c>
    </row>
    <row r="4257" spans="1:7" x14ac:dyDescent="0.2">
      <c r="A4257">
        <v>805</v>
      </c>
      <c r="B4257" t="s">
        <v>100</v>
      </c>
      <c r="C4257">
        <v>113102148</v>
      </c>
      <c r="D4257" s="103">
        <v>11388</v>
      </c>
      <c r="F4257" s="107">
        <v>113104503</v>
      </c>
      <c r="G4257" s="108">
        <v>4766</v>
      </c>
    </row>
    <row r="4258" spans="1:7" x14ac:dyDescent="0.2">
      <c r="A4258">
        <v>805</v>
      </c>
      <c r="B4258" t="s">
        <v>100</v>
      </c>
      <c r="C4258">
        <v>113102149</v>
      </c>
      <c r="D4258" s="103">
        <v>44709.599999999999</v>
      </c>
      <c r="F4258" s="107">
        <v>113104504</v>
      </c>
      <c r="G4258" s="108">
        <v>0</v>
      </c>
    </row>
    <row r="4259" spans="1:7" x14ac:dyDescent="0.2">
      <c r="A4259">
        <v>805</v>
      </c>
      <c r="B4259" t="s">
        <v>100</v>
      </c>
      <c r="C4259">
        <v>113102151</v>
      </c>
      <c r="D4259" s="103">
        <v>5194.8</v>
      </c>
      <c r="F4259" s="107">
        <v>113104505</v>
      </c>
      <c r="G4259" s="108">
        <v>5250</v>
      </c>
    </row>
    <row r="4260" spans="1:7" x14ac:dyDescent="0.2">
      <c r="A4260">
        <v>805</v>
      </c>
      <c r="B4260" t="s">
        <v>100</v>
      </c>
      <c r="C4260">
        <v>113102152</v>
      </c>
      <c r="D4260" s="103">
        <v>1669.2</v>
      </c>
      <c r="F4260" s="107">
        <v>113104506</v>
      </c>
      <c r="G4260" s="108">
        <v>560.76</v>
      </c>
    </row>
    <row r="4261" spans="1:7" x14ac:dyDescent="0.2">
      <c r="A4261">
        <v>805</v>
      </c>
      <c r="B4261" t="s">
        <v>100</v>
      </c>
      <c r="C4261">
        <v>113102163</v>
      </c>
      <c r="D4261" s="103">
        <v>288695.40000000002</v>
      </c>
      <c r="F4261" s="107">
        <v>113104507</v>
      </c>
      <c r="G4261" s="108">
        <v>6854</v>
      </c>
    </row>
    <row r="4262" spans="1:7" x14ac:dyDescent="0.2">
      <c r="A4262">
        <v>805</v>
      </c>
      <c r="B4262" t="s">
        <v>100</v>
      </c>
      <c r="C4262">
        <v>113102170</v>
      </c>
      <c r="D4262" s="103">
        <v>7800</v>
      </c>
      <c r="F4262" s="107">
        <v>113104511</v>
      </c>
      <c r="G4262" s="108">
        <v>10109.65</v>
      </c>
    </row>
    <row r="4263" spans="1:7" x14ac:dyDescent="0.2">
      <c r="A4263">
        <v>805</v>
      </c>
      <c r="B4263" t="s">
        <v>100</v>
      </c>
      <c r="C4263">
        <v>113102171</v>
      </c>
      <c r="D4263" s="103">
        <v>7800</v>
      </c>
      <c r="F4263" s="107">
        <v>113104514</v>
      </c>
      <c r="G4263" s="108">
        <v>4454.45</v>
      </c>
    </row>
    <row r="4264" spans="1:7" x14ac:dyDescent="0.2">
      <c r="A4264">
        <v>805</v>
      </c>
      <c r="B4264" t="s">
        <v>100</v>
      </c>
      <c r="C4264">
        <v>113102172</v>
      </c>
      <c r="D4264" s="103">
        <v>24484</v>
      </c>
      <c r="F4264" s="107">
        <v>113104515</v>
      </c>
      <c r="G4264" s="108">
        <v>0</v>
      </c>
    </row>
    <row r="4265" spans="1:7" x14ac:dyDescent="0.2">
      <c r="A4265">
        <v>805</v>
      </c>
      <c r="B4265" t="s">
        <v>100</v>
      </c>
      <c r="C4265">
        <v>113102196</v>
      </c>
      <c r="D4265" s="103">
        <v>113400</v>
      </c>
      <c r="F4265" s="107">
        <v>113104522</v>
      </c>
      <c r="G4265" s="108">
        <v>31994.560000000001</v>
      </c>
    </row>
    <row r="4266" spans="1:7" x14ac:dyDescent="0.2">
      <c r="A4266">
        <v>805</v>
      </c>
      <c r="B4266" t="s">
        <v>100</v>
      </c>
      <c r="C4266">
        <v>113102201</v>
      </c>
      <c r="D4266" s="103">
        <v>164400.6</v>
      </c>
      <c r="F4266" s="107">
        <v>113104523</v>
      </c>
      <c r="G4266" s="108">
        <v>2336.37</v>
      </c>
    </row>
    <row r="4267" spans="1:7" x14ac:dyDescent="0.2">
      <c r="A4267">
        <v>805</v>
      </c>
      <c r="B4267" t="s">
        <v>100</v>
      </c>
      <c r="C4267">
        <v>113102203</v>
      </c>
      <c r="D4267" s="103">
        <v>133543.79999999999</v>
      </c>
      <c r="F4267" s="107">
        <v>113104526</v>
      </c>
      <c r="G4267" s="108">
        <v>42527.26</v>
      </c>
    </row>
    <row r="4268" spans="1:7" x14ac:dyDescent="0.2">
      <c r="A4268">
        <v>805</v>
      </c>
      <c r="B4268" t="s">
        <v>100</v>
      </c>
      <c r="C4268">
        <v>113102204</v>
      </c>
      <c r="D4268" s="103">
        <v>12698.4</v>
      </c>
      <c r="F4268" s="107">
        <v>113104527</v>
      </c>
      <c r="G4268" s="108">
        <v>17797.5</v>
      </c>
    </row>
    <row r="4269" spans="1:7" x14ac:dyDescent="0.2">
      <c r="A4269">
        <v>805</v>
      </c>
      <c r="B4269" t="s">
        <v>100</v>
      </c>
      <c r="C4269">
        <v>113102207</v>
      </c>
      <c r="D4269" s="103">
        <v>167817</v>
      </c>
      <c r="F4269" s="107">
        <v>113104537</v>
      </c>
      <c r="G4269" s="108">
        <v>3906</v>
      </c>
    </row>
    <row r="4270" spans="1:7" x14ac:dyDescent="0.2">
      <c r="A4270">
        <v>805</v>
      </c>
      <c r="B4270" t="s">
        <v>100</v>
      </c>
      <c r="C4270">
        <v>113102212</v>
      </c>
      <c r="D4270" s="103">
        <v>128450.4</v>
      </c>
      <c r="F4270" s="107">
        <v>113104538</v>
      </c>
      <c r="G4270" s="108">
        <v>17219.2</v>
      </c>
    </row>
    <row r="4271" spans="1:7" x14ac:dyDescent="0.2">
      <c r="A4271">
        <v>805</v>
      </c>
      <c r="B4271" t="s">
        <v>100</v>
      </c>
      <c r="C4271">
        <v>113102213</v>
      </c>
      <c r="D4271" s="103">
        <v>62289.01</v>
      </c>
      <c r="F4271" s="107">
        <v>113104545</v>
      </c>
      <c r="G4271" s="108">
        <v>0</v>
      </c>
    </row>
    <row r="4272" spans="1:7" x14ac:dyDescent="0.2">
      <c r="A4272">
        <v>805</v>
      </c>
      <c r="B4272" t="s">
        <v>100</v>
      </c>
      <c r="C4272">
        <v>113102227</v>
      </c>
      <c r="D4272" s="103">
        <v>38454</v>
      </c>
      <c r="F4272" s="107">
        <v>113104546</v>
      </c>
      <c r="G4272" s="108">
        <v>0</v>
      </c>
    </row>
    <row r="4273" spans="1:7" x14ac:dyDescent="0.2">
      <c r="A4273">
        <v>805</v>
      </c>
      <c r="B4273" t="s">
        <v>100</v>
      </c>
      <c r="C4273">
        <v>113102228</v>
      </c>
      <c r="D4273" s="103">
        <v>38454</v>
      </c>
      <c r="F4273" s="107">
        <v>113104547</v>
      </c>
      <c r="G4273" s="108">
        <v>0</v>
      </c>
    </row>
    <row r="4274" spans="1:7" x14ac:dyDescent="0.2">
      <c r="A4274">
        <v>805</v>
      </c>
      <c r="B4274" t="s">
        <v>100</v>
      </c>
      <c r="C4274">
        <v>113102230</v>
      </c>
      <c r="D4274" s="103">
        <v>77243.399999999994</v>
      </c>
      <c r="F4274" s="107">
        <v>113104548</v>
      </c>
      <c r="G4274" s="108">
        <v>0</v>
      </c>
    </row>
    <row r="4275" spans="1:7" x14ac:dyDescent="0.2">
      <c r="A4275">
        <v>805</v>
      </c>
      <c r="B4275" t="s">
        <v>100</v>
      </c>
      <c r="C4275">
        <v>113102231</v>
      </c>
      <c r="D4275" s="103">
        <v>88982.399999999994</v>
      </c>
      <c r="F4275" s="107">
        <v>113104551</v>
      </c>
      <c r="G4275" s="108">
        <v>3894.3</v>
      </c>
    </row>
    <row r="4276" spans="1:7" x14ac:dyDescent="0.2">
      <c r="A4276">
        <v>805</v>
      </c>
      <c r="B4276" t="s">
        <v>100</v>
      </c>
      <c r="C4276">
        <v>113102232</v>
      </c>
      <c r="D4276">
        <v>0</v>
      </c>
      <c r="F4276" s="107">
        <v>113104552</v>
      </c>
      <c r="G4276" s="108">
        <v>9774.2999999999993</v>
      </c>
    </row>
    <row r="4277" spans="1:7" x14ac:dyDescent="0.2">
      <c r="A4277">
        <v>805</v>
      </c>
      <c r="B4277" t="s">
        <v>100</v>
      </c>
      <c r="C4277">
        <v>113102233</v>
      </c>
      <c r="D4277" s="103">
        <v>39719.160000000003</v>
      </c>
      <c r="F4277" s="107">
        <v>113104553</v>
      </c>
      <c r="G4277" s="108">
        <v>43756.55</v>
      </c>
    </row>
    <row r="4278" spans="1:7" x14ac:dyDescent="0.2">
      <c r="A4278">
        <v>805</v>
      </c>
      <c r="B4278" t="s">
        <v>100</v>
      </c>
      <c r="C4278">
        <v>113102235</v>
      </c>
      <c r="D4278" s="103">
        <v>60000</v>
      </c>
      <c r="F4278" s="107">
        <v>113104564</v>
      </c>
      <c r="G4278" s="108">
        <v>13768.3</v>
      </c>
    </row>
    <row r="4279" spans="1:7" x14ac:dyDescent="0.2">
      <c r="A4279">
        <v>805</v>
      </c>
      <c r="B4279" t="s">
        <v>100</v>
      </c>
      <c r="C4279">
        <v>113102236</v>
      </c>
      <c r="D4279" s="103">
        <v>6201</v>
      </c>
      <c r="F4279" s="107">
        <v>113104567</v>
      </c>
      <c r="G4279" s="108">
        <v>0</v>
      </c>
    </row>
    <row r="4280" spans="1:7" x14ac:dyDescent="0.2">
      <c r="A4280">
        <v>805</v>
      </c>
      <c r="B4280" t="s">
        <v>100</v>
      </c>
      <c r="C4280">
        <v>113102237</v>
      </c>
      <c r="D4280" s="103">
        <v>6318</v>
      </c>
      <c r="F4280" s="107">
        <v>113104568</v>
      </c>
      <c r="G4280" s="108">
        <v>0</v>
      </c>
    </row>
    <row r="4281" spans="1:7" x14ac:dyDescent="0.2">
      <c r="A4281">
        <v>805</v>
      </c>
      <c r="B4281" t="s">
        <v>100</v>
      </c>
      <c r="C4281">
        <v>113102238</v>
      </c>
      <c r="D4281" s="103">
        <v>15500</v>
      </c>
      <c r="F4281" s="107">
        <v>113104569</v>
      </c>
      <c r="G4281" s="108">
        <v>0</v>
      </c>
    </row>
    <row r="4282" spans="1:7" x14ac:dyDescent="0.2">
      <c r="A4282">
        <v>805</v>
      </c>
      <c r="B4282" t="s">
        <v>100</v>
      </c>
      <c r="C4282">
        <v>113102239</v>
      </c>
      <c r="D4282" s="103">
        <v>56910</v>
      </c>
      <c r="F4282" s="107">
        <v>113104570</v>
      </c>
      <c r="G4282" s="108">
        <v>0</v>
      </c>
    </row>
    <row r="4283" spans="1:7" x14ac:dyDescent="0.2">
      <c r="A4283">
        <v>805</v>
      </c>
      <c r="B4283" t="s">
        <v>100</v>
      </c>
      <c r="C4283">
        <v>113102270</v>
      </c>
      <c r="D4283" s="103">
        <v>93256.8</v>
      </c>
      <c r="F4283" s="107">
        <v>113104572</v>
      </c>
      <c r="G4283" s="108">
        <v>2843.45</v>
      </c>
    </row>
    <row r="4284" spans="1:7" x14ac:dyDescent="0.2">
      <c r="A4284">
        <v>805</v>
      </c>
      <c r="B4284" t="s">
        <v>100</v>
      </c>
      <c r="C4284">
        <v>113102275</v>
      </c>
      <c r="D4284" s="103">
        <v>13016</v>
      </c>
      <c r="F4284" s="107">
        <v>113104578</v>
      </c>
      <c r="G4284" s="108">
        <v>0</v>
      </c>
    </row>
    <row r="4285" spans="1:7" x14ac:dyDescent="0.2">
      <c r="A4285">
        <v>805</v>
      </c>
      <c r="B4285" t="s">
        <v>100</v>
      </c>
      <c r="C4285">
        <v>113102278</v>
      </c>
      <c r="D4285" s="103">
        <v>33170</v>
      </c>
      <c r="F4285" s="107">
        <v>113104581</v>
      </c>
      <c r="G4285" s="108">
        <v>6316.44</v>
      </c>
    </row>
    <row r="4286" spans="1:7" x14ac:dyDescent="0.2">
      <c r="A4286">
        <v>805</v>
      </c>
      <c r="B4286" t="s">
        <v>100</v>
      </c>
      <c r="C4286">
        <v>113102306</v>
      </c>
      <c r="D4286" s="103">
        <v>78000</v>
      </c>
      <c r="F4286" s="107">
        <v>113104587</v>
      </c>
      <c r="G4286" s="108">
        <v>0</v>
      </c>
    </row>
    <row r="4287" spans="1:7" x14ac:dyDescent="0.2">
      <c r="A4287">
        <v>805</v>
      </c>
      <c r="B4287" t="s">
        <v>100</v>
      </c>
      <c r="C4287">
        <v>113102334</v>
      </c>
      <c r="D4287" s="103">
        <v>34164</v>
      </c>
      <c r="F4287" s="107">
        <v>113104593</v>
      </c>
      <c r="G4287" s="108">
        <v>6082.8</v>
      </c>
    </row>
    <row r="4288" spans="1:7" x14ac:dyDescent="0.2">
      <c r="A4288">
        <v>805</v>
      </c>
      <c r="B4288" t="s">
        <v>100</v>
      </c>
      <c r="C4288">
        <v>113102339</v>
      </c>
      <c r="D4288" s="103">
        <v>28080</v>
      </c>
      <c r="F4288" s="107">
        <v>113104596</v>
      </c>
      <c r="G4288" s="108">
        <v>965.85</v>
      </c>
    </row>
    <row r="4289" spans="1:7" x14ac:dyDescent="0.2">
      <c r="A4289">
        <v>805</v>
      </c>
      <c r="B4289" t="s">
        <v>100</v>
      </c>
      <c r="C4289">
        <v>113102360</v>
      </c>
      <c r="D4289" s="103">
        <v>61456.2</v>
      </c>
      <c r="F4289" s="107">
        <v>113104597</v>
      </c>
      <c r="G4289" s="108">
        <v>1106.02</v>
      </c>
    </row>
    <row r="4290" spans="1:7" x14ac:dyDescent="0.2">
      <c r="A4290">
        <v>805</v>
      </c>
      <c r="B4290" t="s">
        <v>100</v>
      </c>
      <c r="C4290">
        <v>113102364</v>
      </c>
      <c r="D4290" s="103">
        <v>33875.4</v>
      </c>
      <c r="F4290" s="107">
        <v>113104598</v>
      </c>
      <c r="G4290" s="108">
        <v>11574.29</v>
      </c>
    </row>
    <row r="4291" spans="1:7" x14ac:dyDescent="0.2">
      <c r="A4291">
        <v>805</v>
      </c>
      <c r="B4291" t="s">
        <v>100</v>
      </c>
      <c r="C4291">
        <v>113102399</v>
      </c>
      <c r="D4291" s="103">
        <v>18624</v>
      </c>
      <c r="F4291" s="107">
        <v>113104624</v>
      </c>
      <c r="G4291" s="108">
        <v>25702.05</v>
      </c>
    </row>
    <row r="4292" spans="1:7" x14ac:dyDescent="0.2">
      <c r="A4292">
        <v>805</v>
      </c>
      <c r="B4292" t="s">
        <v>100</v>
      </c>
      <c r="C4292">
        <v>113102401</v>
      </c>
      <c r="D4292" s="103">
        <v>27300</v>
      </c>
      <c r="F4292" s="107">
        <v>113104626</v>
      </c>
      <c r="G4292" s="108">
        <v>13084.48</v>
      </c>
    </row>
    <row r="4293" spans="1:7" x14ac:dyDescent="0.2">
      <c r="A4293">
        <v>805</v>
      </c>
      <c r="B4293" t="s">
        <v>100</v>
      </c>
      <c r="C4293">
        <v>113102402</v>
      </c>
      <c r="D4293" s="103">
        <v>6201</v>
      </c>
      <c r="F4293" s="107">
        <v>113104630</v>
      </c>
      <c r="G4293" s="108">
        <v>22929.919999999998</v>
      </c>
    </row>
    <row r="4294" spans="1:7" x14ac:dyDescent="0.2">
      <c r="A4294">
        <v>805</v>
      </c>
      <c r="B4294" t="s">
        <v>100</v>
      </c>
      <c r="C4294">
        <v>113102403</v>
      </c>
      <c r="D4294" s="103">
        <v>6318</v>
      </c>
      <c r="F4294" s="107">
        <v>113104631</v>
      </c>
      <c r="G4294" s="108">
        <v>56078.879999999997</v>
      </c>
    </row>
    <row r="4295" spans="1:7" x14ac:dyDescent="0.2">
      <c r="A4295">
        <v>805</v>
      </c>
      <c r="B4295" t="s">
        <v>100</v>
      </c>
      <c r="C4295">
        <v>113102404</v>
      </c>
      <c r="D4295" s="103">
        <v>10686</v>
      </c>
      <c r="F4295" s="107">
        <v>113104632</v>
      </c>
      <c r="G4295" s="108">
        <v>4594.2</v>
      </c>
    </row>
    <row r="4296" spans="1:7" x14ac:dyDescent="0.2">
      <c r="A4296">
        <v>805</v>
      </c>
      <c r="B4296" t="s">
        <v>100</v>
      </c>
      <c r="C4296">
        <v>113102405</v>
      </c>
      <c r="D4296" s="103">
        <v>28080</v>
      </c>
      <c r="F4296" s="107">
        <v>113104635</v>
      </c>
      <c r="G4296" s="108">
        <v>12875</v>
      </c>
    </row>
    <row r="4297" spans="1:7" x14ac:dyDescent="0.2">
      <c r="A4297">
        <v>805</v>
      </c>
      <c r="B4297" t="s">
        <v>100</v>
      </c>
      <c r="C4297">
        <v>113102406</v>
      </c>
      <c r="D4297" s="103">
        <v>39550</v>
      </c>
      <c r="F4297" s="107">
        <v>113104636</v>
      </c>
      <c r="G4297" s="108">
        <v>0</v>
      </c>
    </row>
    <row r="4298" spans="1:7" x14ac:dyDescent="0.2">
      <c r="A4298">
        <v>805</v>
      </c>
      <c r="B4298" t="s">
        <v>100</v>
      </c>
      <c r="C4298">
        <v>113102423</v>
      </c>
      <c r="D4298" s="103">
        <v>27900</v>
      </c>
      <c r="F4298" s="107">
        <v>113104642</v>
      </c>
      <c r="G4298" s="108">
        <v>1405.8</v>
      </c>
    </row>
    <row r="4299" spans="1:7" x14ac:dyDescent="0.2">
      <c r="A4299">
        <v>805</v>
      </c>
      <c r="B4299" t="s">
        <v>100</v>
      </c>
      <c r="C4299">
        <v>113102424</v>
      </c>
      <c r="D4299" s="103">
        <v>35005</v>
      </c>
      <c r="F4299" s="107">
        <v>113104643</v>
      </c>
      <c r="G4299" s="108">
        <v>5155.8</v>
      </c>
    </row>
    <row r="4300" spans="1:7" x14ac:dyDescent="0.2">
      <c r="A4300">
        <v>805</v>
      </c>
      <c r="B4300" t="s">
        <v>100</v>
      </c>
      <c r="C4300">
        <v>113102425</v>
      </c>
      <c r="D4300" s="103">
        <v>32654.2</v>
      </c>
      <c r="F4300" s="107">
        <v>113104648</v>
      </c>
      <c r="G4300" s="108">
        <v>0</v>
      </c>
    </row>
    <row r="4301" spans="1:7" x14ac:dyDescent="0.2">
      <c r="A4301">
        <v>805</v>
      </c>
      <c r="B4301" t="s">
        <v>100</v>
      </c>
      <c r="C4301">
        <v>113102435</v>
      </c>
      <c r="D4301" s="103">
        <v>56940</v>
      </c>
      <c r="F4301" s="107">
        <v>113104649</v>
      </c>
      <c r="G4301" s="108">
        <v>16408</v>
      </c>
    </row>
    <row r="4302" spans="1:7" x14ac:dyDescent="0.2">
      <c r="A4302">
        <v>805</v>
      </c>
      <c r="B4302" t="s">
        <v>100</v>
      </c>
      <c r="C4302">
        <v>113102443</v>
      </c>
      <c r="D4302" s="103">
        <v>76010.399999999994</v>
      </c>
      <c r="F4302" s="107">
        <v>113104654</v>
      </c>
      <c r="G4302" s="108">
        <v>1875</v>
      </c>
    </row>
    <row r="4303" spans="1:7" x14ac:dyDescent="0.2">
      <c r="A4303">
        <v>805</v>
      </c>
      <c r="B4303" t="s">
        <v>100</v>
      </c>
      <c r="C4303">
        <v>113102444</v>
      </c>
      <c r="D4303">
        <v>0</v>
      </c>
      <c r="F4303" s="107">
        <v>113104656</v>
      </c>
      <c r="G4303" s="108">
        <v>0</v>
      </c>
    </row>
    <row r="4304" spans="1:7" x14ac:dyDescent="0.2">
      <c r="A4304">
        <v>805</v>
      </c>
      <c r="B4304" t="s">
        <v>100</v>
      </c>
      <c r="C4304">
        <v>113102445</v>
      </c>
      <c r="D4304" s="103">
        <v>231192</v>
      </c>
      <c r="F4304" s="107">
        <v>113104661</v>
      </c>
      <c r="G4304" s="108">
        <v>4174.5</v>
      </c>
    </row>
    <row r="4305" spans="1:7" x14ac:dyDescent="0.2">
      <c r="A4305">
        <v>805</v>
      </c>
      <c r="B4305" t="s">
        <v>100</v>
      </c>
      <c r="C4305">
        <v>113102446</v>
      </c>
      <c r="D4305" s="103">
        <v>50825.58</v>
      </c>
      <c r="F4305" s="107">
        <v>113104664</v>
      </c>
      <c r="G4305" s="108">
        <v>34347</v>
      </c>
    </row>
    <row r="4306" spans="1:7" x14ac:dyDescent="0.2">
      <c r="A4306">
        <v>805</v>
      </c>
      <c r="B4306" t="s">
        <v>100</v>
      </c>
      <c r="C4306">
        <v>113102447</v>
      </c>
      <c r="D4306" s="103">
        <v>65871.31</v>
      </c>
      <c r="F4306" s="107">
        <v>113104665</v>
      </c>
      <c r="G4306" s="108">
        <v>121506</v>
      </c>
    </row>
    <row r="4307" spans="1:7" x14ac:dyDescent="0.2">
      <c r="A4307">
        <v>805</v>
      </c>
      <c r="B4307" t="s">
        <v>100</v>
      </c>
      <c r="C4307">
        <v>113102448</v>
      </c>
      <c r="D4307" s="103">
        <v>47591.26</v>
      </c>
      <c r="F4307" s="107">
        <v>113104666</v>
      </c>
      <c r="G4307" s="108">
        <v>0</v>
      </c>
    </row>
    <row r="4308" spans="1:7" x14ac:dyDescent="0.2">
      <c r="A4308">
        <v>805</v>
      </c>
      <c r="B4308" t="s">
        <v>100</v>
      </c>
      <c r="C4308">
        <v>113102449</v>
      </c>
      <c r="D4308" s="103">
        <v>200528.64000000001</v>
      </c>
      <c r="F4308" s="107">
        <v>113104667</v>
      </c>
      <c r="G4308" s="108">
        <v>107478</v>
      </c>
    </row>
    <row r="4309" spans="1:7" x14ac:dyDescent="0.2">
      <c r="A4309">
        <v>805</v>
      </c>
      <c r="B4309" t="s">
        <v>100</v>
      </c>
      <c r="C4309">
        <v>113102475</v>
      </c>
      <c r="D4309" s="103">
        <v>11193</v>
      </c>
      <c r="F4309" s="107">
        <v>113104668</v>
      </c>
      <c r="G4309" s="108">
        <v>63084</v>
      </c>
    </row>
    <row r="4310" spans="1:7" x14ac:dyDescent="0.2">
      <c r="A4310">
        <v>805</v>
      </c>
      <c r="B4310" t="s">
        <v>100</v>
      </c>
      <c r="C4310">
        <v>113102476</v>
      </c>
      <c r="D4310" s="103">
        <v>9321</v>
      </c>
      <c r="F4310" s="107">
        <v>113104669</v>
      </c>
      <c r="G4310" s="108">
        <v>0</v>
      </c>
    </row>
    <row r="4311" spans="1:7" x14ac:dyDescent="0.2">
      <c r="A4311">
        <v>805</v>
      </c>
      <c r="B4311" t="s">
        <v>100</v>
      </c>
      <c r="C4311">
        <v>113102478</v>
      </c>
      <c r="D4311" s="103">
        <v>22534</v>
      </c>
      <c r="F4311" s="107">
        <v>113104670</v>
      </c>
      <c r="G4311" s="108">
        <v>0</v>
      </c>
    </row>
    <row r="4312" spans="1:7" x14ac:dyDescent="0.2">
      <c r="A4312">
        <v>805</v>
      </c>
      <c r="B4312" t="s">
        <v>100</v>
      </c>
      <c r="C4312">
        <v>113102482</v>
      </c>
      <c r="D4312" s="103">
        <v>61089.599999999999</v>
      </c>
      <c r="F4312" s="107">
        <v>113104671</v>
      </c>
      <c r="G4312" s="108">
        <v>46421.5</v>
      </c>
    </row>
    <row r="4313" spans="1:7" x14ac:dyDescent="0.2">
      <c r="A4313">
        <v>805</v>
      </c>
      <c r="B4313" t="s">
        <v>100</v>
      </c>
      <c r="C4313">
        <v>113102486</v>
      </c>
      <c r="D4313" s="103">
        <v>65520</v>
      </c>
      <c r="F4313" s="107">
        <v>113104672</v>
      </c>
      <c r="G4313" s="108">
        <v>45562</v>
      </c>
    </row>
    <row r="4314" spans="1:7" x14ac:dyDescent="0.2">
      <c r="A4314">
        <v>805</v>
      </c>
      <c r="B4314" t="s">
        <v>100</v>
      </c>
      <c r="C4314">
        <v>113102488</v>
      </c>
      <c r="D4314" s="103">
        <v>37206</v>
      </c>
      <c r="F4314" s="107">
        <v>113104673</v>
      </c>
      <c r="G4314" s="108">
        <v>63084</v>
      </c>
    </row>
    <row r="4315" spans="1:7" x14ac:dyDescent="0.2">
      <c r="A4315">
        <v>805</v>
      </c>
      <c r="B4315" t="s">
        <v>100</v>
      </c>
      <c r="C4315">
        <v>113102491</v>
      </c>
      <c r="D4315" s="103">
        <v>3962.4</v>
      </c>
      <c r="F4315" s="107">
        <v>113104693</v>
      </c>
      <c r="G4315" s="108">
        <v>4330.3900000000003</v>
      </c>
    </row>
    <row r="4316" spans="1:7" x14ac:dyDescent="0.2">
      <c r="A4316">
        <v>805</v>
      </c>
      <c r="B4316" t="s">
        <v>100</v>
      </c>
      <c r="C4316">
        <v>113102497</v>
      </c>
      <c r="D4316" s="103">
        <v>32760</v>
      </c>
      <c r="F4316" s="107">
        <v>113104695</v>
      </c>
      <c r="G4316" s="108">
        <v>7741.36</v>
      </c>
    </row>
    <row r="4317" spans="1:7" x14ac:dyDescent="0.2">
      <c r="A4317">
        <v>805</v>
      </c>
      <c r="B4317" t="s">
        <v>100</v>
      </c>
      <c r="C4317">
        <v>113102498</v>
      </c>
      <c r="D4317" s="103">
        <v>12854.4</v>
      </c>
      <c r="F4317" s="107">
        <v>113104696</v>
      </c>
      <c r="G4317" s="108">
        <v>13248.36</v>
      </c>
    </row>
    <row r="4318" spans="1:7" x14ac:dyDescent="0.2">
      <c r="A4318">
        <v>805</v>
      </c>
      <c r="B4318" t="s">
        <v>100</v>
      </c>
      <c r="C4318">
        <v>113102499</v>
      </c>
      <c r="D4318" s="103">
        <v>11099.4</v>
      </c>
      <c r="F4318" s="107">
        <v>113104703</v>
      </c>
      <c r="G4318" s="108">
        <v>7789</v>
      </c>
    </row>
    <row r="4319" spans="1:7" x14ac:dyDescent="0.2">
      <c r="A4319">
        <v>805</v>
      </c>
      <c r="B4319" t="s">
        <v>100</v>
      </c>
      <c r="C4319">
        <v>113102501</v>
      </c>
      <c r="D4319" s="103">
        <v>72384</v>
      </c>
      <c r="F4319" s="107">
        <v>113104706</v>
      </c>
      <c r="G4319" s="108">
        <v>5859</v>
      </c>
    </row>
    <row r="4320" spans="1:7" x14ac:dyDescent="0.2">
      <c r="A4320">
        <v>805</v>
      </c>
      <c r="B4320" t="s">
        <v>100</v>
      </c>
      <c r="C4320">
        <v>113102502</v>
      </c>
      <c r="D4320" s="103">
        <v>73834.8</v>
      </c>
      <c r="F4320" s="107">
        <v>113104707</v>
      </c>
      <c r="G4320" s="108">
        <v>2344.1999999999998</v>
      </c>
    </row>
    <row r="4321" spans="1:7" x14ac:dyDescent="0.2">
      <c r="A4321">
        <v>805</v>
      </c>
      <c r="B4321" t="s">
        <v>100</v>
      </c>
      <c r="C4321">
        <v>113102503</v>
      </c>
      <c r="D4321" s="103">
        <v>43102.8</v>
      </c>
      <c r="F4321" s="107">
        <v>113104712</v>
      </c>
      <c r="G4321" s="108">
        <v>2344</v>
      </c>
    </row>
    <row r="4322" spans="1:7" x14ac:dyDescent="0.2">
      <c r="A4322">
        <v>805</v>
      </c>
      <c r="B4322" t="s">
        <v>100</v>
      </c>
      <c r="C4322">
        <v>113102533</v>
      </c>
      <c r="D4322">
        <v>0</v>
      </c>
      <c r="F4322" s="107">
        <v>113104722</v>
      </c>
      <c r="G4322" s="108">
        <v>10787.56</v>
      </c>
    </row>
    <row r="4323" spans="1:7" x14ac:dyDescent="0.2">
      <c r="A4323">
        <v>805</v>
      </c>
      <c r="B4323" t="s">
        <v>100</v>
      </c>
      <c r="C4323">
        <v>113102556</v>
      </c>
      <c r="D4323" s="103">
        <v>21372</v>
      </c>
      <c r="F4323" s="107">
        <v>113104725</v>
      </c>
      <c r="G4323" s="108">
        <v>3241.9</v>
      </c>
    </row>
    <row r="4324" spans="1:7" x14ac:dyDescent="0.2">
      <c r="A4324">
        <v>805</v>
      </c>
      <c r="B4324" t="s">
        <v>100</v>
      </c>
      <c r="C4324">
        <v>113102558</v>
      </c>
      <c r="D4324" s="103">
        <v>2047</v>
      </c>
      <c r="F4324" s="107">
        <v>113104726</v>
      </c>
      <c r="G4324" s="108">
        <v>5272.5</v>
      </c>
    </row>
    <row r="4325" spans="1:7" x14ac:dyDescent="0.2">
      <c r="A4325">
        <v>805</v>
      </c>
      <c r="B4325" t="s">
        <v>100</v>
      </c>
      <c r="C4325">
        <v>113102561</v>
      </c>
      <c r="D4325" s="103">
        <v>38775</v>
      </c>
      <c r="F4325" s="107">
        <v>113104727</v>
      </c>
      <c r="G4325" s="108">
        <v>12836</v>
      </c>
    </row>
    <row r="4326" spans="1:7" x14ac:dyDescent="0.2">
      <c r="A4326">
        <v>805</v>
      </c>
      <c r="B4326" t="s">
        <v>100</v>
      </c>
      <c r="C4326">
        <v>113102563</v>
      </c>
      <c r="D4326" s="103">
        <v>38170</v>
      </c>
      <c r="F4326" s="107">
        <v>113104730</v>
      </c>
      <c r="G4326" s="108">
        <v>781</v>
      </c>
    </row>
    <row r="4327" spans="1:7" x14ac:dyDescent="0.2">
      <c r="A4327">
        <v>805</v>
      </c>
      <c r="B4327" t="s">
        <v>100</v>
      </c>
      <c r="C4327">
        <v>113102609</v>
      </c>
      <c r="D4327" s="103">
        <v>2340</v>
      </c>
      <c r="F4327" s="107">
        <v>113104736</v>
      </c>
      <c r="G4327" s="108">
        <v>0</v>
      </c>
    </row>
    <row r="4328" spans="1:7" x14ac:dyDescent="0.2">
      <c r="A4328">
        <v>805</v>
      </c>
      <c r="B4328" t="s">
        <v>100</v>
      </c>
      <c r="C4328">
        <v>113102610</v>
      </c>
      <c r="D4328" s="103">
        <v>2340</v>
      </c>
      <c r="F4328" s="107">
        <v>113104765</v>
      </c>
      <c r="G4328" s="108">
        <v>14346</v>
      </c>
    </row>
    <row r="4329" spans="1:7" x14ac:dyDescent="0.2">
      <c r="A4329">
        <v>805</v>
      </c>
      <c r="B4329" t="s">
        <v>100</v>
      </c>
      <c r="C4329">
        <v>113102656</v>
      </c>
      <c r="D4329" s="103">
        <v>8595.6</v>
      </c>
      <c r="F4329" s="107">
        <v>113104766</v>
      </c>
      <c r="G4329" s="108">
        <v>17618</v>
      </c>
    </row>
    <row r="4330" spans="1:7" x14ac:dyDescent="0.2">
      <c r="A4330">
        <v>805</v>
      </c>
      <c r="B4330" t="s">
        <v>100</v>
      </c>
      <c r="C4330">
        <v>113102657</v>
      </c>
      <c r="D4330" s="103">
        <v>21028.799999999999</v>
      </c>
      <c r="F4330" s="107">
        <v>113104767</v>
      </c>
      <c r="G4330" s="108">
        <v>8442</v>
      </c>
    </row>
    <row r="4331" spans="1:7" x14ac:dyDescent="0.2">
      <c r="A4331">
        <v>805</v>
      </c>
      <c r="B4331" t="s">
        <v>100</v>
      </c>
      <c r="C4331">
        <v>113102660</v>
      </c>
      <c r="D4331" s="103">
        <v>79552.2</v>
      </c>
      <c r="F4331" s="107">
        <v>113104768</v>
      </c>
      <c r="G4331" s="108">
        <v>8442</v>
      </c>
    </row>
    <row r="4332" spans="1:7" x14ac:dyDescent="0.2">
      <c r="A4332">
        <v>805</v>
      </c>
      <c r="B4332" t="s">
        <v>100</v>
      </c>
      <c r="C4332">
        <v>113102700</v>
      </c>
      <c r="D4332" s="103">
        <v>37596</v>
      </c>
      <c r="F4332" s="107">
        <v>113104772</v>
      </c>
      <c r="G4332" s="108">
        <v>30912</v>
      </c>
    </row>
    <row r="4333" spans="1:7" x14ac:dyDescent="0.2">
      <c r="A4333">
        <v>805</v>
      </c>
      <c r="B4333" t="s">
        <v>100</v>
      </c>
      <c r="C4333">
        <v>113102701</v>
      </c>
      <c r="D4333" s="103">
        <v>77149.8</v>
      </c>
      <c r="F4333" s="107">
        <v>113104776</v>
      </c>
      <c r="G4333" s="108">
        <v>62308</v>
      </c>
    </row>
    <row r="4334" spans="1:7" x14ac:dyDescent="0.2">
      <c r="A4334">
        <v>805</v>
      </c>
      <c r="B4334" t="s">
        <v>100</v>
      </c>
      <c r="C4334">
        <v>113102726</v>
      </c>
      <c r="D4334" s="103">
        <v>170984</v>
      </c>
      <c r="F4334" s="107">
        <v>113104778</v>
      </c>
      <c r="G4334" s="108">
        <v>35664.300000000003</v>
      </c>
    </row>
    <row r="4335" spans="1:7" x14ac:dyDescent="0.2">
      <c r="A4335">
        <v>805</v>
      </c>
      <c r="B4335" t="s">
        <v>100</v>
      </c>
      <c r="C4335">
        <v>113102729</v>
      </c>
      <c r="D4335" s="103">
        <v>227550</v>
      </c>
      <c r="F4335" s="107">
        <v>113104780</v>
      </c>
      <c r="G4335" s="108">
        <v>13739.04</v>
      </c>
    </row>
    <row r="4336" spans="1:7" x14ac:dyDescent="0.2">
      <c r="A4336">
        <v>805</v>
      </c>
      <c r="B4336" t="s">
        <v>100</v>
      </c>
      <c r="C4336">
        <v>113102958</v>
      </c>
      <c r="D4336" s="103">
        <v>26621.4</v>
      </c>
      <c r="F4336" s="107">
        <v>113104785</v>
      </c>
      <c r="G4336" s="108">
        <v>35664.300000000003</v>
      </c>
    </row>
    <row r="4337" spans="1:7" x14ac:dyDescent="0.2">
      <c r="A4337">
        <v>805</v>
      </c>
      <c r="B4337" t="s">
        <v>100</v>
      </c>
      <c r="C4337">
        <v>113102961</v>
      </c>
      <c r="D4337">
        <v>0</v>
      </c>
      <c r="F4337" s="107">
        <v>113104786</v>
      </c>
      <c r="G4337" s="108">
        <v>17991.509999999998</v>
      </c>
    </row>
    <row r="4338" spans="1:7" x14ac:dyDescent="0.2">
      <c r="A4338">
        <v>805</v>
      </c>
      <c r="B4338" t="s">
        <v>100</v>
      </c>
      <c r="C4338">
        <v>113103095</v>
      </c>
      <c r="D4338" s="103">
        <v>27674.400000000001</v>
      </c>
      <c r="F4338" s="107">
        <v>113104788</v>
      </c>
      <c r="G4338" s="108">
        <v>57200.58</v>
      </c>
    </row>
    <row r="4339" spans="1:7" x14ac:dyDescent="0.2">
      <c r="A4339">
        <v>805</v>
      </c>
      <c r="B4339" t="s">
        <v>100</v>
      </c>
      <c r="C4339">
        <v>113103096</v>
      </c>
      <c r="D4339">
        <v>0</v>
      </c>
      <c r="F4339" s="107">
        <v>113104793</v>
      </c>
      <c r="G4339" s="108">
        <v>17991.509999999998</v>
      </c>
    </row>
    <row r="4340" spans="1:7" x14ac:dyDescent="0.2">
      <c r="A4340">
        <v>805</v>
      </c>
      <c r="B4340" t="s">
        <v>100</v>
      </c>
      <c r="C4340">
        <v>113103098</v>
      </c>
      <c r="D4340" s="103">
        <v>22214.400000000001</v>
      </c>
      <c r="F4340" s="107">
        <v>113104794</v>
      </c>
      <c r="G4340" s="108">
        <v>56079</v>
      </c>
    </row>
    <row r="4341" spans="1:7" x14ac:dyDescent="0.2">
      <c r="A4341">
        <v>805</v>
      </c>
      <c r="B4341" t="s">
        <v>100</v>
      </c>
      <c r="C4341">
        <v>113103100</v>
      </c>
      <c r="D4341" s="103">
        <v>26676</v>
      </c>
      <c r="F4341" s="107">
        <v>113104796</v>
      </c>
      <c r="G4341" s="108">
        <v>35664.300000000003</v>
      </c>
    </row>
    <row r="4342" spans="1:7" x14ac:dyDescent="0.2">
      <c r="A4342">
        <v>805</v>
      </c>
      <c r="B4342" t="s">
        <v>100</v>
      </c>
      <c r="C4342">
        <v>113103101</v>
      </c>
      <c r="D4342" s="103">
        <v>6825</v>
      </c>
      <c r="F4342" s="107">
        <v>113104802</v>
      </c>
      <c r="G4342" s="108">
        <v>17991.509999999998</v>
      </c>
    </row>
    <row r="4343" spans="1:7" x14ac:dyDescent="0.2">
      <c r="A4343">
        <v>805</v>
      </c>
      <c r="B4343" t="s">
        <v>100</v>
      </c>
      <c r="C4343">
        <v>113103104</v>
      </c>
      <c r="D4343" s="103">
        <v>10110</v>
      </c>
      <c r="F4343" s="107">
        <v>113104803</v>
      </c>
      <c r="G4343" s="108">
        <v>56079</v>
      </c>
    </row>
    <row r="4344" spans="1:7" x14ac:dyDescent="0.2">
      <c r="A4344">
        <v>805</v>
      </c>
      <c r="B4344" t="s">
        <v>100</v>
      </c>
      <c r="C4344">
        <v>113103105</v>
      </c>
      <c r="D4344" s="103">
        <v>16150</v>
      </c>
      <c r="F4344" s="107">
        <v>113104805</v>
      </c>
      <c r="G4344" s="108">
        <v>35664.300000000003</v>
      </c>
    </row>
    <row r="4345" spans="1:7" x14ac:dyDescent="0.2">
      <c r="A4345">
        <v>805</v>
      </c>
      <c r="B4345" t="s">
        <v>100</v>
      </c>
      <c r="C4345">
        <v>113103106</v>
      </c>
      <c r="D4345" s="103">
        <v>7800</v>
      </c>
      <c r="F4345" s="107">
        <v>113104811</v>
      </c>
      <c r="G4345" s="108">
        <v>17991.509999999998</v>
      </c>
    </row>
    <row r="4346" spans="1:7" x14ac:dyDescent="0.2">
      <c r="A4346">
        <v>805</v>
      </c>
      <c r="B4346" t="s">
        <v>100</v>
      </c>
      <c r="C4346">
        <v>113103107</v>
      </c>
      <c r="D4346">
        <v>709.8</v>
      </c>
      <c r="F4346" s="107">
        <v>113104812</v>
      </c>
      <c r="G4346" s="108">
        <v>56079</v>
      </c>
    </row>
    <row r="4347" spans="1:7" x14ac:dyDescent="0.2">
      <c r="A4347">
        <v>805</v>
      </c>
      <c r="B4347" t="s">
        <v>100</v>
      </c>
      <c r="C4347">
        <v>113103113</v>
      </c>
      <c r="D4347" s="103">
        <v>14156</v>
      </c>
      <c r="F4347" s="107">
        <v>113104821</v>
      </c>
      <c r="G4347" s="108">
        <v>1367</v>
      </c>
    </row>
    <row r="4348" spans="1:7" x14ac:dyDescent="0.2">
      <c r="A4348">
        <v>805</v>
      </c>
      <c r="B4348" t="s">
        <v>100</v>
      </c>
      <c r="C4348">
        <v>113103168</v>
      </c>
      <c r="D4348" s="103">
        <v>14648.4</v>
      </c>
      <c r="F4348" s="107">
        <v>113104822</v>
      </c>
      <c r="G4348" s="108">
        <v>3109.2</v>
      </c>
    </row>
    <row r="4349" spans="1:7" x14ac:dyDescent="0.2">
      <c r="A4349">
        <v>805</v>
      </c>
      <c r="B4349" t="s">
        <v>100</v>
      </c>
      <c r="C4349">
        <v>113103220</v>
      </c>
      <c r="D4349" s="103">
        <v>49101</v>
      </c>
      <c r="F4349" s="107">
        <v>113104831</v>
      </c>
      <c r="G4349" s="108">
        <v>1055.0999999999999</v>
      </c>
    </row>
    <row r="4350" spans="1:7" x14ac:dyDescent="0.2">
      <c r="A4350">
        <v>805</v>
      </c>
      <c r="B4350" t="s">
        <v>100</v>
      </c>
      <c r="C4350">
        <v>113103289</v>
      </c>
      <c r="D4350" s="103">
        <v>7800</v>
      </c>
      <c r="F4350" s="107">
        <v>113104836</v>
      </c>
      <c r="G4350" s="108">
        <v>2930</v>
      </c>
    </row>
    <row r="4351" spans="1:7" x14ac:dyDescent="0.2">
      <c r="A4351">
        <v>805</v>
      </c>
      <c r="B4351" t="s">
        <v>100</v>
      </c>
      <c r="C4351">
        <v>113103332</v>
      </c>
      <c r="D4351" s="103">
        <v>42502.2</v>
      </c>
      <c r="F4351" s="107">
        <v>113104837</v>
      </c>
      <c r="G4351" s="108">
        <v>7813.2</v>
      </c>
    </row>
    <row r="4352" spans="1:7" x14ac:dyDescent="0.2">
      <c r="A4352">
        <v>805</v>
      </c>
      <c r="B4352" t="s">
        <v>100</v>
      </c>
      <c r="C4352">
        <v>113103337</v>
      </c>
      <c r="D4352" s="103">
        <v>65317.2</v>
      </c>
      <c r="F4352" s="107">
        <v>113104844</v>
      </c>
      <c r="G4352" s="108">
        <v>26115.08</v>
      </c>
    </row>
    <row r="4353" spans="1:7" x14ac:dyDescent="0.2">
      <c r="A4353">
        <v>805</v>
      </c>
      <c r="B4353" t="s">
        <v>100</v>
      </c>
      <c r="C4353">
        <v>113103338</v>
      </c>
      <c r="D4353" s="103">
        <v>56464.2</v>
      </c>
      <c r="F4353" s="107">
        <v>113104845</v>
      </c>
      <c r="G4353" s="108">
        <v>14175.07</v>
      </c>
    </row>
    <row r="4354" spans="1:7" x14ac:dyDescent="0.2">
      <c r="A4354">
        <v>805</v>
      </c>
      <c r="B4354" t="s">
        <v>100</v>
      </c>
      <c r="C4354">
        <v>113103339</v>
      </c>
      <c r="D4354" s="103">
        <v>67376.399999999994</v>
      </c>
      <c r="F4354" s="107">
        <v>113104846</v>
      </c>
      <c r="G4354" s="108">
        <v>56662.55</v>
      </c>
    </row>
    <row r="4355" spans="1:7" x14ac:dyDescent="0.2">
      <c r="A4355">
        <v>805</v>
      </c>
      <c r="B4355" t="s">
        <v>100</v>
      </c>
      <c r="C4355">
        <v>113103343</v>
      </c>
      <c r="D4355" s="103">
        <v>141468.6</v>
      </c>
      <c r="F4355" s="107">
        <v>113104848</v>
      </c>
      <c r="G4355" s="108">
        <v>1953</v>
      </c>
    </row>
    <row r="4356" spans="1:7" x14ac:dyDescent="0.2">
      <c r="A4356">
        <v>805</v>
      </c>
      <c r="B4356" t="s">
        <v>100</v>
      </c>
      <c r="C4356">
        <v>113103427</v>
      </c>
      <c r="D4356" s="103">
        <v>35850</v>
      </c>
      <c r="F4356" s="107">
        <v>113104860</v>
      </c>
      <c r="G4356" s="108">
        <v>0</v>
      </c>
    </row>
    <row r="4357" spans="1:7" x14ac:dyDescent="0.2">
      <c r="A4357">
        <v>805</v>
      </c>
      <c r="B4357" t="s">
        <v>100</v>
      </c>
      <c r="C4357">
        <v>113103429</v>
      </c>
      <c r="D4357" s="103">
        <v>7800</v>
      </c>
      <c r="F4357" s="107">
        <v>113104861</v>
      </c>
      <c r="G4357" s="108">
        <v>17992.8</v>
      </c>
    </row>
    <row r="4358" spans="1:7" x14ac:dyDescent="0.2">
      <c r="A4358">
        <v>805</v>
      </c>
      <c r="B4358" t="s">
        <v>100</v>
      </c>
      <c r="C4358">
        <v>113103473</v>
      </c>
      <c r="D4358">
        <v>0</v>
      </c>
      <c r="F4358" s="107">
        <v>113104862</v>
      </c>
      <c r="G4358" s="108">
        <v>6074.64</v>
      </c>
    </row>
    <row r="4359" spans="1:7" x14ac:dyDescent="0.2">
      <c r="A4359">
        <v>805</v>
      </c>
      <c r="B4359" t="s">
        <v>100</v>
      </c>
      <c r="C4359">
        <v>113103474</v>
      </c>
      <c r="D4359" s="103">
        <v>32713.200000000001</v>
      </c>
      <c r="F4359" s="107">
        <v>113104863</v>
      </c>
      <c r="G4359" s="108">
        <v>25140.74</v>
      </c>
    </row>
    <row r="4360" spans="1:7" x14ac:dyDescent="0.2">
      <c r="A4360">
        <v>805</v>
      </c>
      <c r="B4360" t="s">
        <v>100</v>
      </c>
      <c r="C4360">
        <v>113103475</v>
      </c>
      <c r="D4360" s="103">
        <v>8704.7999999999993</v>
      </c>
      <c r="F4360" s="107">
        <v>113104864</v>
      </c>
      <c r="G4360" s="108">
        <v>25140.74</v>
      </c>
    </row>
    <row r="4361" spans="1:7" x14ac:dyDescent="0.2">
      <c r="A4361">
        <v>805</v>
      </c>
      <c r="B4361" t="s">
        <v>100</v>
      </c>
      <c r="C4361">
        <v>113103524</v>
      </c>
      <c r="D4361" s="103">
        <v>35318.400000000001</v>
      </c>
      <c r="F4361" s="107">
        <v>113104867</v>
      </c>
      <c r="G4361" s="108">
        <v>20276.97</v>
      </c>
    </row>
    <row r="4362" spans="1:7" x14ac:dyDescent="0.2">
      <c r="A4362">
        <v>805</v>
      </c>
      <c r="B4362" t="s">
        <v>100</v>
      </c>
      <c r="C4362">
        <v>113103528</v>
      </c>
      <c r="D4362" s="103">
        <v>7800</v>
      </c>
      <c r="F4362" s="107">
        <v>113104870</v>
      </c>
      <c r="G4362" s="108">
        <v>13771</v>
      </c>
    </row>
    <row r="4363" spans="1:7" x14ac:dyDescent="0.2">
      <c r="A4363">
        <v>805</v>
      </c>
      <c r="B4363" t="s">
        <v>100</v>
      </c>
      <c r="C4363">
        <v>113103530</v>
      </c>
      <c r="D4363" s="103">
        <v>42658</v>
      </c>
      <c r="F4363" s="107">
        <v>113104871</v>
      </c>
      <c r="G4363" s="108">
        <v>39064</v>
      </c>
    </row>
    <row r="4364" spans="1:7" x14ac:dyDescent="0.2">
      <c r="A4364">
        <v>805</v>
      </c>
      <c r="B4364" t="s">
        <v>100</v>
      </c>
      <c r="C4364">
        <v>113103531</v>
      </c>
      <c r="D4364" s="103">
        <v>55068</v>
      </c>
      <c r="F4364" s="107">
        <v>113104872</v>
      </c>
      <c r="G4364" s="108">
        <v>11719</v>
      </c>
    </row>
    <row r="4365" spans="1:7" x14ac:dyDescent="0.2">
      <c r="A4365">
        <v>805</v>
      </c>
      <c r="B4365" t="s">
        <v>100</v>
      </c>
      <c r="C4365">
        <v>113103539</v>
      </c>
      <c r="D4365" s="103">
        <v>7820.59</v>
      </c>
      <c r="F4365" s="107">
        <v>113104873</v>
      </c>
      <c r="G4365" s="108">
        <v>12999.9</v>
      </c>
    </row>
    <row r="4366" spans="1:7" x14ac:dyDescent="0.2">
      <c r="A4366">
        <v>805</v>
      </c>
      <c r="B4366" t="s">
        <v>100</v>
      </c>
      <c r="C4366">
        <v>113103541</v>
      </c>
      <c r="D4366" s="103">
        <v>62965.5</v>
      </c>
      <c r="F4366" s="107">
        <v>113104874</v>
      </c>
      <c r="G4366" s="108">
        <v>15938</v>
      </c>
    </row>
    <row r="4367" spans="1:7" x14ac:dyDescent="0.2">
      <c r="A4367">
        <v>805</v>
      </c>
      <c r="B4367" t="s">
        <v>100</v>
      </c>
      <c r="C4367">
        <v>113103599</v>
      </c>
      <c r="D4367" s="103">
        <v>22074</v>
      </c>
      <c r="F4367" s="107">
        <v>113104876</v>
      </c>
      <c r="G4367" s="108">
        <v>3564.84</v>
      </c>
    </row>
    <row r="4368" spans="1:7" x14ac:dyDescent="0.2">
      <c r="A4368">
        <v>805</v>
      </c>
      <c r="B4368" t="s">
        <v>100</v>
      </c>
      <c r="C4368">
        <v>113103600</v>
      </c>
      <c r="D4368">
        <v>0</v>
      </c>
      <c r="F4368" s="107">
        <v>113104877</v>
      </c>
      <c r="G4368" s="108">
        <v>3690.75</v>
      </c>
    </row>
    <row r="4369" spans="1:7" x14ac:dyDescent="0.2">
      <c r="A4369">
        <v>805</v>
      </c>
      <c r="B4369" t="s">
        <v>100</v>
      </c>
      <c r="C4369">
        <v>113103601</v>
      </c>
      <c r="D4369" s="103">
        <v>6708</v>
      </c>
      <c r="F4369" s="107">
        <v>113104881</v>
      </c>
      <c r="G4369" s="108">
        <v>5860.1</v>
      </c>
    </row>
    <row r="4370" spans="1:7" x14ac:dyDescent="0.2">
      <c r="A4370">
        <v>805</v>
      </c>
      <c r="B4370" t="s">
        <v>100</v>
      </c>
      <c r="C4370">
        <v>113103602</v>
      </c>
      <c r="D4370" s="103">
        <v>28267.200000000001</v>
      </c>
      <c r="F4370" s="107">
        <v>113104882</v>
      </c>
      <c r="G4370" s="108">
        <v>2489.4</v>
      </c>
    </row>
    <row r="4371" spans="1:7" x14ac:dyDescent="0.2">
      <c r="A4371">
        <v>805</v>
      </c>
      <c r="B4371" t="s">
        <v>100</v>
      </c>
      <c r="C4371">
        <v>113103605</v>
      </c>
      <c r="D4371" s="103">
        <v>20202</v>
      </c>
      <c r="F4371" s="107">
        <v>113104883</v>
      </c>
      <c r="G4371" s="108">
        <v>5469</v>
      </c>
    </row>
    <row r="4372" spans="1:7" x14ac:dyDescent="0.2">
      <c r="A4372">
        <v>805</v>
      </c>
      <c r="B4372" t="s">
        <v>100</v>
      </c>
      <c r="C4372">
        <v>113103606</v>
      </c>
      <c r="D4372">
        <v>0</v>
      </c>
      <c r="F4372" s="107">
        <v>113104885</v>
      </c>
      <c r="G4372" s="108">
        <v>1515</v>
      </c>
    </row>
    <row r="4373" spans="1:7" x14ac:dyDescent="0.2">
      <c r="A4373">
        <v>805</v>
      </c>
      <c r="B4373" t="s">
        <v>100</v>
      </c>
      <c r="C4373">
        <v>113103607</v>
      </c>
      <c r="D4373" s="103">
        <v>6762.6</v>
      </c>
      <c r="F4373" s="107">
        <v>113104887</v>
      </c>
      <c r="G4373" s="108">
        <v>2148</v>
      </c>
    </row>
    <row r="4374" spans="1:7" x14ac:dyDescent="0.2">
      <c r="A4374">
        <v>805</v>
      </c>
      <c r="B4374" t="s">
        <v>100</v>
      </c>
      <c r="C4374">
        <v>113103608</v>
      </c>
      <c r="D4374" s="103">
        <v>26044.98</v>
      </c>
      <c r="F4374" s="107">
        <v>113104889</v>
      </c>
      <c r="G4374" s="108">
        <v>5781.6</v>
      </c>
    </row>
    <row r="4375" spans="1:7" x14ac:dyDescent="0.2">
      <c r="A4375">
        <v>805</v>
      </c>
      <c r="B4375" t="s">
        <v>100</v>
      </c>
      <c r="C4375">
        <v>113103611</v>
      </c>
      <c r="D4375" s="103">
        <v>19812</v>
      </c>
      <c r="F4375" s="107">
        <v>113104890</v>
      </c>
      <c r="G4375" s="108">
        <v>56888.47</v>
      </c>
    </row>
    <row r="4376" spans="1:7" x14ac:dyDescent="0.2">
      <c r="A4376">
        <v>805</v>
      </c>
      <c r="B4376" t="s">
        <v>100</v>
      </c>
      <c r="C4376">
        <v>113103613</v>
      </c>
      <c r="D4376" s="103">
        <v>8236.7999999999993</v>
      </c>
      <c r="F4376" s="107">
        <v>113104893</v>
      </c>
      <c r="G4376" s="108">
        <v>6836</v>
      </c>
    </row>
    <row r="4377" spans="1:7" x14ac:dyDescent="0.2">
      <c r="A4377">
        <v>805</v>
      </c>
      <c r="B4377" t="s">
        <v>100</v>
      </c>
      <c r="C4377">
        <v>113103614</v>
      </c>
      <c r="D4377" s="103">
        <v>22932</v>
      </c>
      <c r="F4377" s="107">
        <v>113104898</v>
      </c>
      <c r="G4377" s="108">
        <v>6620</v>
      </c>
    </row>
    <row r="4378" spans="1:7" x14ac:dyDescent="0.2">
      <c r="A4378">
        <v>805</v>
      </c>
      <c r="B4378" t="s">
        <v>100</v>
      </c>
      <c r="C4378">
        <v>113103617</v>
      </c>
      <c r="D4378" s="103">
        <v>23961.599999999999</v>
      </c>
      <c r="F4378" s="107">
        <v>113104900</v>
      </c>
      <c r="G4378" s="108">
        <v>9609.7999999999993</v>
      </c>
    </row>
    <row r="4379" spans="1:7" x14ac:dyDescent="0.2">
      <c r="A4379">
        <v>805</v>
      </c>
      <c r="B4379" t="s">
        <v>100</v>
      </c>
      <c r="C4379">
        <v>113103618</v>
      </c>
      <c r="D4379">
        <v>0</v>
      </c>
      <c r="F4379" s="107">
        <v>113104904</v>
      </c>
      <c r="G4379" s="108">
        <v>2344.1999999999998</v>
      </c>
    </row>
    <row r="4380" spans="1:7" x14ac:dyDescent="0.2">
      <c r="A4380">
        <v>805</v>
      </c>
      <c r="B4380" t="s">
        <v>100</v>
      </c>
      <c r="C4380">
        <v>113103619</v>
      </c>
      <c r="D4380" s="103">
        <v>7683</v>
      </c>
      <c r="F4380" s="107">
        <v>113104905</v>
      </c>
      <c r="G4380" s="108">
        <v>6250</v>
      </c>
    </row>
    <row r="4381" spans="1:7" x14ac:dyDescent="0.2">
      <c r="A4381">
        <v>805</v>
      </c>
      <c r="B4381" t="s">
        <v>100</v>
      </c>
      <c r="C4381">
        <v>113103620</v>
      </c>
      <c r="D4381" s="103">
        <v>28685.119999999999</v>
      </c>
      <c r="F4381" s="107">
        <v>113104906</v>
      </c>
      <c r="G4381" s="108">
        <v>40929.120000000003</v>
      </c>
    </row>
    <row r="4382" spans="1:7" x14ac:dyDescent="0.2">
      <c r="A4382">
        <v>805</v>
      </c>
      <c r="B4382" t="s">
        <v>100</v>
      </c>
      <c r="C4382">
        <v>113103650</v>
      </c>
      <c r="D4382" s="103">
        <v>50017.58</v>
      </c>
      <c r="F4382" s="107">
        <v>113104908</v>
      </c>
      <c r="G4382" s="108">
        <v>37579</v>
      </c>
    </row>
    <row r="4383" spans="1:7" x14ac:dyDescent="0.2">
      <c r="A4383">
        <v>805</v>
      </c>
      <c r="B4383" t="s">
        <v>100</v>
      </c>
      <c r="C4383">
        <v>113103803</v>
      </c>
      <c r="D4383" s="103">
        <v>54756</v>
      </c>
      <c r="F4383" s="107">
        <v>113104910</v>
      </c>
      <c r="G4383" s="108">
        <v>7814</v>
      </c>
    </row>
    <row r="4384" spans="1:7" x14ac:dyDescent="0.2">
      <c r="A4384">
        <v>805</v>
      </c>
      <c r="B4384" t="s">
        <v>100</v>
      </c>
      <c r="C4384">
        <v>113103825</v>
      </c>
      <c r="D4384" s="103">
        <v>14324.84</v>
      </c>
      <c r="F4384" s="107">
        <v>113104922</v>
      </c>
      <c r="G4384" s="108">
        <v>38997</v>
      </c>
    </row>
    <row r="4385" spans="1:7" x14ac:dyDescent="0.2">
      <c r="A4385">
        <v>805</v>
      </c>
      <c r="B4385" t="s">
        <v>100</v>
      </c>
      <c r="C4385">
        <v>113103872</v>
      </c>
      <c r="D4385" s="103">
        <v>6503.94</v>
      </c>
      <c r="F4385" s="107">
        <v>113104928</v>
      </c>
      <c r="G4385" s="108">
        <v>9586.9599999999991</v>
      </c>
    </row>
    <row r="4386" spans="1:7" x14ac:dyDescent="0.2">
      <c r="A4386">
        <v>805</v>
      </c>
      <c r="B4386" t="s">
        <v>100</v>
      </c>
      <c r="C4386">
        <v>113103873</v>
      </c>
      <c r="D4386" s="103">
        <v>8302.44</v>
      </c>
      <c r="F4386" s="107">
        <v>113104933</v>
      </c>
      <c r="G4386" s="108">
        <v>14602.5</v>
      </c>
    </row>
    <row r="4387" spans="1:7" x14ac:dyDescent="0.2">
      <c r="A4387">
        <v>805</v>
      </c>
      <c r="B4387" t="s">
        <v>100</v>
      </c>
      <c r="C4387">
        <v>113103874</v>
      </c>
      <c r="D4387" s="103">
        <v>10117.51</v>
      </c>
      <c r="F4387" s="107">
        <v>113104934</v>
      </c>
      <c r="G4387" s="108">
        <v>35050</v>
      </c>
    </row>
    <row r="4388" spans="1:7" x14ac:dyDescent="0.2">
      <c r="A4388">
        <v>805</v>
      </c>
      <c r="B4388" t="s">
        <v>100</v>
      </c>
      <c r="C4388">
        <v>113103913</v>
      </c>
      <c r="D4388" s="103">
        <v>29058.75</v>
      </c>
      <c r="F4388" s="107">
        <v>113104935</v>
      </c>
      <c r="G4388" s="108">
        <v>0</v>
      </c>
    </row>
    <row r="4389" spans="1:7" x14ac:dyDescent="0.2">
      <c r="A4389">
        <v>805</v>
      </c>
      <c r="B4389" t="s">
        <v>100</v>
      </c>
      <c r="C4389">
        <v>113103915</v>
      </c>
      <c r="D4389" s="103">
        <v>8132.67</v>
      </c>
      <c r="F4389" s="107">
        <v>113104938</v>
      </c>
      <c r="G4389" s="108">
        <v>6401.5</v>
      </c>
    </row>
    <row r="4390" spans="1:7" x14ac:dyDescent="0.2">
      <c r="A4390">
        <v>805</v>
      </c>
      <c r="B4390" t="s">
        <v>100</v>
      </c>
      <c r="C4390">
        <v>113103916</v>
      </c>
      <c r="D4390">
        <v>0</v>
      </c>
      <c r="F4390" s="107">
        <v>113104941</v>
      </c>
      <c r="G4390" s="108">
        <v>14906.7</v>
      </c>
    </row>
    <row r="4391" spans="1:7" x14ac:dyDescent="0.2">
      <c r="A4391">
        <v>805</v>
      </c>
      <c r="B4391" t="s">
        <v>100</v>
      </c>
      <c r="C4391">
        <v>113103917</v>
      </c>
      <c r="D4391">
        <v>0</v>
      </c>
      <c r="F4391" s="107">
        <v>113104942</v>
      </c>
      <c r="G4391" s="108">
        <v>14523</v>
      </c>
    </row>
    <row r="4392" spans="1:7" x14ac:dyDescent="0.2">
      <c r="A4392">
        <v>805</v>
      </c>
      <c r="B4392" t="s">
        <v>100</v>
      </c>
      <c r="C4392">
        <v>113103918</v>
      </c>
      <c r="D4392">
        <v>0</v>
      </c>
      <c r="F4392" s="107">
        <v>113104945</v>
      </c>
      <c r="G4392" s="108">
        <v>2710.92</v>
      </c>
    </row>
    <row r="4393" spans="1:7" x14ac:dyDescent="0.2">
      <c r="A4393">
        <v>805</v>
      </c>
      <c r="B4393" t="s">
        <v>100</v>
      </c>
      <c r="C4393">
        <v>113103919</v>
      </c>
      <c r="D4393" s="103">
        <v>16356.06</v>
      </c>
      <c r="F4393" s="107">
        <v>113104952</v>
      </c>
      <c r="G4393" s="108">
        <v>0</v>
      </c>
    </row>
    <row r="4394" spans="1:7" x14ac:dyDescent="0.2">
      <c r="A4394">
        <v>805</v>
      </c>
      <c r="B4394" t="s">
        <v>100</v>
      </c>
      <c r="C4394">
        <v>113103920</v>
      </c>
      <c r="D4394" s="103">
        <v>63084.92</v>
      </c>
      <c r="F4394" s="107">
        <v>113104955</v>
      </c>
      <c r="G4394" s="108">
        <v>13699.06</v>
      </c>
    </row>
    <row r="4395" spans="1:7" x14ac:dyDescent="0.2">
      <c r="A4395">
        <v>805</v>
      </c>
      <c r="B4395" t="s">
        <v>100</v>
      </c>
      <c r="C4395">
        <v>113104011</v>
      </c>
      <c r="D4395" s="103">
        <v>82697.2</v>
      </c>
      <c r="F4395" s="107">
        <v>113104963</v>
      </c>
      <c r="G4395" s="108">
        <v>39564</v>
      </c>
    </row>
    <row r="4396" spans="1:7" x14ac:dyDescent="0.2">
      <c r="A4396">
        <v>805</v>
      </c>
      <c r="B4396" t="s">
        <v>100</v>
      </c>
      <c r="C4396">
        <v>113104057</v>
      </c>
      <c r="D4396" s="103">
        <v>19743.84</v>
      </c>
      <c r="F4396" s="107">
        <v>113104964</v>
      </c>
      <c r="G4396" s="108">
        <v>10592.8</v>
      </c>
    </row>
    <row r="4397" spans="1:7" x14ac:dyDescent="0.2">
      <c r="A4397">
        <v>805</v>
      </c>
      <c r="B4397" t="s">
        <v>100</v>
      </c>
      <c r="C4397">
        <v>113104063</v>
      </c>
      <c r="D4397" s="103">
        <v>7788.8</v>
      </c>
      <c r="F4397" s="107">
        <v>113104968</v>
      </c>
      <c r="G4397" s="108">
        <v>5881.26</v>
      </c>
    </row>
    <row r="4398" spans="1:7" x14ac:dyDescent="0.2">
      <c r="A4398">
        <v>805</v>
      </c>
      <c r="B4398" t="s">
        <v>100</v>
      </c>
      <c r="C4398">
        <v>113104078</v>
      </c>
      <c r="D4398" s="103">
        <v>58590.48</v>
      </c>
      <c r="F4398" s="107">
        <v>113104973</v>
      </c>
      <c r="G4398" s="108">
        <v>9735</v>
      </c>
    </row>
    <row r="4399" spans="1:7" x14ac:dyDescent="0.2">
      <c r="A4399">
        <v>805</v>
      </c>
      <c r="B4399" t="s">
        <v>100</v>
      </c>
      <c r="C4399">
        <v>113104079</v>
      </c>
      <c r="D4399" s="103">
        <v>10381.92</v>
      </c>
      <c r="F4399" s="107">
        <v>113104974</v>
      </c>
      <c r="G4399" s="108">
        <v>26868.6</v>
      </c>
    </row>
    <row r="4400" spans="1:7" x14ac:dyDescent="0.2">
      <c r="A4400">
        <v>805</v>
      </c>
      <c r="B4400" t="s">
        <v>100</v>
      </c>
      <c r="C4400">
        <v>113104126</v>
      </c>
      <c r="D4400" s="103">
        <v>21283.86</v>
      </c>
      <c r="F4400" s="107">
        <v>113104979</v>
      </c>
      <c r="G4400" s="108">
        <v>9735</v>
      </c>
    </row>
    <row r="4401" spans="1:7" x14ac:dyDescent="0.2">
      <c r="A4401">
        <v>805</v>
      </c>
      <c r="B4401" t="s">
        <v>100</v>
      </c>
      <c r="C4401">
        <v>113104128</v>
      </c>
      <c r="D4401" s="103">
        <v>7414.56</v>
      </c>
      <c r="F4401" s="107">
        <v>113104980</v>
      </c>
      <c r="G4401" s="108">
        <v>26868.6</v>
      </c>
    </row>
    <row r="4402" spans="1:7" x14ac:dyDescent="0.2">
      <c r="A4402">
        <v>805</v>
      </c>
      <c r="B4402" t="s">
        <v>100</v>
      </c>
      <c r="C4402">
        <v>113104130</v>
      </c>
      <c r="D4402" s="103">
        <v>2702.7</v>
      </c>
      <c r="F4402" s="107">
        <v>113104985</v>
      </c>
      <c r="G4402" s="108">
        <v>9735</v>
      </c>
    </row>
    <row r="4403" spans="1:7" x14ac:dyDescent="0.2">
      <c r="A4403">
        <v>805</v>
      </c>
      <c r="B4403" t="s">
        <v>100</v>
      </c>
      <c r="C4403">
        <v>113104158</v>
      </c>
      <c r="D4403" s="103">
        <v>98713.78</v>
      </c>
      <c r="F4403" s="107">
        <v>113104986</v>
      </c>
      <c r="G4403" s="108">
        <v>26868.6</v>
      </c>
    </row>
    <row r="4404" spans="1:7" x14ac:dyDescent="0.2">
      <c r="A4404">
        <v>805</v>
      </c>
      <c r="B4404" t="s">
        <v>100</v>
      </c>
      <c r="C4404">
        <v>113104169</v>
      </c>
      <c r="D4404" s="103">
        <v>59500.19</v>
      </c>
      <c r="F4404" s="107">
        <v>113104988</v>
      </c>
      <c r="G4404" s="108">
        <v>2641.08</v>
      </c>
    </row>
    <row r="4405" spans="1:7" x14ac:dyDescent="0.2">
      <c r="A4405">
        <v>805</v>
      </c>
      <c r="B4405" t="s">
        <v>100</v>
      </c>
      <c r="C4405">
        <v>113104214</v>
      </c>
      <c r="D4405" s="103">
        <v>30820.23</v>
      </c>
      <c r="F4405" s="107">
        <v>113104989</v>
      </c>
      <c r="G4405" s="108">
        <v>13750</v>
      </c>
    </row>
    <row r="4406" spans="1:7" x14ac:dyDescent="0.2">
      <c r="A4406">
        <v>805</v>
      </c>
      <c r="B4406" t="s">
        <v>100</v>
      </c>
      <c r="C4406">
        <v>113104236</v>
      </c>
      <c r="D4406" s="103">
        <v>5724.24</v>
      </c>
      <c r="F4406" s="107">
        <v>113104990</v>
      </c>
      <c r="G4406" s="108">
        <v>17173</v>
      </c>
    </row>
    <row r="4407" spans="1:7" x14ac:dyDescent="0.2">
      <c r="A4407">
        <v>805</v>
      </c>
      <c r="B4407" t="s">
        <v>100</v>
      </c>
      <c r="C4407">
        <v>113104241</v>
      </c>
      <c r="D4407">
        <v>0</v>
      </c>
      <c r="F4407" s="107">
        <v>113104992</v>
      </c>
      <c r="G4407" s="108">
        <v>33985</v>
      </c>
    </row>
    <row r="4408" spans="1:7" x14ac:dyDescent="0.2">
      <c r="A4408">
        <v>805</v>
      </c>
      <c r="B4408" t="s">
        <v>100</v>
      </c>
      <c r="C4408">
        <v>113104242</v>
      </c>
      <c r="D4408" s="103">
        <v>11682.36</v>
      </c>
      <c r="F4408" s="107">
        <v>113104998</v>
      </c>
      <c r="G4408" s="108">
        <v>5063</v>
      </c>
    </row>
    <row r="4409" spans="1:7" x14ac:dyDescent="0.2">
      <c r="A4409">
        <v>805</v>
      </c>
      <c r="B4409" t="s">
        <v>100</v>
      </c>
      <c r="C4409">
        <v>113104243</v>
      </c>
      <c r="D4409">
        <v>0</v>
      </c>
      <c r="F4409" s="107">
        <v>113105001</v>
      </c>
      <c r="G4409" s="108">
        <v>39564</v>
      </c>
    </row>
    <row r="4410" spans="1:7" x14ac:dyDescent="0.2">
      <c r="A4410">
        <v>805</v>
      </c>
      <c r="B4410" t="s">
        <v>100</v>
      </c>
      <c r="C4410">
        <v>113104306</v>
      </c>
      <c r="D4410" s="103">
        <v>10041.969999999999</v>
      </c>
      <c r="F4410" s="107">
        <v>113105002</v>
      </c>
      <c r="G4410" s="108">
        <v>10592.8</v>
      </c>
    </row>
    <row r="4411" spans="1:7" x14ac:dyDescent="0.2">
      <c r="A4411">
        <v>805</v>
      </c>
      <c r="B4411" t="s">
        <v>100</v>
      </c>
      <c r="C4411">
        <v>113104309</v>
      </c>
      <c r="D4411">
        <v>0</v>
      </c>
      <c r="F4411" s="107">
        <v>113105009</v>
      </c>
      <c r="G4411" s="108">
        <v>20853.080000000002</v>
      </c>
    </row>
    <row r="4412" spans="1:7" x14ac:dyDescent="0.2">
      <c r="A4412">
        <v>805</v>
      </c>
      <c r="B4412" t="s">
        <v>100</v>
      </c>
      <c r="C4412">
        <v>113104312</v>
      </c>
      <c r="D4412" s="103">
        <v>75628</v>
      </c>
      <c r="F4412" s="107">
        <v>113105012</v>
      </c>
      <c r="G4412" s="108">
        <v>14236.75</v>
      </c>
    </row>
    <row r="4413" spans="1:7" x14ac:dyDescent="0.2">
      <c r="A4413">
        <v>805</v>
      </c>
      <c r="B4413" t="s">
        <v>100</v>
      </c>
      <c r="C4413">
        <v>113104319</v>
      </c>
      <c r="D4413">
        <v>0</v>
      </c>
      <c r="F4413" s="107">
        <v>113105017</v>
      </c>
      <c r="G4413" s="108">
        <v>0</v>
      </c>
    </row>
    <row r="4414" spans="1:7" x14ac:dyDescent="0.2">
      <c r="A4414">
        <v>805</v>
      </c>
      <c r="B4414" t="s">
        <v>100</v>
      </c>
      <c r="C4414">
        <v>113104330</v>
      </c>
      <c r="D4414" s="103">
        <v>69177.25</v>
      </c>
      <c r="F4414" s="107">
        <v>113105020</v>
      </c>
      <c r="G4414" s="108">
        <v>0</v>
      </c>
    </row>
    <row r="4415" spans="1:7" x14ac:dyDescent="0.2">
      <c r="A4415">
        <v>805</v>
      </c>
      <c r="B4415" t="s">
        <v>100</v>
      </c>
      <c r="C4415">
        <v>113104378</v>
      </c>
      <c r="D4415" s="103">
        <v>52003.199999999997</v>
      </c>
      <c r="F4415" s="107">
        <v>113105021</v>
      </c>
      <c r="G4415" s="108">
        <v>56759.040000000001</v>
      </c>
    </row>
    <row r="4416" spans="1:7" x14ac:dyDescent="0.2">
      <c r="A4416">
        <v>805</v>
      </c>
      <c r="B4416" t="s">
        <v>100</v>
      </c>
      <c r="C4416">
        <v>113104421</v>
      </c>
      <c r="D4416" s="103">
        <v>44441.67</v>
      </c>
      <c r="F4416" s="107">
        <v>113105026</v>
      </c>
      <c r="G4416" s="108">
        <v>33065.839999999997</v>
      </c>
    </row>
    <row r="4417" spans="1:7" x14ac:dyDescent="0.2">
      <c r="A4417">
        <v>805</v>
      </c>
      <c r="B4417" t="s">
        <v>100</v>
      </c>
      <c r="C4417">
        <v>113104422</v>
      </c>
      <c r="D4417" s="103">
        <v>71623.199999999997</v>
      </c>
      <c r="F4417" s="107">
        <v>113105027</v>
      </c>
      <c r="G4417" s="108">
        <v>25234.2</v>
      </c>
    </row>
    <row r="4418" spans="1:7" x14ac:dyDescent="0.2">
      <c r="A4418">
        <v>805</v>
      </c>
      <c r="B4418" t="s">
        <v>100</v>
      </c>
      <c r="C4418">
        <v>113104435</v>
      </c>
      <c r="D4418">
        <v>0</v>
      </c>
      <c r="F4418" s="107">
        <v>113105040</v>
      </c>
      <c r="G4418" s="108">
        <v>3125</v>
      </c>
    </row>
    <row r="4419" spans="1:7" x14ac:dyDescent="0.2">
      <c r="A4419">
        <v>805</v>
      </c>
      <c r="B4419" t="s">
        <v>100</v>
      </c>
      <c r="C4419">
        <v>113104436</v>
      </c>
      <c r="D4419" s="103">
        <v>7141.65</v>
      </c>
      <c r="F4419" s="107">
        <v>113105044</v>
      </c>
      <c r="G4419" s="108">
        <v>17133.599999999999</v>
      </c>
    </row>
    <row r="4420" spans="1:7" x14ac:dyDescent="0.2">
      <c r="A4420">
        <v>805</v>
      </c>
      <c r="B4420" t="s">
        <v>100</v>
      </c>
      <c r="C4420">
        <v>113104463</v>
      </c>
      <c r="D4420" s="103">
        <v>29058.75</v>
      </c>
      <c r="F4420" s="107">
        <v>113105050</v>
      </c>
      <c r="G4420" s="108">
        <v>6620</v>
      </c>
    </row>
    <row r="4421" spans="1:7" x14ac:dyDescent="0.2">
      <c r="A4421">
        <v>805</v>
      </c>
      <c r="B4421" t="s">
        <v>100</v>
      </c>
      <c r="C4421">
        <v>113104465</v>
      </c>
      <c r="D4421" s="103">
        <v>4400.6899999999996</v>
      </c>
      <c r="F4421" s="107">
        <v>113105055</v>
      </c>
      <c r="G4421" s="108">
        <v>5063</v>
      </c>
    </row>
    <row r="4422" spans="1:7" x14ac:dyDescent="0.2">
      <c r="A4422">
        <v>805</v>
      </c>
      <c r="B4422" t="s">
        <v>100</v>
      </c>
      <c r="C4422">
        <v>113104469</v>
      </c>
      <c r="D4422" s="103">
        <v>17991.509999999998</v>
      </c>
      <c r="F4422" s="107">
        <v>113105059</v>
      </c>
      <c r="G4422" s="108">
        <v>12655.82</v>
      </c>
    </row>
    <row r="4423" spans="1:7" x14ac:dyDescent="0.2">
      <c r="A4423">
        <v>805</v>
      </c>
      <c r="B4423" t="s">
        <v>100</v>
      </c>
      <c r="C4423">
        <v>113104470</v>
      </c>
      <c r="D4423" s="103">
        <v>64644</v>
      </c>
      <c r="F4423" s="107">
        <v>113105060</v>
      </c>
      <c r="G4423" s="108">
        <v>5841.2</v>
      </c>
    </row>
    <row r="4424" spans="1:7" x14ac:dyDescent="0.2">
      <c r="A4424">
        <v>805</v>
      </c>
      <c r="B4424" t="s">
        <v>100</v>
      </c>
      <c r="C4424">
        <v>113104496</v>
      </c>
      <c r="D4424">
        <v>0</v>
      </c>
      <c r="F4424" s="107">
        <v>113105061</v>
      </c>
      <c r="G4424" s="108">
        <v>52189</v>
      </c>
    </row>
    <row r="4425" spans="1:7" x14ac:dyDescent="0.2">
      <c r="A4425">
        <v>805</v>
      </c>
      <c r="B4425" t="s">
        <v>100</v>
      </c>
      <c r="C4425">
        <v>113104514</v>
      </c>
      <c r="D4425" s="103">
        <v>4454.45</v>
      </c>
      <c r="F4425" s="107">
        <v>113105069</v>
      </c>
      <c r="G4425" s="108">
        <v>3164.4</v>
      </c>
    </row>
    <row r="4426" spans="1:7" x14ac:dyDescent="0.2">
      <c r="A4426">
        <v>805</v>
      </c>
      <c r="B4426" t="s">
        <v>100</v>
      </c>
      <c r="C4426">
        <v>113104522</v>
      </c>
      <c r="D4426" s="103">
        <v>31994.560000000001</v>
      </c>
      <c r="F4426" s="107">
        <v>113105070</v>
      </c>
      <c r="G4426" s="108">
        <v>11876</v>
      </c>
    </row>
    <row r="4427" spans="1:7" x14ac:dyDescent="0.2">
      <c r="A4427">
        <v>805</v>
      </c>
      <c r="B4427" t="s">
        <v>100</v>
      </c>
      <c r="C4427">
        <v>113104523</v>
      </c>
      <c r="D4427" s="103">
        <v>2336.37</v>
      </c>
      <c r="F4427" s="107">
        <v>113105071</v>
      </c>
      <c r="G4427" s="108">
        <v>3938.4</v>
      </c>
    </row>
    <row r="4428" spans="1:7" x14ac:dyDescent="0.2">
      <c r="A4428">
        <v>805</v>
      </c>
      <c r="B4428" t="s">
        <v>100</v>
      </c>
      <c r="C4428">
        <v>113104551</v>
      </c>
      <c r="D4428" s="103">
        <v>3894.3</v>
      </c>
      <c r="F4428" s="107">
        <v>113105074</v>
      </c>
      <c r="G4428" s="108">
        <v>19416.8</v>
      </c>
    </row>
    <row r="4429" spans="1:7" x14ac:dyDescent="0.2">
      <c r="A4429">
        <v>805</v>
      </c>
      <c r="B4429" t="s">
        <v>100</v>
      </c>
      <c r="C4429">
        <v>113104552</v>
      </c>
      <c r="D4429" s="103">
        <v>9774.2999999999993</v>
      </c>
      <c r="F4429" s="107">
        <v>113105075</v>
      </c>
      <c r="G4429" s="108">
        <v>24004.6</v>
      </c>
    </row>
    <row r="4430" spans="1:7" x14ac:dyDescent="0.2">
      <c r="A4430">
        <v>805</v>
      </c>
      <c r="B4430" t="s">
        <v>100</v>
      </c>
      <c r="C4430">
        <v>113104553</v>
      </c>
      <c r="D4430" s="103">
        <v>43756.55</v>
      </c>
      <c r="F4430" s="107">
        <v>113105081</v>
      </c>
      <c r="G4430" s="108">
        <v>6620</v>
      </c>
    </row>
    <row r="4431" spans="1:7" x14ac:dyDescent="0.2">
      <c r="A4431">
        <v>805</v>
      </c>
      <c r="B4431" t="s">
        <v>100</v>
      </c>
      <c r="C4431">
        <v>113104572</v>
      </c>
      <c r="D4431" s="103">
        <v>2843.45</v>
      </c>
      <c r="F4431" s="107">
        <v>113105086</v>
      </c>
      <c r="G4431" s="108">
        <v>5063</v>
      </c>
    </row>
    <row r="4432" spans="1:7" x14ac:dyDescent="0.2">
      <c r="A4432">
        <v>805</v>
      </c>
      <c r="B4432" t="s">
        <v>100</v>
      </c>
      <c r="C4432">
        <v>113104593</v>
      </c>
      <c r="D4432" s="103">
        <v>6082.8</v>
      </c>
      <c r="F4432" s="107">
        <v>113105091</v>
      </c>
      <c r="G4432" s="108">
        <v>6620</v>
      </c>
    </row>
    <row r="4433" spans="1:7" x14ac:dyDescent="0.2">
      <c r="A4433">
        <v>805</v>
      </c>
      <c r="B4433" t="s">
        <v>100</v>
      </c>
      <c r="C4433">
        <v>113104624</v>
      </c>
      <c r="D4433" s="103">
        <v>25702.05</v>
      </c>
      <c r="F4433" s="107">
        <v>113105097</v>
      </c>
      <c r="G4433" s="108">
        <v>15422.4</v>
      </c>
    </row>
    <row r="4434" spans="1:7" x14ac:dyDescent="0.2">
      <c r="A4434">
        <v>805</v>
      </c>
      <c r="B4434" t="s">
        <v>100</v>
      </c>
      <c r="C4434">
        <v>113104626</v>
      </c>
      <c r="D4434" s="103">
        <v>13084.48</v>
      </c>
      <c r="F4434" s="107">
        <v>113105105</v>
      </c>
      <c r="G4434" s="108">
        <v>4922.1000000000004</v>
      </c>
    </row>
    <row r="4435" spans="1:7" x14ac:dyDescent="0.2">
      <c r="A4435">
        <v>805</v>
      </c>
      <c r="B4435" t="s">
        <v>100</v>
      </c>
      <c r="C4435">
        <v>113104630</v>
      </c>
      <c r="D4435" s="103">
        <v>22929.919999999998</v>
      </c>
      <c r="F4435" s="107">
        <v>113105106</v>
      </c>
      <c r="G4435" s="108">
        <v>6838.65</v>
      </c>
    </row>
    <row r="4436" spans="1:7" x14ac:dyDescent="0.2">
      <c r="A4436">
        <v>805</v>
      </c>
      <c r="B4436" t="s">
        <v>100</v>
      </c>
      <c r="C4436">
        <v>113104631</v>
      </c>
      <c r="D4436" s="103">
        <v>56078.879999999997</v>
      </c>
      <c r="F4436" s="107">
        <v>113105107</v>
      </c>
      <c r="G4436" s="108">
        <v>6445.2</v>
      </c>
    </row>
    <row r="4437" spans="1:7" x14ac:dyDescent="0.2">
      <c r="A4437">
        <v>805</v>
      </c>
      <c r="B4437" t="s">
        <v>100</v>
      </c>
      <c r="C4437">
        <v>113104661</v>
      </c>
      <c r="D4437" s="103">
        <v>4174.5</v>
      </c>
      <c r="F4437" s="107">
        <v>113105108</v>
      </c>
      <c r="G4437" s="108">
        <v>17449.75</v>
      </c>
    </row>
    <row r="4438" spans="1:7" x14ac:dyDescent="0.2">
      <c r="A4438">
        <v>805</v>
      </c>
      <c r="B4438" t="s">
        <v>100</v>
      </c>
      <c r="C4438">
        <v>113104695</v>
      </c>
      <c r="D4438" s="103">
        <v>7741.36</v>
      </c>
      <c r="F4438" s="107">
        <v>113105109</v>
      </c>
      <c r="G4438" s="108">
        <v>3742.94</v>
      </c>
    </row>
    <row r="4439" spans="1:7" x14ac:dyDescent="0.2">
      <c r="A4439">
        <v>805</v>
      </c>
      <c r="B4439" t="s">
        <v>100</v>
      </c>
      <c r="C4439">
        <v>113104703</v>
      </c>
      <c r="D4439" s="103">
        <v>7789</v>
      </c>
      <c r="F4439" s="107">
        <v>113105112</v>
      </c>
      <c r="G4439" s="108">
        <v>12464</v>
      </c>
    </row>
    <row r="4440" spans="1:7" x14ac:dyDescent="0.2">
      <c r="A4440">
        <v>805</v>
      </c>
      <c r="B4440" t="s">
        <v>100</v>
      </c>
      <c r="C4440">
        <v>113104776</v>
      </c>
      <c r="D4440" s="103">
        <v>62308</v>
      </c>
      <c r="F4440" s="107">
        <v>113105139</v>
      </c>
      <c r="G4440" s="108">
        <v>7516</v>
      </c>
    </row>
    <row r="4441" spans="1:7" x14ac:dyDescent="0.2">
      <c r="A4441">
        <v>805</v>
      </c>
      <c r="B4441" t="s">
        <v>100</v>
      </c>
      <c r="C4441">
        <v>113104778</v>
      </c>
      <c r="D4441" s="103">
        <v>35664.300000000003</v>
      </c>
      <c r="F4441" s="107">
        <v>113105152</v>
      </c>
      <c r="G4441" s="108">
        <v>9852.85</v>
      </c>
    </row>
    <row r="4442" spans="1:7" x14ac:dyDescent="0.2">
      <c r="A4442">
        <v>805</v>
      </c>
      <c r="B4442" t="s">
        <v>100</v>
      </c>
      <c r="C4442">
        <v>113104780</v>
      </c>
      <c r="D4442" s="103">
        <v>13739.04</v>
      </c>
      <c r="F4442" s="107">
        <v>113105153</v>
      </c>
      <c r="G4442" s="108">
        <v>7788.2</v>
      </c>
    </row>
    <row r="4443" spans="1:7" x14ac:dyDescent="0.2">
      <c r="A4443">
        <v>805</v>
      </c>
      <c r="B4443" t="s">
        <v>100</v>
      </c>
      <c r="C4443">
        <v>113104785</v>
      </c>
      <c r="D4443" s="103">
        <v>35664.300000000003</v>
      </c>
      <c r="F4443" s="107">
        <v>113105155</v>
      </c>
      <c r="G4443" s="108">
        <v>18692</v>
      </c>
    </row>
    <row r="4444" spans="1:7" x14ac:dyDescent="0.2">
      <c r="A4444">
        <v>805</v>
      </c>
      <c r="B4444" t="s">
        <v>100</v>
      </c>
      <c r="C4444">
        <v>113104786</v>
      </c>
      <c r="D4444" s="103">
        <v>17991.509999999998</v>
      </c>
      <c r="F4444" s="107">
        <v>113105158</v>
      </c>
      <c r="G4444" s="108">
        <v>25226</v>
      </c>
    </row>
    <row r="4445" spans="1:7" x14ac:dyDescent="0.2">
      <c r="A4445">
        <v>805</v>
      </c>
      <c r="B4445" t="s">
        <v>100</v>
      </c>
      <c r="C4445">
        <v>113104788</v>
      </c>
      <c r="D4445" s="103">
        <v>57200.58</v>
      </c>
      <c r="F4445" s="107">
        <v>113105160</v>
      </c>
      <c r="G4445" s="108">
        <v>13630.5</v>
      </c>
    </row>
    <row r="4446" spans="1:7" x14ac:dyDescent="0.2">
      <c r="A4446">
        <v>805</v>
      </c>
      <c r="B4446" t="s">
        <v>100</v>
      </c>
      <c r="C4446">
        <v>113104793</v>
      </c>
      <c r="D4446" s="103">
        <v>17991.509999999998</v>
      </c>
      <c r="F4446" s="107">
        <v>113105162</v>
      </c>
      <c r="G4446" s="108">
        <v>21030</v>
      </c>
    </row>
    <row r="4447" spans="1:7" x14ac:dyDescent="0.2">
      <c r="A4447">
        <v>805</v>
      </c>
      <c r="B4447" t="s">
        <v>100</v>
      </c>
      <c r="C4447">
        <v>113104794</v>
      </c>
      <c r="D4447" s="103">
        <v>56079</v>
      </c>
      <c r="F4447" s="107">
        <v>113105164</v>
      </c>
      <c r="G4447" s="108">
        <v>20140.8</v>
      </c>
    </row>
    <row r="4448" spans="1:7" x14ac:dyDescent="0.2">
      <c r="A4448">
        <v>805</v>
      </c>
      <c r="B4448" t="s">
        <v>100</v>
      </c>
      <c r="C4448">
        <v>113104796</v>
      </c>
      <c r="D4448" s="103">
        <v>35664.300000000003</v>
      </c>
      <c r="F4448" s="107">
        <v>121100040</v>
      </c>
      <c r="G4448" s="108">
        <v>4058.62</v>
      </c>
    </row>
    <row r="4449" spans="1:7" x14ac:dyDescent="0.2">
      <c r="A4449">
        <v>805</v>
      </c>
      <c r="B4449" t="s">
        <v>100</v>
      </c>
      <c r="C4449">
        <v>113104802</v>
      </c>
      <c r="D4449" s="103">
        <v>17991.509999999998</v>
      </c>
      <c r="F4449" s="107">
        <v>121100049</v>
      </c>
      <c r="G4449" s="108">
        <v>6518.88</v>
      </c>
    </row>
    <row r="4450" spans="1:7" x14ac:dyDescent="0.2">
      <c r="A4450">
        <v>805</v>
      </c>
      <c r="B4450" t="s">
        <v>100</v>
      </c>
      <c r="C4450">
        <v>113104803</v>
      </c>
      <c r="D4450" s="103">
        <v>56079</v>
      </c>
      <c r="F4450" s="107">
        <v>121100055</v>
      </c>
      <c r="G4450" s="108">
        <v>12321.39</v>
      </c>
    </row>
    <row r="4451" spans="1:7" x14ac:dyDescent="0.2">
      <c r="A4451">
        <v>805</v>
      </c>
      <c r="B4451" t="s">
        <v>100</v>
      </c>
      <c r="C4451">
        <v>113104805</v>
      </c>
      <c r="D4451" s="103">
        <v>35664.300000000003</v>
      </c>
      <c r="F4451" s="107">
        <v>121100057</v>
      </c>
      <c r="G4451" s="108">
        <v>7134.09</v>
      </c>
    </row>
    <row r="4452" spans="1:7" x14ac:dyDescent="0.2">
      <c r="A4452">
        <v>805</v>
      </c>
      <c r="B4452" t="s">
        <v>100</v>
      </c>
      <c r="C4452">
        <v>113104811</v>
      </c>
      <c r="D4452" s="103">
        <v>17991.509999999998</v>
      </c>
      <c r="F4452" s="107">
        <v>121100058</v>
      </c>
      <c r="G4452" s="108">
        <v>774</v>
      </c>
    </row>
    <row r="4453" spans="1:7" x14ac:dyDescent="0.2">
      <c r="A4453">
        <v>805</v>
      </c>
      <c r="B4453" t="s">
        <v>100</v>
      </c>
      <c r="C4453">
        <v>113104812</v>
      </c>
      <c r="D4453" s="103">
        <v>56079</v>
      </c>
      <c r="F4453" s="107">
        <v>121100060</v>
      </c>
      <c r="G4453" s="108">
        <v>3395.24</v>
      </c>
    </row>
    <row r="4454" spans="1:7" x14ac:dyDescent="0.2">
      <c r="A4454">
        <v>805</v>
      </c>
      <c r="B4454" t="s">
        <v>100</v>
      </c>
      <c r="C4454">
        <v>113104844</v>
      </c>
      <c r="D4454" s="103">
        <v>26115.08</v>
      </c>
      <c r="F4454" s="107">
        <v>121100063</v>
      </c>
      <c r="G4454" s="108">
        <v>0</v>
      </c>
    </row>
    <row r="4455" spans="1:7" x14ac:dyDescent="0.2">
      <c r="A4455">
        <v>805</v>
      </c>
      <c r="B4455" t="s">
        <v>100</v>
      </c>
      <c r="C4455">
        <v>113104845</v>
      </c>
      <c r="D4455" s="103">
        <v>14175.07</v>
      </c>
      <c r="F4455" s="107">
        <v>121100069</v>
      </c>
      <c r="G4455" s="108">
        <v>1208</v>
      </c>
    </row>
    <row r="4456" spans="1:7" x14ac:dyDescent="0.2">
      <c r="A4456">
        <v>805</v>
      </c>
      <c r="B4456" t="s">
        <v>100</v>
      </c>
      <c r="C4456">
        <v>113104846</v>
      </c>
      <c r="D4456" s="103">
        <v>56662.55</v>
      </c>
      <c r="F4456" s="107">
        <v>121100075</v>
      </c>
      <c r="G4456" s="108">
        <v>2565.6999999999998</v>
      </c>
    </row>
    <row r="4457" spans="1:7" x14ac:dyDescent="0.2">
      <c r="A4457">
        <v>805</v>
      </c>
      <c r="B4457" t="s">
        <v>100</v>
      </c>
      <c r="C4457">
        <v>113104861</v>
      </c>
      <c r="D4457" s="103">
        <v>17992.8</v>
      </c>
      <c r="F4457" s="107">
        <v>121100076</v>
      </c>
      <c r="G4457" s="108">
        <v>11104.01</v>
      </c>
    </row>
    <row r="4458" spans="1:7" x14ac:dyDescent="0.2">
      <c r="A4458">
        <v>805</v>
      </c>
      <c r="B4458" t="s">
        <v>100</v>
      </c>
      <c r="C4458">
        <v>113104862</v>
      </c>
      <c r="D4458" s="103">
        <v>6074.64</v>
      </c>
      <c r="F4458" s="107">
        <v>121100091</v>
      </c>
      <c r="G4458" s="108">
        <v>0</v>
      </c>
    </row>
    <row r="4459" spans="1:7" x14ac:dyDescent="0.2">
      <c r="A4459">
        <v>805</v>
      </c>
      <c r="B4459" t="s">
        <v>100</v>
      </c>
      <c r="C4459">
        <v>113104863</v>
      </c>
      <c r="D4459" s="103">
        <v>25140.74</v>
      </c>
      <c r="F4459" s="107">
        <v>121100093</v>
      </c>
      <c r="G4459" s="108">
        <v>2365</v>
      </c>
    </row>
    <row r="4460" spans="1:7" x14ac:dyDescent="0.2">
      <c r="A4460">
        <v>805</v>
      </c>
      <c r="B4460" t="s">
        <v>100</v>
      </c>
      <c r="C4460">
        <v>113104864</v>
      </c>
      <c r="D4460" s="103">
        <v>25140.74</v>
      </c>
      <c r="F4460" s="107">
        <v>121100095</v>
      </c>
      <c r="G4460" s="108">
        <v>0</v>
      </c>
    </row>
    <row r="4461" spans="1:7" x14ac:dyDescent="0.2">
      <c r="A4461">
        <v>805</v>
      </c>
      <c r="B4461" t="s">
        <v>100</v>
      </c>
      <c r="C4461">
        <v>113104898</v>
      </c>
      <c r="D4461" s="103">
        <v>6620</v>
      </c>
      <c r="F4461" s="107">
        <v>121100096</v>
      </c>
      <c r="G4461" s="108">
        <v>1050</v>
      </c>
    </row>
    <row r="4462" spans="1:7" x14ac:dyDescent="0.2">
      <c r="A4462">
        <v>805</v>
      </c>
      <c r="B4462" t="s">
        <v>100</v>
      </c>
      <c r="C4462">
        <v>113104928</v>
      </c>
      <c r="D4462" s="103">
        <v>9586.9599999999991</v>
      </c>
      <c r="F4462" s="107">
        <v>121100097</v>
      </c>
      <c r="G4462" s="108">
        <v>612</v>
      </c>
    </row>
    <row r="4463" spans="1:7" x14ac:dyDescent="0.2">
      <c r="A4463">
        <v>805</v>
      </c>
      <c r="B4463" t="s">
        <v>100</v>
      </c>
      <c r="C4463">
        <v>113104933</v>
      </c>
      <c r="D4463" s="103">
        <v>14602.5</v>
      </c>
      <c r="F4463" s="107">
        <v>121100099</v>
      </c>
      <c r="G4463" s="108">
        <v>25</v>
      </c>
    </row>
    <row r="4464" spans="1:7" x14ac:dyDescent="0.2">
      <c r="A4464">
        <v>805</v>
      </c>
      <c r="B4464" t="s">
        <v>100</v>
      </c>
      <c r="C4464">
        <v>113104934</v>
      </c>
      <c r="D4464" s="103">
        <v>35050</v>
      </c>
      <c r="F4464" s="107">
        <v>121100106</v>
      </c>
      <c r="G4464" s="108">
        <v>0</v>
      </c>
    </row>
    <row r="4465" spans="1:7" x14ac:dyDescent="0.2">
      <c r="A4465">
        <v>805</v>
      </c>
      <c r="B4465" t="s">
        <v>100</v>
      </c>
      <c r="C4465">
        <v>113104938</v>
      </c>
      <c r="D4465" s="103">
        <v>6401.5</v>
      </c>
      <c r="F4465" s="107">
        <v>121100107</v>
      </c>
      <c r="G4465" s="108">
        <v>53969</v>
      </c>
    </row>
    <row r="4466" spans="1:7" x14ac:dyDescent="0.2">
      <c r="A4466">
        <v>805</v>
      </c>
      <c r="B4466" t="s">
        <v>100</v>
      </c>
      <c r="C4466">
        <v>113104952</v>
      </c>
      <c r="D4466">
        <v>0</v>
      </c>
      <c r="F4466" s="107">
        <v>121100110</v>
      </c>
      <c r="G4466" s="108">
        <v>0</v>
      </c>
    </row>
    <row r="4467" spans="1:7" x14ac:dyDescent="0.2">
      <c r="A4467">
        <v>805</v>
      </c>
      <c r="B4467" t="s">
        <v>100</v>
      </c>
      <c r="C4467">
        <v>113104955</v>
      </c>
      <c r="D4467" s="103">
        <v>13699.06</v>
      </c>
      <c r="F4467" s="107">
        <v>121100115</v>
      </c>
      <c r="G4467" s="108">
        <v>2308.77</v>
      </c>
    </row>
    <row r="4468" spans="1:7" x14ac:dyDescent="0.2">
      <c r="A4468">
        <v>805</v>
      </c>
      <c r="B4468" t="s">
        <v>100</v>
      </c>
      <c r="C4468">
        <v>113104963</v>
      </c>
      <c r="D4468" s="103">
        <v>39564</v>
      </c>
      <c r="F4468" s="107">
        <v>121100116</v>
      </c>
      <c r="G4468" s="108">
        <v>6325.57</v>
      </c>
    </row>
    <row r="4469" spans="1:7" x14ac:dyDescent="0.2">
      <c r="A4469">
        <v>805</v>
      </c>
      <c r="B4469" t="s">
        <v>100</v>
      </c>
      <c r="C4469">
        <v>113104964</v>
      </c>
      <c r="D4469" s="103">
        <v>10592.8</v>
      </c>
      <c r="F4469" s="107">
        <v>121100117</v>
      </c>
      <c r="G4469" s="108">
        <v>1215.9000000000001</v>
      </c>
    </row>
    <row r="4470" spans="1:7" x14ac:dyDescent="0.2">
      <c r="A4470">
        <v>805</v>
      </c>
      <c r="B4470" t="s">
        <v>100</v>
      </c>
      <c r="C4470">
        <v>113104968</v>
      </c>
      <c r="D4470" s="103">
        <v>5881.26</v>
      </c>
      <c r="F4470" s="107">
        <v>121100125</v>
      </c>
      <c r="G4470" s="108">
        <v>3380.16</v>
      </c>
    </row>
    <row r="4471" spans="1:7" x14ac:dyDescent="0.2">
      <c r="A4471">
        <v>805</v>
      </c>
      <c r="B4471" t="s">
        <v>100</v>
      </c>
      <c r="C4471">
        <v>113104973</v>
      </c>
      <c r="D4471" s="103">
        <v>9735</v>
      </c>
      <c r="F4471" s="107">
        <v>121100142</v>
      </c>
      <c r="G4471" s="108">
        <v>3078.36</v>
      </c>
    </row>
    <row r="4472" spans="1:7" x14ac:dyDescent="0.2">
      <c r="A4472">
        <v>805</v>
      </c>
      <c r="B4472" t="s">
        <v>100</v>
      </c>
      <c r="C4472">
        <v>113104974</v>
      </c>
      <c r="D4472" s="103">
        <v>26868.6</v>
      </c>
      <c r="F4472" s="107">
        <v>121100143</v>
      </c>
      <c r="G4472" s="108">
        <v>0</v>
      </c>
    </row>
    <row r="4473" spans="1:7" x14ac:dyDescent="0.2">
      <c r="A4473">
        <v>805</v>
      </c>
      <c r="B4473" t="s">
        <v>100</v>
      </c>
      <c r="C4473">
        <v>113104979</v>
      </c>
      <c r="D4473" s="103">
        <v>9735</v>
      </c>
      <c r="F4473" s="107">
        <v>121100145</v>
      </c>
      <c r="G4473" s="108">
        <v>0</v>
      </c>
    </row>
    <row r="4474" spans="1:7" x14ac:dyDescent="0.2">
      <c r="A4474">
        <v>805</v>
      </c>
      <c r="B4474" t="s">
        <v>100</v>
      </c>
      <c r="C4474">
        <v>113104980</v>
      </c>
      <c r="D4474" s="103">
        <v>26868.6</v>
      </c>
      <c r="F4474" s="107">
        <v>121100146</v>
      </c>
      <c r="G4474" s="108">
        <v>0</v>
      </c>
    </row>
    <row r="4475" spans="1:7" x14ac:dyDescent="0.2">
      <c r="A4475">
        <v>805</v>
      </c>
      <c r="B4475" t="s">
        <v>100</v>
      </c>
      <c r="C4475">
        <v>113104985</v>
      </c>
      <c r="D4475" s="103">
        <v>9735</v>
      </c>
      <c r="F4475" s="107">
        <v>121100149</v>
      </c>
      <c r="G4475" s="108">
        <v>0</v>
      </c>
    </row>
    <row r="4476" spans="1:7" x14ac:dyDescent="0.2">
      <c r="A4476">
        <v>805</v>
      </c>
      <c r="B4476" t="s">
        <v>100</v>
      </c>
      <c r="C4476">
        <v>113104986</v>
      </c>
      <c r="D4476" s="103">
        <v>26868.6</v>
      </c>
      <c r="F4476" s="107">
        <v>121100150</v>
      </c>
      <c r="G4476" s="108">
        <v>0</v>
      </c>
    </row>
    <row r="4477" spans="1:7" x14ac:dyDescent="0.2">
      <c r="A4477">
        <v>805</v>
      </c>
      <c r="B4477" t="s">
        <v>100</v>
      </c>
      <c r="C4477">
        <v>113104998</v>
      </c>
      <c r="D4477" s="103">
        <v>5063</v>
      </c>
      <c r="F4477" s="107">
        <v>121100155</v>
      </c>
      <c r="G4477" s="108">
        <v>787.13</v>
      </c>
    </row>
    <row r="4478" spans="1:7" x14ac:dyDescent="0.2">
      <c r="A4478">
        <v>805</v>
      </c>
      <c r="B4478" t="s">
        <v>100</v>
      </c>
      <c r="C4478">
        <v>113105001</v>
      </c>
      <c r="D4478" s="103">
        <v>39564</v>
      </c>
      <c r="F4478" s="107">
        <v>121100157</v>
      </c>
      <c r="G4478" s="108">
        <v>16280</v>
      </c>
    </row>
    <row r="4479" spans="1:7" x14ac:dyDescent="0.2">
      <c r="A4479">
        <v>805</v>
      </c>
      <c r="B4479" t="s">
        <v>100</v>
      </c>
      <c r="C4479">
        <v>113105002</v>
      </c>
      <c r="D4479" s="103">
        <v>10592.8</v>
      </c>
      <c r="F4479" s="107">
        <v>121100158</v>
      </c>
      <c r="G4479" s="108">
        <v>0</v>
      </c>
    </row>
    <row r="4480" spans="1:7" x14ac:dyDescent="0.2">
      <c r="A4480">
        <v>805</v>
      </c>
      <c r="B4480" t="s">
        <v>100</v>
      </c>
      <c r="C4480">
        <v>113105009</v>
      </c>
      <c r="D4480" s="103">
        <v>20853.080000000002</v>
      </c>
      <c r="F4480" s="107">
        <v>121100160</v>
      </c>
      <c r="G4480" s="108">
        <v>116058</v>
      </c>
    </row>
    <row r="4481" spans="1:7" x14ac:dyDescent="0.2">
      <c r="A4481">
        <v>805</v>
      </c>
      <c r="B4481" t="s">
        <v>100</v>
      </c>
      <c r="C4481">
        <v>113105012</v>
      </c>
      <c r="D4481" s="103">
        <v>14236.75</v>
      </c>
      <c r="F4481" s="107">
        <v>121100164</v>
      </c>
      <c r="G4481" s="108">
        <v>8158.6</v>
      </c>
    </row>
    <row r="4482" spans="1:7" x14ac:dyDescent="0.2">
      <c r="A4482">
        <v>805</v>
      </c>
      <c r="B4482" t="s">
        <v>100</v>
      </c>
      <c r="C4482">
        <v>113105017</v>
      </c>
      <c r="D4482">
        <v>0</v>
      </c>
      <c r="F4482" s="107">
        <v>121100169</v>
      </c>
      <c r="G4482" s="108">
        <v>0</v>
      </c>
    </row>
    <row r="4483" spans="1:7" x14ac:dyDescent="0.2">
      <c r="A4483">
        <v>805</v>
      </c>
      <c r="B4483" t="s">
        <v>100</v>
      </c>
      <c r="C4483">
        <v>113105020</v>
      </c>
      <c r="D4483">
        <v>0</v>
      </c>
      <c r="F4483" s="107">
        <v>121100171</v>
      </c>
      <c r="G4483" s="108">
        <v>8042.97</v>
      </c>
    </row>
    <row r="4484" spans="1:7" x14ac:dyDescent="0.2">
      <c r="A4484">
        <v>805</v>
      </c>
      <c r="B4484" t="s">
        <v>100</v>
      </c>
      <c r="C4484">
        <v>113105021</v>
      </c>
      <c r="D4484" s="103">
        <v>56759.040000000001</v>
      </c>
      <c r="F4484" s="107">
        <v>121100173</v>
      </c>
      <c r="G4484" s="108">
        <v>886.05</v>
      </c>
    </row>
    <row r="4485" spans="1:7" x14ac:dyDescent="0.2">
      <c r="A4485">
        <v>805</v>
      </c>
      <c r="B4485" t="s">
        <v>100</v>
      </c>
      <c r="C4485">
        <v>113105026</v>
      </c>
      <c r="D4485" s="103">
        <v>33065.839999999997</v>
      </c>
      <c r="F4485" s="107">
        <v>121100177</v>
      </c>
      <c r="G4485" s="108">
        <v>3249</v>
      </c>
    </row>
    <row r="4486" spans="1:7" x14ac:dyDescent="0.2">
      <c r="A4486">
        <v>805</v>
      </c>
      <c r="B4486" t="s">
        <v>100</v>
      </c>
      <c r="C4486">
        <v>113105027</v>
      </c>
      <c r="D4486" s="103">
        <v>25234.2</v>
      </c>
      <c r="F4486" s="107">
        <v>121100178</v>
      </c>
      <c r="G4486" s="108">
        <v>38841.660000000003</v>
      </c>
    </row>
    <row r="4487" spans="1:7" x14ac:dyDescent="0.2">
      <c r="A4487">
        <v>805</v>
      </c>
      <c r="B4487" t="s">
        <v>100</v>
      </c>
      <c r="C4487">
        <v>113105050</v>
      </c>
      <c r="D4487" s="103">
        <v>6620</v>
      </c>
      <c r="F4487" s="107">
        <v>121100182</v>
      </c>
      <c r="G4487" s="108">
        <v>0</v>
      </c>
    </row>
    <row r="4488" spans="1:7" x14ac:dyDescent="0.2">
      <c r="A4488">
        <v>805</v>
      </c>
      <c r="B4488" t="s">
        <v>100</v>
      </c>
      <c r="C4488">
        <v>113105055</v>
      </c>
      <c r="D4488" s="103">
        <v>5063</v>
      </c>
      <c r="F4488" s="107">
        <v>121100187</v>
      </c>
      <c r="G4488" s="108">
        <v>0</v>
      </c>
    </row>
    <row r="4489" spans="1:7" x14ac:dyDescent="0.2">
      <c r="A4489">
        <v>805</v>
      </c>
      <c r="B4489" t="s">
        <v>100</v>
      </c>
      <c r="C4489">
        <v>113105060</v>
      </c>
      <c r="D4489" s="103">
        <v>5841.2</v>
      </c>
      <c r="F4489" s="107">
        <v>121100188</v>
      </c>
      <c r="G4489" s="108">
        <v>0</v>
      </c>
    </row>
    <row r="4490" spans="1:7" x14ac:dyDescent="0.2">
      <c r="A4490">
        <v>805</v>
      </c>
      <c r="B4490" t="s">
        <v>100</v>
      </c>
      <c r="C4490">
        <v>113105074</v>
      </c>
      <c r="D4490" s="103">
        <v>19416.8</v>
      </c>
      <c r="F4490" s="107">
        <v>121100189</v>
      </c>
      <c r="G4490" s="108">
        <v>0</v>
      </c>
    </row>
    <row r="4491" spans="1:7" x14ac:dyDescent="0.2">
      <c r="A4491">
        <v>805</v>
      </c>
      <c r="B4491" t="s">
        <v>100</v>
      </c>
      <c r="C4491">
        <v>113105075</v>
      </c>
      <c r="D4491" s="103">
        <v>24004.6</v>
      </c>
      <c r="F4491" s="107">
        <v>121100190</v>
      </c>
      <c r="G4491" s="108">
        <v>0</v>
      </c>
    </row>
    <row r="4492" spans="1:7" x14ac:dyDescent="0.2">
      <c r="A4492">
        <v>805</v>
      </c>
      <c r="B4492" t="s">
        <v>100</v>
      </c>
      <c r="C4492">
        <v>113105081</v>
      </c>
      <c r="D4492" s="103">
        <v>6620</v>
      </c>
      <c r="F4492" s="107">
        <v>121100191</v>
      </c>
      <c r="G4492" s="108">
        <v>0</v>
      </c>
    </row>
    <row r="4493" spans="1:7" x14ac:dyDescent="0.2">
      <c r="A4493">
        <v>805</v>
      </c>
      <c r="B4493" t="s">
        <v>100</v>
      </c>
      <c r="C4493">
        <v>113105086</v>
      </c>
      <c r="D4493" s="103">
        <v>5063</v>
      </c>
      <c r="F4493" s="107">
        <v>121100195</v>
      </c>
      <c r="G4493" s="108">
        <v>7461.24</v>
      </c>
    </row>
    <row r="4494" spans="1:7" x14ac:dyDescent="0.2">
      <c r="A4494">
        <v>805</v>
      </c>
      <c r="B4494" t="s">
        <v>100</v>
      </c>
      <c r="C4494">
        <v>113105091</v>
      </c>
      <c r="D4494" s="103">
        <v>6620</v>
      </c>
      <c r="F4494" s="107">
        <v>121100196</v>
      </c>
      <c r="G4494" s="108">
        <v>607.95000000000005</v>
      </c>
    </row>
    <row r="4495" spans="1:7" x14ac:dyDescent="0.2">
      <c r="A4495">
        <v>805</v>
      </c>
      <c r="B4495" t="s">
        <v>100</v>
      </c>
      <c r="C4495">
        <v>113105097</v>
      </c>
      <c r="D4495" s="103">
        <v>15422.4</v>
      </c>
      <c r="F4495" s="107">
        <v>121100198</v>
      </c>
      <c r="G4495" s="108">
        <v>8100.84</v>
      </c>
    </row>
    <row r="4496" spans="1:7" x14ac:dyDescent="0.2">
      <c r="A4496">
        <v>805</v>
      </c>
      <c r="B4496" t="s">
        <v>100</v>
      </c>
      <c r="C4496">
        <v>113105139</v>
      </c>
      <c r="D4496" s="103">
        <v>7516</v>
      </c>
      <c r="F4496" s="107">
        <v>121100200</v>
      </c>
      <c r="G4496" s="108">
        <v>4532</v>
      </c>
    </row>
    <row r="4497" spans="1:7" x14ac:dyDescent="0.2">
      <c r="A4497">
        <v>805</v>
      </c>
      <c r="B4497" t="s">
        <v>100</v>
      </c>
      <c r="C4497">
        <v>93102928</v>
      </c>
      <c r="D4497">
        <v>0</v>
      </c>
      <c r="F4497" s="107">
        <v>121100201</v>
      </c>
      <c r="G4497" s="108">
        <v>1320</v>
      </c>
    </row>
    <row r="4498" spans="1:7" x14ac:dyDescent="0.2">
      <c r="A4498">
        <v>805</v>
      </c>
      <c r="B4498" t="s">
        <v>100</v>
      </c>
      <c r="C4498">
        <v>93102946</v>
      </c>
      <c r="D4498" s="103">
        <v>3516.67</v>
      </c>
      <c r="F4498" s="107">
        <v>121100204</v>
      </c>
      <c r="G4498" s="108">
        <v>1419.4</v>
      </c>
    </row>
    <row r="4499" spans="1:7" x14ac:dyDescent="0.2">
      <c r="A4499">
        <v>805</v>
      </c>
      <c r="B4499" t="s">
        <v>100</v>
      </c>
      <c r="C4499">
        <v>93102947</v>
      </c>
      <c r="D4499" s="103">
        <v>2151.67</v>
      </c>
      <c r="F4499" s="107">
        <v>121100214</v>
      </c>
      <c r="G4499" s="108">
        <v>6020.91</v>
      </c>
    </row>
    <row r="4500" spans="1:7" x14ac:dyDescent="0.2">
      <c r="A4500">
        <v>805</v>
      </c>
      <c r="B4500" t="s">
        <v>434</v>
      </c>
      <c r="C4500">
        <v>113100010</v>
      </c>
      <c r="D4500">
        <v>0</v>
      </c>
      <c r="F4500" s="107">
        <v>121100217</v>
      </c>
      <c r="G4500" s="108">
        <v>10400</v>
      </c>
    </row>
    <row r="4501" spans="1:7" x14ac:dyDescent="0.2">
      <c r="A4501">
        <v>805</v>
      </c>
      <c r="B4501" t="s">
        <v>434</v>
      </c>
      <c r="C4501">
        <v>113100012</v>
      </c>
      <c r="D4501">
        <v>0</v>
      </c>
      <c r="F4501" s="107">
        <v>121100222</v>
      </c>
      <c r="G4501" s="108">
        <v>0</v>
      </c>
    </row>
    <row r="4502" spans="1:7" x14ac:dyDescent="0.2">
      <c r="A4502">
        <v>805</v>
      </c>
      <c r="B4502" t="s">
        <v>434</v>
      </c>
      <c r="C4502">
        <v>113100014</v>
      </c>
      <c r="D4502">
        <v>0</v>
      </c>
      <c r="F4502" s="107">
        <v>121100229</v>
      </c>
      <c r="G4502" s="108">
        <v>11808</v>
      </c>
    </row>
    <row r="4503" spans="1:7" x14ac:dyDescent="0.2">
      <c r="A4503">
        <v>805</v>
      </c>
      <c r="B4503" t="s">
        <v>434</v>
      </c>
      <c r="C4503">
        <v>113100015</v>
      </c>
      <c r="D4503">
        <v>0</v>
      </c>
      <c r="F4503" s="107">
        <v>121100230</v>
      </c>
      <c r="G4503" s="108">
        <v>10721</v>
      </c>
    </row>
    <row r="4504" spans="1:7" x14ac:dyDescent="0.2">
      <c r="A4504">
        <v>805</v>
      </c>
      <c r="B4504" t="s">
        <v>434</v>
      </c>
      <c r="C4504">
        <v>113100016</v>
      </c>
      <c r="D4504">
        <v>0</v>
      </c>
      <c r="F4504" s="107">
        <v>121100231</v>
      </c>
      <c r="G4504" s="108">
        <v>2580.39</v>
      </c>
    </row>
    <row r="4505" spans="1:7" x14ac:dyDescent="0.2">
      <c r="A4505">
        <v>805</v>
      </c>
      <c r="B4505" t="s">
        <v>434</v>
      </c>
      <c r="C4505">
        <v>113100017</v>
      </c>
      <c r="D4505">
        <v>0</v>
      </c>
      <c r="F4505" s="107">
        <v>121100236</v>
      </c>
      <c r="G4505" s="108">
        <v>7463.55</v>
      </c>
    </row>
    <row r="4506" spans="1:7" x14ac:dyDescent="0.2">
      <c r="A4506">
        <v>805</v>
      </c>
      <c r="B4506" t="s">
        <v>434</v>
      </c>
      <c r="C4506">
        <v>113100018</v>
      </c>
      <c r="D4506">
        <v>0</v>
      </c>
      <c r="F4506" s="107">
        <v>121100237</v>
      </c>
      <c r="G4506" s="108">
        <v>1158</v>
      </c>
    </row>
    <row r="4507" spans="1:7" x14ac:dyDescent="0.2">
      <c r="A4507">
        <v>805</v>
      </c>
      <c r="B4507" t="s">
        <v>434</v>
      </c>
      <c r="C4507">
        <v>113100019</v>
      </c>
      <c r="D4507">
        <v>0</v>
      </c>
      <c r="F4507" s="107">
        <v>121100258</v>
      </c>
      <c r="G4507" s="108">
        <v>542.88</v>
      </c>
    </row>
    <row r="4508" spans="1:7" x14ac:dyDescent="0.2">
      <c r="A4508">
        <v>805</v>
      </c>
      <c r="B4508" t="s">
        <v>434</v>
      </c>
      <c r="C4508">
        <v>113100020</v>
      </c>
      <c r="D4508" s="103">
        <v>48684</v>
      </c>
      <c r="F4508" s="107">
        <v>121100265</v>
      </c>
      <c r="G4508" s="108">
        <v>1863.75</v>
      </c>
    </row>
    <row r="4509" spans="1:7" x14ac:dyDescent="0.2">
      <c r="A4509">
        <v>805</v>
      </c>
      <c r="B4509" t="s">
        <v>435</v>
      </c>
      <c r="C4509">
        <v>113102090</v>
      </c>
      <c r="D4509" s="103">
        <v>64584</v>
      </c>
      <c r="F4509" s="107">
        <v>121100266</v>
      </c>
      <c r="G4509" s="108">
        <v>0</v>
      </c>
    </row>
    <row r="4510" spans="1:7" x14ac:dyDescent="0.2">
      <c r="A4510">
        <v>805</v>
      </c>
      <c r="B4510" t="s">
        <v>101</v>
      </c>
      <c r="C4510">
        <v>113100656</v>
      </c>
      <c r="D4510" s="103">
        <v>3494</v>
      </c>
      <c r="F4510" s="107">
        <v>121100268</v>
      </c>
      <c r="G4510" s="108">
        <v>2109</v>
      </c>
    </row>
    <row r="4511" spans="1:7" x14ac:dyDescent="0.2">
      <c r="A4511">
        <v>805</v>
      </c>
      <c r="B4511" t="s">
        <v>101</v>
      </c>
      <c r="C4511">
        <v>113100747</v>
      </c>
      <c r="D4511">
        <v>0</v>
      </c>
      <c r="F4511" s="107">
        <v>121100272</v>
      </c>
      <c r="G4511" s="108">
        <v>6051.09</v>
      </c>
    </row>
    <row r="4512" spans="1:7" x14ac:dyDescent="0.2">
      <c r="A4512">
        <v>805</v>
      </c>
      <c r="B4512" t="s">
        <v>101</v>
      </c>
      <c r="C4512">
        <v>113100748</v>
      </c>
      <c r="D4512">
        <v>0</v>
      </c>
      <c r="F4512" s="107">
        <v>121100276</v>
      </c>
      <c r="G4512" s="108">
        <v>8719.08</v>
      </c>
    </row>
    <row r="4513" spans="1:7" x14ac:dyDescent="0.2">
      <c r="A4513">
        <v>805</v>
      </c>
      <c r="B4513" t="s">
        <v>101</v>
      </c>
      <c r="C4513">
        <v>113100761</v>
      </c>
      <c r="D4513" s="103">
        <v>20092</v>
      </c>
      <c r="F4513" s="107">
        <v>121100280</v>
      </c>
      <c r="G4513" s="108">
        <v>0</v>
      </c>
    </row>
    <row r="4514" spans="1:7" x14ac:dyDescent="0.2">
      <c r="A4514">
        <v>805</v>
      </c>
      <c r="B4514" t="s">
        <v>101</v>
      </c>
      <c r="C4514">
        <v>113100762</v>
      </c>
      <c r="D4514" s="103">
        <v>1468</v>
      </c>
      <c r="F4514" s="107">
        <v>121100295</v>
      </c>
      <c r="G4514" s="108">
        <v>0</v>
      </c>
    </row>
    <row r="4515" spans="1:7" x14ac:dyDescent="0.2">
      <c r="A4515">
        <v>805</v>
      </c>
      <c r="B4515" t="s">
        <v>101</v>
      </c>
      <c r="C4515">
        <v>113100763</v>
      </c>
      <c r="D4515" s="103">
        <v>8386</v>
      </c>
      <c r="F4515" s="107">
        <v>121100301</v>
      </c>
      <c r="G4515" s="108">
        <v>7790.55</v>
      </c>
    </row>
    <row r="4516" spans="1:7" x14ac:dyDescent="0.2">
      <c r="A4516">
        <v>805</v>
      </c>
      <c r="B4516" t="s">
        <v>101</v>
      </c>
      <c r="C4516">
        <v>113100765</v>
      </c>
      <c r="D4516" s="103">
        <v>4952</v>
      </c>
      <c r="F4516" s="107">
        <v>121100304</v>
      </c>
      <c r="G4516" s="108">
        <v>0</v>
      </c>
    </row>
    <row r="4517" spans="1:7" x14ac:dyDescent="0.2">
      <c r="A4517">
        <v>805</v>
      </c>
      <c r="B4517" t="s">
        <v>101</v>
      </c>
      <c r="C4517">
        <v>113100766</v>
      </c>
      <c r="D4517" s="103">
        <v>75812</v>
      </c>
      <c r="F4517" s="107">
        <v>121100305</v>
      </c>
      <c r="G4517" s="108">
        <v>3195</v>
      </c>
    </row>
    <row r="4518" spans="1:7" x14ac:dyDescent="0.2">
      <c r="A4518">
        <v>805</v>
      </c>
      <c r="B4518" t="s">
        <v>101</v>
      </c>
      <c r="C4518">
        <v>113100768</v>
      </c>
      <c r="D4518" s="103">
        <v>23795</v>
      </c>
      <c r="F4518" s="107">
        <v>121100307</v>
      </c>
      <c r="G4518" s="108">
        <v>0</v>
      </c>
    </row>
    <row r="4519" spans="1:7" x14ac:dyDescent="0.2">
      <c r="A4519">
        <v>805</v>
      </c>
      <c r="B4519" t="s">
        <v>101</v>
      </c>
      <c r="C4519">
        <v>113100769</v>
      </c>
      <c r="D4519" s="103">
        <v>25798</v>
      </c>
      <c r="F4519" s="107">
        <v>121100308</v>
      </c>
      <c r="G4519" s="108">
        <v>7379.01</v>
      </c>
    </row>
    <row r="4520" spans="1:7" x14ac:dyDescent="0.2">
      <c r="A4520">
        <v>805</v>
      </c>
      <c r="B4520" t="s">
        <v>101</v>
      </c>
      <c r="C4520">
        <v>113100833</v>
      </c>
      <c r="D4520" s="103">
        <v>5361.42</v>
      </c>
      <c r="F4520" s="107">
        <v>121100309</v>
      </c>
      <c r="G4520" s="108">
        <v>11044.48</v>
      </c>
    </row>
    <row r="4521" spans="1:7" x14ac:dyDescent="0.2">
      <c r="A4521">
        <v>805</v>
      </c>
      <c r="B4521" t="s">
        <v>101</v>
      </c>
      <c r="C4521">
        <v>113100835</v>
      </c>
      <c r="D4521" s="103">
        <v>67578</v>
      </c>
      <c r="F4521" s="107">
        <v>121100310</v>
      </c>
      <c r="G4521" s="108">
        <v>0</v>
      </c>
    </row>
    <row r="4522" spans="1:7" x14ac:dyDescent="0.2">
      <c r="A4522">
        <v>805</v>
      </c>
      <c r="B4522" t="s">
        <v>101</v>
      </c>
      <c r="C4522">
        <v>113100871</v>
      </c>
      <c r="D4522" s="103">
        <v>71539</v>
      </c>
      <c r="F4522" s="107">
        <v>121100311</v>
      </c>
      <c r="G4522" s="108">
        <v>0</v>
      </c>
    </row>
    <row r="4523" spans="1:7" x14ac:dyDescent="0.2">
      <c r="A4523">
        <v>805</v>
      </c>
      <c r="B4523" t="s">
        <v>101</v>
      </c>
      <c r="C4523">
        <v>113100881</v>
      </c>
      <c r="D4523" s="103">
        <v>9699</v>
      </c>
      <c r="F4523" s="107">
        <v>121100314</v>
      </c>
      <c r="G4523" s="108">
        <v>5060</v>
      </c>
    </row>
    <row r="4524" spans="1:7" x14ac:dyDescent="0.2">
      <c r="A4524">
        <v>805</v>
      </c>
      <c r="B4524" t="s">
        <v>101</v>
      </c>
      <c r="C4524">
        <v>113100882</v>
      </c>
      <c r="D4524" s="103">
        <v>8342</v>
      </c>
      <c r="F4524" s="107">
        <v>121100320</v>
      </c>
      <c r="G4524" s="108">
        <v>11721.8</v>
      </c>
    </row>
    <row r="4525" spans="1:7" x14ac:dyDescent="0.2">
      <c r="A4525">
        <v>805</v>
      </c>
      <c r="B4525" t="s">
        <v>101</v>
      </c>
      <c r="C4525">
        <v>113100948</v>
      </c>
      <c r="D4525" s="103">
        <v>8834</v>
      </c>
      <c r="F4525" s="107">
        <v>121100331</v>
      </c>
      <c r="G4525" s="108">
        <v>9899.0400000000009</v>
      </c>
    </row>
    <row r="4526" spans="1:7" x14ac:dyDescent="0.2">
      <c r="A4526">
        <v>805</v>
      </c>
      <c r="B4526" t="s">
        <v>101</v>
      </c>
      <c r="C4526">
        <v>113101015</v>
      </c>
      <c r="D4526" s="103">
        <v>101103</v>
      </c>
      <c r="F4526" s="107">
        <v>121100344</v>
      </c>
      <c r="G4526" s="108">
        <v>7930.5</v>
      </c>
    </row>
    <row r="4527" spans="1:7" x14ac:dyDescent="0.2">
      <c r="A4527">
        <v>805</v>
      </c>
      <c r="B4527" t="s">
        <v>101</v>
      </c>
      <c r="C4527">
        <v>113101059</v>
      </c>
      <c r="D4527" s="103">
        <v>14082</v>
      </c>
      <c r="F4527" s="107">
        <v>121100345</v>
      </c>
      <c r="G4527" s="108">
        <v>4605.5</v>
      </c>
    </row>
    <row r="4528" spans="1:7" x14ac:dyDescent="0.2">
      <c r="A4528">
        <v>805</v>
      </c>
      <c r="B4528" t="s">
        <v>101</v>
      </c>
      <c r="C4528">
        <v>113101061</v>
      </c>
      <c r="D4528" s="103">
        <v>22957</v>
      </c>
      <c r="F4528" s="107">
        <v>121100346</v>
      </c>
      <c r="G4528" s="108">
        <v>0</v>
      </c>
    </row>
    <row r="4529" spans="1:7" x14ac:dyDescent="0.2">
      <c r="A4529">
        <v>805</v>
      </c>
      <c r="B4529" t="s">
        <v>101</v>
      </c>
      <c r="C4529">
        <v>113101155</v>
      </c>
      <c r="D4529" s="103">
        <v>73107</v>
      </c>
      <c r="F4529" s="107">
        <v>121100356</v>
      </c>
      <c r="G4529" s="108">
        <v>1228.8599999999999</v>
      </c>
    </row>
    <row r="4530" spans="1:7" x14ac:dyDescent="0.2">
      <c r="A4530">
        <v>805</v>
      </c>
      <c r="B4530" t="s">
        <v>101</v>
      </c>
      <c r="C4530">
        <v>113101165</v>
      </c>
      <c r="D4530" s="103">
        <v>3711</v>
      </c>
      <c r="F4530" s="107">
        <v>121100357</v>
      </c>
      <c r="G4530" s="108">
        <v>10578.09</v>
      </c>
    </row>
    <row r="4531" spans="1:7" x14ac:dyDescent="0.2">
      <c r="A4531">
        <v>805</v>
      </c>
      <c r="B4531" t="s">
        <v>101</v>
      </c>
      <c r="C4531">
        <v>113101406</v>
      </c>
      <c r="D4531" s="103">
        <v>26168.25</v>
      </c>
      <c r="F4531" s="107">
        <v>121100358</v>
      </c>
      <c r="G4531" s="108">
        <v>0</v>
      </c>
    </row>
    <row r="4532" spans="1:7" x14ac:dyDescent="0.2">
      <c r="A4532">
        <v>805</v>
      </c>
      <c r="B4532" t="s">
        <v>101</v>
      </c>
      <c r="C4532">
        <v>113101427</v>
      </c>
      <c r="D4532" s="103">
        <v>2268</v>
      </c>
      <c r="F4532" s="107">
        <v>121100359</v>
      </c>
      <c r="G4532" s="108">
        <v>0</v>
      </c>
    </row>
    <row r="4533" spans="1:7" x14ac:dyDescent="0.2">
      <c r="A4533">
        <v>805</v>
      </c>
      <c r="B4533" t="s">
        <v>101</v>
      </c>
      <c r="C4533">
        <v>113101492</v>
      </c>
      <c r="D4533" s="103">
        <v>53026</v>
      </c>
      <c r="F4533" s="107">
        <v>121100360</v>
      </c>
      <c r="G4533" s="108">
        <v>0</v>
      </c>
    </row>
    <row r="4534" spans="1:7" x14ac:dyDescent="0.2">
      <c r="A4534">
        <v>805</v>
      </c>
      <c r="B4534" t="s">
        <v>101</v>
      </c>
      <c r="C4534">
        <v>113101508</v>
      </c>
      <c r="D4534" s="103">
        <v>159228</v>
      </c>
      <c r="F4534" s="107">
        <v>121100363</v>
      </c>
      <c r="G4534" s="108">
        <v>3290</v>
      </c>
    </row>
    <row r="4535" spans="1:7" x14ac:dyDescent="0.2">
      <c r="A4535">
        <v>805</v>
      </c>
      <c r="B4535" t="s">
        <v>101</v>
      </c>
      <c r="C4535">
        <v>113101509</v>
      </c>
      <c r="D4535" s="103">
        <v>25290</v>
      </c>
      <c r="F4535" s="107">
        <v>121100364</v>
      </c>
      <c r="G4535" s="108">
        <v>0</v>
      </c>
    </row>
    <row r="4536" spans="1:7" x14ac:dyDescent="0.2">
      <c r="A4536">
        <v>805</v>
      </c>
      <c r="B4536" t="s">
        <v>101</v>
      </c>
      <c r="C4536">
        <v>113101536</v>
      </c>
      <c r="D4536" s="103">
        <v>14538</v>
      </c>
      <c r="F4536" s="107">
        <v>121100365</v>
      </c>
      <c r="G4536" s="108">
        <v>6669.66</v>
      </c>
    </row>
    <row r="4537" spans="1:7" x14ac:dyDescent="0.2">
      <c r="A4537">
        <v>805</v>
      </c>
      <c r="B4537" t="s">
        <v>101</v>
      </c>
      <c r="C4537">
        <v>113101541</v>
      </c>
      <c r="D4537" s="103">
        <v>11601</v>
      </c>
      <c r="F4537" s="107">
        <v>121100366</v>
      </c>
      <c r="G4537" s="108">
        <v>1881.82</v>
      </c>
    </row>
    <row r="4538" spans="1:7" x14ac:dyDescent="0.2">
      <c r="A4538">
        <v>805</v>
      </c>
      <c r="B4538" t="s">
        <v>101</v>
      </c>
      <c r="C4538">
        <v>113101544</v>
      </c>
      <c r="D4538" s="103">
        <v>18174.5</v>
      </c>
      <c r="F4538" s="107">
        <v>121100367</v>
      </c>
      <c r="G4538" s="108">
        <v>1509</v>
      </c>
    </row>
    <row r="4539" spans="1:7" x14ac:dyDescent="0.2">
      <c r="A4539">
        <v>805</v>
      </c>
      <c r="B4539" t="s">
        <v>101</v>
      </c>
      <c r="C4539">
        <v>113101545</v>
      </c>
      <c r="D4539" s="103">
        <v>16910.5</v>
      </c>
      <c r="F4539" s="107">
        <v>121100369</v>
      </c>
      <c r="G4539" s="108">
        <v>0</v>
      </c>
    </row>
    <row r="4540" spans="1:7" x14ac:dyDescent="0.2">
      <c r="A4540">
        <v>805</v>
      </c>
      <c r="B4540" t="s">
        <v>101</v>
      </c>
      <c r="C4540">
        <v>113101575</v>
      </c>
      <c r="D4540" s="103">
        <v>7781</v>
      </c>
      <c r="F4540" s="107">
        <v>121100371</v>
      </c>
      <c r="G4540" s="108">
        <v>1478.82</v>
      </c>
    </row>
    <row r="4541" spans="1:7" x14ac:dyDescent="0.2">
      <c r="A4541">
        <v>805</v>
      </c>
      <c r="B4541" t="s">
        <v>101</v>
      </c>
      <c r="C4541">
        <v>113101577</v>
      </c>
      <c r="D4541" s="103">
        <v>79709.100000000006</v>
      </c>
      <c r="F4541" s="107">
        <v>121100372</v>
      </c>
      <c r="G4541" s="108">
        <v>755</v>
      </c>
    </row>
    <row r="4542" spans="1:7" x14ac:dyDescent="0.2">
      <c r="A4542">
        <v>805</v>
      </c>
      <c r="B4542" t="s">
        <v>101</v>
      </c>
      <c r="C4542">
        <v>113101578</v>
      </c>
      <c r="D4542" s="103">
        <v>89974.1</v>
      </c>
      <c r="F4542" s="107">
        <v>121100373</v>
      </c>
      <c r="G4542" s="108">
        <v>0</v>
      </c>
    </row>
    <row r="4543" spans="1:7" x14ac:dyDescent="0.2">
      <c r="A4543">
        <v>805</v>
      </c>
      <c r="B4543" t="s">
        <v>101</v>
      </c>
      <c r="C4543">
        <v>113101579</v>
      </c>
      <c r="D4543" s="103">
        <v>88029.95</v>
      </c>
      <c r="F4543" s="107">
        <v>121100375</v>
      </c>
      <c r="G4543" s="108">
        <v>1509</v>
      </c>
    </row>
    <row r="4544" spans="1:7" x14ac:dyDescent="0.2">
      <c r="A4544">
        <v>805</v>
      </c>
      <c r="B4544" t="s">
        <v>101</v>
      </c>
      <c r="C4544">
        <v>113101580</v>
      </c>
      <c r="D4544" s="103">
        <v>136321.97</v>
      </c>
      <c r="F4544" s="107">
        <v>121100378</v>
      </c>
      <c r="G4544" s="108">
        <v>13571</v>
      </c>
    </row>
    <row r="4545" spans="1:7" x14ac:dyDescent="0.2">
      <c r="A4545">
        <v>805</v>
      </c>
      <c r="B4545" t="s">
        <v>101</v>
      </c>
      <c r="C4545">
        <v>113101581</v>
      </c>
      <c r="D4545" s="103">
        <v>162217.70000000001</v>
      </c>
      <c r="F4545" s="107">
        <v>121100380</v>
      </c>
      <c r="G4545" s="108">
        <v>0</v>
      </c>
    </row>
    <row r="4546" spans="1:7" x14ac:dyDescent="0.2">
      <c r="A4546">
        <v>805</v>
      </c>
      <c r="B4546" t="s">
        <v>101</v>
      </c>
      <c r="C4546">
        <v>113101582</v>
      </c>
      <c r="D4546" s="103">
        <v>62600.82</v>
      </c>
      <c r="F4546" s="107">
        <v>121100381</v>
      </c>
      <c r="G4546" s="108">
        <v>0</v>
      </c>
    </row>
    <row r="4547" spans="1:7" x14ac:dyDescent="0.2">
      <c r="A4547">
        <v>805</v>
      </c>
      <c r="B4547" t="s">
        <v>101</v>
      </c>
      <c r="C4547">
        <v>113101600</v>
      </c>
      <c r="D4547" s="103">
        <v>28415</v>
      </c>
      <c r="F4547" s="107">
        <v>121100382</v>
      </c>
      <c r="G4547" s="108">
        <v>3297.91</v>
      </c>
    </row>
    <row r="4548" spans="1:7" x14ac:dyDescent="0.2">
      <c r="A4548">
        <v>805</v>
      </c>
      <c r="B4548" t="s">
        <v>101</v>
      </c>
      <c r="C4548">
        <v>113101614</v>
      </c>
      <c r="D4548" s="103">
        <v>24538</v>
      </c>
      <c r="F4548" s="107">
        <v>121100383</v>
      </c>
      <c r="G4548" s="108">
        <v>3000</v>
      </c>
    </row>
    <row r="4549" spans="1:7" x14ac:dyDescent="0.2">
      <c r="A4549">
        <v>805</v>
      </c>
      <c r="B4549" t="s">
        <v>101</v>
      </c>
      <c r="C4549">
        <v>113101615</v>
      </c>
      <c r="D4549" s="103">
        <v>12603</v>
      </c>
      <c r="F4549" s="107">
        <v>121100386</v>
      </c>
      <c r="G4549" s="108">
        <v>5660</v>
      </c>
    </row>
    <row r="4550" spans="1:7" x14ac:dyDescent="0.2">
      <c r="A4550">
        <v>805</v>
      </c>
      <c r="B4550" t="s">
        <v>101</v>
      </c>
      <c r="C4550">
        <v>113101621</v>
      </c>
      <c r="D4550">
        <v>0</v>
      </c>
      <c r="F4550" s="107">
        <v>121100388</v>
      </c>
      <c r="G4550" s="108">
        <v>7545</v>
      </c>
    </row>
    <row r="4551" spans="1:7" x14ac:dyDescent="0.2">
      <c r="A4551">
        <v>805</v>
      </c>
      <c r="B4551" t="s">
        <v>101</v>
      </c>
      <c r="C4551">
        <v>113101622</v>
      </c>
      <c r="D4551" s="103">
        <v>15257</v>
      </c>
      <c r="F4551" s="107">
        <v>121100389</v>
      </c>
      <c r="G4551" s="108">
        <v>10546.2</v>
      </c>
    </row>
    <row r="4552" spans="1:7" x14ac:dyDescent="0.2">
      <c r="A4552">
        <v>805</v>
      </c>
      <c r="B4552" t="s">
        <v>101</v>
      </c>
      <c r="C4552">
        <v>113101983</v>
      </c>
      <c r="D4552" s="103">
        <v>18692</v>
      </c>
      <c r="F4552" s="107">
        <v>121100395</v>
      </c>
      <c r="G4552" s="108">
        <v>40222.199999999997</v>
      </c>
    </row>
    <row r="4553" spans="1:7" x14ac:dyDescent="0.2">
      <c r="A4553">
        <v>805</v>
      </c>
      <c r="B4553" t="s">
        <v>101</v>
      </c>
      <c r="C4553">
        <v>113101985</v>
      </c>
      <c r="D4553" s="103">
        <v>2056</v>
      </c>
      <c r="F4553" s="107">
        <v>121100403</v>
      </c>
      <c r="G4553" s="108">
        <v>106139.7</v>
      </c>
    </row>
    <row r="4554" spans="1:7" x14ac:dyDescent="0.2">
      <c r="A4554">
        <v>805</v>
      </c>
      <c r="B4554" t="s">
        <v>101</v>
      </c>
      <c r="C4554">
        <v>113102110</v>
      </c>
      <c r="D4554" s="103">
        <v>47666</v>
      </c>
      <c r="F4554" s="107">
        <v>121100435</v>
      </c>
      <c r="G4554" s="108">
        <v>5414.2</v>
      </c>
    </row>
    <row r="4555" spans="1:7" x14ac:dyDescent="0.2">
      <c r="A4555">
        <v>805</v>
      </c>
      <c r="B4555" t="s">
        <v>101</v>
      </c>
      <c r="C4555">
        <v>113102111</v>
      </c>
      <c r="D4555" s="103">
        <v>19400</v>
      </c>
      <c r="F4555" s="107">
        <v>121100442</v>
      </c>
      <c r="G4555" s="108">
        <v>3197.6</v>
      </c>
    </row>
    <row r="4556" spans="1:7" x14ac:dyDescent="0.2">
      <c r="A4556">
        <v>805</v>
      </c>
      <c r="B4556" t="s">
        <v>101</v>
      </c>
      <c r="C4556">
        <v>113102113</v>
      </c>
      <c r="D4556" s="103">
        <v>85500</v>
      </c>
      <c r="F4556" s="107">
        <v>121100443</v>
      </c>
      <c r="G4556" s="108">
        <v>13126</v>
      </c>
    </row>
    <row r="4557" spans="1:7" x14ac:dyDescent="0.2">
      <c r="A4557">
        <v>805</v>
      </c>
      <c r="B4557" t="s">
        <v>101</v>
      </c>
      <c r="C4557">
        <v>113102164</v>
      </c>
      <c r="D4557" s="103">
        <v>14350</v>
      </c>
      <c r="F4557" s="107">
        <v>121100447</v>
      </c>
      <c r="G4557" s="108">
        <v>11320.5</v>
      </c>
    </row>
    <row r="4558" spans="1:7" x14ac:dyDescent="0.2">
      <c r="A4558">
        <v>805</v>
      </c>
      <c r="B4558" t="s">
        <v>101</v>
      </c>
      <c r="C4558">
        <v>113102199</v>
      </c>
      <c r="D4558">
        <v>78</v>
      </c>
      <c r="F4558" s="107">
        <v>121100449</v>
      </c>
      <c r="G4558" s="108">
        <v>3281</v>
      </c>
    </row>
    <row r="4559" spans="1:7" x14ac:dyDescent="0.2">
      <c r="A4559">
        <v>805</v>
      </c>
      <c r="B4559" t="s">
        <v>101</v>
      </c>
      <c r="C4559">
        <v>113102217</v>
      </c>
      <c r="D4559" s="103">
        <v>111366.53</v>
      </c>
      <c r="F4559" s="107">
        <v>121100450</v>
      </c>
      <c r="G4559" s="108">
        <v>5915.28</v>
      </c>
    </row>
    <row r="4560" spans="1:7" x14ac:dyDescent="0.2">
      <c r="A4560">
        <v>805</v>
      </c>
      <c r="B4560" t="s">
        <v>101</v>
      </c>
      <c r="C4560">
        <v>113102355</v>
      </c>
      <c r="D4560" s="103">
        <v>16698</v>
      </c>
      <c r="F4560" s="107">
        <v>121100451</v>
      </c>
      <c r="G4560" s="108">
        <v>0</v>
      </c>
    </row>
    <row r="4561" spans="1:7" x14ac:dyDescent="0.2">
      <c r="A4561">
        <v>805</v>
      </c>
      <c r="B4561" t="s">
        <v>101</v>
      </c>
      <c r="C4561">
        <v>113102366</v>
      </c>
      <c r="D4561" s="103">
        <v>6092</v>
      </c>
      <c r="F4561" s="107">
        <v>121100454</v>
      </c>
      <c r="G4561" s="108">
        <v>778</v>
      </c>
    </row>
    <row r="4562" spans="1:7" x14ac:dyDescent="0.2">
      <c r="A4562">
        <v>805</v>
      </c>
      <c r="B4562" t="s">
        <v>101</v>
      </c>
      <c r="C4562">
        <v>113102379</v>
      </c>
      <c r="D4562" s="103">
        <v>3753</v>
      </c>
      <c r="F4562" s="107">
        <v>121100458</v>
      </c>
      <c r="G4562" s="108">
        <v>34441.83</v>
      </c>
    </row>
    <row r="4563" spans="1:7" x14ac:dyDescent="0.2">
      <c r="A4563">
        <v>805</v>
      </c>
      <c r="B4563" t="s">
        <v>101</v>
      </c>
      <c r="C4563">
        <v>113102645</v>
      </c>
      <c r="D4563" s="103">
        <v>4908</v>
      </c>
      <c r="F4563" s="107">
        <v>121100459</v>
      </c>
      <c r="G4563" s="108">
        <v>4632.63</v>
      </c>
    </row>
    <row r="4564" spans="1:7" x14ac:dyDescent="0.2">
      <c r="A4564">
        <v>805</v>
      </c>
      <c r="B4564" t="s">
        <v>101</v>
      </c>
      <c r="C4564">
        <v>113102661</v>
      </c>
      <c r="D4564" s="103">
        <v>1184</v>
      </c>
      <c r="F4564" s="107">
        <v>121100460</v>
      </c>
      <c r="G4564" s="108">
        <v>9827.85</v>
      </c>
    </row>
    <row r="4565" spans="1:7" x14ac:dyDescent="0.2">
      <c r="A4565">
        <v>805</v>
      </c>
      <c r="B4565" t="s">
        <v>101</v>
      </c>
      <c r="C4565">
        <v>113102751</v>
      </c>
      <c r="D4565" s="103">
        <v>1830</v>
      </c>
      <c r="F4565" s="107">
        <v>121100462</v>
      </c>
      <c r="G4565" s="108">
        <v>1072.95</v>
      </c>
    </row>
    <row r="4566" spans="1:7" x14ac:dyDescent="0.2">
      <c r="A4566">
        <v>805</v>
      </c>
      <c r="B4566" t="s">
        <v>101</v>
      </c>
      <c r="C4566">
        <v>113102880</v>
      </c>
      <c r="D4566">
        <v>165</v>
      </c>
      <c r="F4566" s="107">
        <v>121100463</v>
      </c>
      <c r="G4566" s="108">
        <v>0</v>
      </c>
    </row>
    <row r="4567" spans="1:7" x14ac:dyDescent="0.2">
      <c r="A4567">
        <v>805</v>
      </c>
      <c r="B4567" t="s">
        <v>101</v>
      </c>
      <c r="C4567">
        <v>113103090</v>
      </c>
      <c r="D4567" s="103">
        <v>5234</v>
      </c>
      <c r="F4567" s="107">
        <v>121100472</v>
      </c>
      <c r="G4567" s="108">
        <v>492</v>
      </c>
    </row>
    <row r="4568" spans="1:7" x14ac:dyDescent="0.2">
      <c r="A4568">
        <v>805</v>
      </c>
      <c r="B4568" t="s">
        <v>101</v>
      </c>
      <c r="C4568">
        <v>113103137</v>
      </c>
      <c r="D4568" s="103">
        <v>4399</v>
      </c>
      <c r="F4568" s="107">
        <v>121100474</v>
      </c>
      <c r="G4568" s="108">
        <v>17063.28</v>
      </c>
    </row>
    <row r="4569" spans="1:7" x14ac:dyDescent="0.2">
      <c r="A4569">
        <v>805</v>
      </c>
      <c r="B4569" t="s">
        <v>101</v>
      </c>
      <c r="C4569">
        <v>113103175</v>
      </c>
      <c r="D4569" s="103">
        <v>13306</v>
      </c>
      <c r="F4569" s="107">
        <v>121100476</v>
      </c>
      <c r="G4569" s="108">
        <v>4496.82</v>
      </c>
    </row>
    <row r="4570" spans="1:7" x14ac:dyDescent="0.2">
      <c r="A4570">
        <v>805</v>
      </c>
      <c r="B4570" t="s">
        <v>101</v>
      </c>
      <c r="C4570">
        <v>113103711</v>
      </c>
      <c r="D4570" s="103">
        <v>5192</v>
      </c>
      <c r="F4570" s="107">
        <v>121100477</v>
      </c>
      <c r="G4570" s="108">
        <v>0</v>
      </c>
    </row>
    <row r="4571" spans="1:7" x14ac:dyDescent="0.2">
      <c r="A4571">
        <v>805</v>
      </c>
      <c r="B4571" t="s">
        <v>101</v>
      </c>
      <c r="C4571">
        <v>93108617</v>
      </c>
      <c r="D4571" s="103">
        <v>2129.6999999999998</v>
      </c>
      <c r="F4571" s="107">
        <v>121100495</v>
      </c>
      <c r="G4571" s="108">
        <v>1771.8</v>
      </c>
    </row>
    <row r="4572" spans="1:7" x14ac:dyDescent="0.2">
      <c r="A4572">
        <v>805</v>
      </c>
      <c r="B4572" t="s">
        <v>101</v>
      </c>
      <c r="C4572">
        <v>93108753</v>
      </c>
      <c r="D4572">
        <v>0</v>
      </c>
      <c r="F4572" s="107">
        <v>121100498</v>
      </c>
      <c r="G4572" s="108">
        <v>3281.2</v>
      </c>
    </row>
    <row r="4573" spans="1:7" x14ac:dyDescent="0.2">
      <c r="A4573">
        <v>805</v>
      </c>
      <c r="B4573" t="s">
        <v>101</v>
      </c>
      <c r="C4573">
        <v>93109228</v>
      </c>
      <c r="D4573">
        <v>422.44</v>
      </c>
      <c r="F4573" s="107">
        <v>121100501</v>
      </c>
      <c r="G4573" s="108">
        <v>5660.48</v>
      </c>
    </row>
    <row r="4574" spans="1:7" x14ac:dyDescent="0.2">
      <c r="A4574">
        <v>805</v>
      </c>
      <c r="B4574" t="s">
        <v>101</v>
      </c>
      <c r="C4574">
        <v>93109357</v>
      </c>
      <c r="D4574" s="103">
        <v>14694</v>
      </c>
      <c r="F4574" s="107">
        <v>121100502</v>
      </c>
      <c r="G4574" s="108">
        <v>3281</v>
      </c>
    </row>
    <row r="4575" spans="1:7" x14ac:dyDescent="0.2">
      <c r="A4575">
        <v>805</v>
      </c>
      <c r="B4575" t="s">
        <v>101</v>
      </c>
      <c r="C4575">
        <v>93109781</v>
      </c>
      <c r="D4575">
        <v>773.28</v>
      </c>
      <c r="F4575" s="107">
        <v>121100503</v>
      </c>
      <c r="G4575" s="108">
        <v>1426.5</v>
      </c>
    </row>
    <row r="4576" spans="1:7" x14ac:dyDescent="0.2">
      <c r="A4576">
        <v>805</v>
      </c>
      <c r="B4576" t="s">
        <v>101</v>
      </c>
      <c r="C4576">
        <v>93110019</v>
      </c>
      <c r="D4576" s="103">
        <v>1860</v>
      </c>
      <c r="F4576" s="107">
        <v>121100516</v>
      </c>
      <c r="G4576" s="108">
        <v>5448</v>
      </c>
    </row>
    <row r="4577" spans="1:7" x14ac:dyDescent="0.2">
      <c r="A4577">
        <v>805</v>
      </c>
      <c r="B4577" t="s">
        <v>101</v>
      </c>
      <c r="C4577">
        <v>93110026</v>
      </c>
      <c r="D4577" s="103">
        <v>2844</v>
      </c>
      <c r="F4577" s="107">
        <v>121100518</v>
      </c>
      <c r="G4577" s="108">
        <v>7436.6</v>
      </c>
    </row>
    <row r="4578" spans="1:7" x14ac:dyDescent="0.2">
      <c r="A4578">
        <v>805</v>
      </c>
      <c r="B4578" t="s">
        <v>101</v>
      </c>
      <c r="C4578">
        <v>93110078</v>
      </c>
      <c r="D4578">
        <v>0</v>
      </c>
      <c r="F4578" s="107">
        <v>121100519</v>
      </c>
      <c r="G4578" s="108">
        <v>0</v>
      </c>
    </row>
    <row r="4579" spans="1:7" x14ac:dyDescent="0.2">
      <c r="A4579">
        <v>805</v>
      </c>
      <c r="B4579" t="s">
        <v>101</v>
      </c>
      <c r="C4579">
        <v>93110441</v>
      </c>
      <c r="D4579">
        <v>0</v>
      </c>
      <c r="F4579" s="107">
        <v>121100520</v>
      </c>
      <c r="G4579" s="108">
        <v>0</v>
      </c>
    </row>
    <row r="4580" spans="1:7" x14ac:dyDescent="0.2">
      <c r="A4580">
        <v>805</v>
      </c>
      <c r="B4580" t="s">
        <v>101</v>
      </c>
      <c r="C4580">
        <v>93110803</v>
      </c>
      <c r="D4580">
        <v>0</v>
      </c>
      <c r="F4580" s="107">
        <v>121100521</v>
      </c>
      <c r="G4580" s="108">
        <v>0</v>
      </c>
    </row>
    <row r="4581" spans="1:7" x14ac:dyDescent="0.2">
      <c r="A4581">
        <v>805</v>
      </c>
      <c r="B4581" t="s">
        <v>101</v>
      </c>
      <c r="C4581">
        <v>93110903</v>
      </c>
      <c r="D4581" s="103">
        <v>1084000</v>
      </c>
      <c r="F4581" s="107">
        <v>121100524</v>
      </c>
      <c r="G4581" s="108">
        <v>0</v>
      </c>
    </row>
    <row r="4582" spans="1:7" x14ac:dyDescent="0.2">
      <c r="A4582">
        <v>805</v>
      </c>
      <c r="B4582" t="s">
        <v>101</v>
      </c>
      <c r="C4582">
        <v>93110913</v>
      </c>
      <c r="D4582">
        <v>540</v>
      </c>
      <c r="F4582" s="107">
        <v>121100529</v>
      </c>
      <c r="G4582" s="108">
        <v>11182.5</v>
      </c>
    </row>
    <row r="4583" spans="1:7" x14ac:dyDescent="0.2">
      <c r="A4583">
        <v>805</v>
      </c>
      <c r="B4583" t="s">
        <v>101</v>
      </c>
      <c r="C4583">
        <v>93110928</v>
      </c>
      <c r="D4583" s="103">
        <v>15460</v>
      </c>
      <c r="F4583" s="107">
        <v>121100532</v>
      </c>
      <c r="G4583" s="108">
        <v>0</v>
      </c>
    </row>
    <row r="4584" spans="1:7" x14ac:dyDescent="0.2">
      <c r="A4584">
        <v>805</v>
      </c>
      <c r="B4584" t="s">
        <v>101</v>
      </c>
      <c r="C4584">
        <v>93111017</v>
      </c>
      <c r="D4584" s="103">
        <v>9300</v>
      </c>
      <c r="F4584" s="107">
        <v>121100533</v>
      </c>
      <c r="G4584" s="108">
        <v>1680</v>
      </c>
    </row>
    <row r="4585" spans="1:7" x14ac:dyDescent="0.2">
      <c r="A4585">
        <v>805</v>
      </c>
      <c r="B4585" t="s">
        <v>101</v>
      </c>
      <c r="C4585">
        <v>93111040</v>
      </c>
      <c r="D4585" s="103">
        <v>18960</v>
      </c>
      <c r="F4585" s="107">
        <v>121100535</v>
      </c>
      <c r="G4585" s="108">
        <v>27310.48</v>
      </c>
    </row>
    <row r="4586" spans="1:7" x14ac:dyDescent="0.2">
      <c r="A4586">
        <v>805</v>
      </c>
      <c r="B4586" t="s">
        <v>101</v>
      </c>
      <c r="C4586">
        <v>93111494</v>
      </c>
      <c r="D4586">
        <v>992</v>
      </c>
      <c r="F4586" s="107">
        <v>121100537</v>
      </c>
      <c r="G4586" s="108">
        <v>20871</v>
      </c>
    </row>
    <row r="4587" spans="1:7" x14ac:dyDescent="0.2">
      <c r="A4587">
        <v>805</v>
      </c>
      <c r="B4587" t="s">
        <v>136</v>
      </c>
      <c r="C4587">
        <v>93103254</v>
      </c>
      <c r="D4587">
        <v>0</v>
      </c>
      <c r="F4587" s="107">
        <v>121100539</v>
      </c>
      <c r="G4587" s="108">
        <v>0</v>
      </c>
    </row>
    <row r="4588" spans="1:7" x14ac:dyDescent="0.2">
      <c r="A4588">
        <v>805</v>
      </c>
      <c r="B4588" t="s">
        <v>136</v>
      </c>
      <c r="C4588">
        <v>93103255</v>
      </c>
      <c r="D4588">
        <v>796</v>
      </c>
      <c r="F4588" s="107">
        <v>121100543</v>
      </c>
      <c r="G4588" s="108">
        <v>0</v>
      </c>
    </row>
    <row r="4589" spans="1:7" x14ac:dyDescent="0.2">
      <c r="A4589">
        <v>805</v>
      </c>
      <c r="B4589" t="s">
        <v>136</v>
      </c>
      <c r="C4589">
        <v>93103256</v>
      </c>
      <c r="D4589" s="103">
        <v>1301</v>
      </c>
      <c r="F4589" s="107">
        <v>121100544</v>
      </c>
      <c r="G4589" s="108">
        <v>0</v>
      </c>
    </row>
    <row r="4590" spans="1:7" x14ac:dyDescent="0.2">
      <c r="A4590">
        <v>805</v>
      </c>
      <c r="B4590" t="s">
        <v>136</v>
      </c>
      <c r="C4590">
        <v>93103258</v>
      </c>
      <c r="D4590">
        <v>0</v>
      </c>
      <c r="F4590" s="107">
        <v>121100545</v>
      </c>
      <c r="G4590" s="108">
        <v>0</v>
      </c>
    </row>
    <row r="4591" spans="1:7" x14ac:dyDescent="0.2">
      <c r="A4591">
        <v>805</v>
      </c>
      <c r="B4591" t="s">
        <v>136</v>
      </c>
      <c r="C4591">
        <v>93103259</v>
      </c>
      <c r="D4591">
        <v>796</v>
      </c>
      <c r="F4591" s="107">
        <v>121100546</v>
      </c>
      <c r="G4591" s="108">
        <v>8939</v>
      </c>
    </row>
    <row r="4592" spans="1:7" x14ac:dyDescent="0.2">
      <c r="A4592">
        <v>805</v>
      </c>
      <c r="B4592" t="s">
        <v>136</v>
      </c>
      <c r="C4592">
        <v>93103260</v>
      </c>
      <c r="D4592" s="103">
        <v>1031</v>
      </c>
      <c r="F4592" s="107">
        <v>121100547</v>
      </c>
      <c r="G4592" s="108">
        <v>144460.64000000001</v>
      </c>
    </row>
    <row r="4593" spans="1:7" x14ac:dyDescent="0.2">
      <c r="A4593">
        <v>805</v>
      </c>
      <c r="B4593" t="s">
        <v>136</v>
      </c>
      <c r="C4593">
        <v>93103420</v>
      </c>
      <c r="D4593" s="103">
        <v>1650</v>
      </c>
      <c r="F4593" s="107">
        <v>121100549</v>
      </c>
      <c r="G4593" s="108">
        <v>210148</v>
      </c>
    </row>
    <row r="4594" spans="1:7" x14ac:dyDescent="0.2">
      <c r="A4594">
        <v>805</v>
      </c>
      <c r="B4594" t="s">
        <v>136</v>
      </c>
      <c r="C4594">
        <v>93103508</v>
      </c>
      <c r="D4594">
        <v>0</v>
      </c>
      <c r="F4594" s="107">
        <v>121100550</v>
      </c>
      <c r="G4594" s="108">
        <v>8327.1</v>
      </c>
    </row>
    <row r="4595" spans="1:7" x14ac:dyDescent="0.2">
      <c r="A4595">
        <v>805</v>
      </c>
      <c r="B4595" t="s">
        <v>136</v>
      </c>
      <c r="C4595">
        <v>93103510</v>
      </c>
      <c r="D4595" s="103">
        <v>7800</v>
      </c>
      <c r="F4595" s="107">
        <v>121100551</v>
      </c>
      <c r="G4595" s="108">
        <v>178764</v>
      </c>
    </row>
    <row r="4596" spans="1:7" x14ac:dyDescent="0.2">
      <c r="A4596">
        <v>805</v>
      </c>
      <c r="B4596" t="s">
        <v>136</v>
      </c>
      <c r="C4596">
        <v>93103512</v>
      </c>
      <c r="D4596">
        <v>0</v>
      </c>
      <c r="F4596" s="107">
        <v>121100552</v>
      </c>
      <c r="G4596" s="108">
        <v>0</v>
      </c>
    </row>
    <row r="4597" spans="1:7" x14ac:dyDescent="0.2">
      <c r="A4597">
        <v>805</v>
      </c>
      <c r="B4597" t="s">
        <v>136</v>
      </c>
      <c r="C4597">
        <v>93103580</v>
      </c>
      <c r="D4597">
        <v>0</v>
      </c>
      <c r="F4597" s="107">
        <v>121100553</v>
      </c>
      <c r="G4597" s="108">
        <v>6981.6</v>
      </c>
    </row>
    <row r="4598" spans="1:7" x14ac:dyDescent="0.2">
      <c r="A4598">
        <v>805</v>
      </c>
      <c r="B4598" t="s">
        <v>136</v>
      </c>
      <c r="C4598">
        <v>93103581</v>
      </c>
      <c r="D4598" s="103">
        <v>2750</v>
      </c>
      <c r="F4598" s="107">
        <v>121100554</v>
      </c>
      <c r="G4598" s="108">
        <v>0</v>
      </c>
    </row>
    <row r="4599" spans="1:7" x14ac:dyDescent="0.2">
      <c r="A4599">
        <v>805</v>
      </c>
      <c r="B4599" t="s">
        <v>136</v>
      </c>
      <c r="C4599">
        <v>93103582</v>
      </c>
      <c r="D4599" s="103">
        <v>2050</v>
      </c>
      <c r="F4599" s="107">
        <v>121100555</v>
      </c>
      <c r="G4599" s="108">
        <v>4706.0200000000004</v>
      </c>
    </row>
    <row r="4600" spans="1:7" x14ac:dyDescent="0.2">
      <c r="A4600">
        <v>805</v>
      </c>
      <c r="B4600" t="s">
        <v>136</v>
      </c>
      <c r="C4600">
        <v>93103583</v>
      </c>
      <c r="D4600">
        <v>0</v>
      </c>
      <c r="F4600" s="107">
        <v>121100559</v>
      </c>
      <c r="G4600" s="108">
        <v>0</v>
      </c>
    </row>
    <row r="4601" spans="1:7" x14ac:dyDescent="0.2">
      <c r="A4601">
        <v>805</v>
      </c>
      <c r="B4601" t="s">
        <v>136</v>
      </c>
      <c r="C4601">
        <v>93103584</v>
      </c>
      <c r="D4601" s="103">
        <v>1900</v>
      </c>
      <c r="F4601" s="107">
        <v>121100561</v>
      </c>
      <c r="G4601" s="108">
        <v>66</v>
      </c>
    </row>
    <row r="4602" spans="1:7" x14ac:dyDescent="0.2">
      <c r="A4602">
        <v>805</v>
      </c>
      <c r="B4602" t="s">
        <v>136</v>
      </c>
      <c r="C4602">
        <v>93103586</v>
      </c>
      <c r="D4602" s="103">
        <v>15325</v>
      </c>
      <c r="F4602" s="107">
        <v>121100562</v>
      </c>
      <c r="G4602" s="108">
        <v>4240.29</v>
      </c>
    </row>
    <row r="4603" spans="1:7" x14ac:dyDescent="0.2">
      <c r="A4603">
        <v>805</v>
      </c>
      <c r="B4603" t="s">
        <v>136</v>
      </c>
      <c r="C4603">
        <v>93103587</v>
      </c>
      <c r="D4603" s="103">
        <v>24000</v>
      </c>
      <c r="F4603" s="107">
        <v>121100567</v>
      </c>
      <c r="G4603" s="108">
        <v>1936</v>
      </c>
    </row>
    <row r="4604" spans="1:7" x14ac:dyDescent="0.2">
      <c r="A4604">
        <v>805</v>
      </c>
      <c r="B4604" t="s">
        <v>136</v>
      </c>
      <c r="C4604">
        <v>93103589</v>
      </c>
      <c r="D4604" s="103">
        <v>10850</v>
      </c>
      <c r="F4604" s="107">
        <v>121100568</v>
      </c>
      <c r="G4604" s="108">
        <v>12302.88</v>
      </c>
    </row>
    <row r="4605" spans="1:7" x14ac:dyDescent="0.2">
      <c r="A4605">
        <v>805</v>
      </c>
      <c r="B4605" t="s">
        <v>136</v>
      </c>
      <c r="C4605">
        <v>93103677</v>
      </c>
      <c r="D4605" s="103">
        <v>4080</v>
      </c>
      <c r="F4605" s="107">
        <v>121100571</v>
      </c>
      <c r="G4605" s="108">
        <v>420</v>
      </c>
    </row>
    <row r="4606" spans="1:7" x14ac:dyDescent="0.2">
      <c r="A4606">
        <v>805</v>
      </c>
      <c r="B4606" t="s">
        <v>136</v>
      </c>
      <c r="C4606">
        <v>93103784</v>
      </c>
      <c r="D4606">
        <v>0</v>
      </c>
      <c r="F4606" s="107">
        <v>121100573</v>
      </c>
      <c r="G4606" s="108">
        <v>29504.5</v>
      </c>
    </row>
    <row r="4607" spans="1:7" x14ac:dyDescent="0.2">
      <c r="A4607">
        <v>805</v>
      </c>
      <c r="B4607" t="s">
        <v>136</v>
      </c>
      <c r="C4607">
        <v>93103785</v>
      </c>
      <c r="D4607">
        <v>0</v>
      </c>
      <c r="F4607" s="107">
        <v>121100574</v>
      </c>
      <c r="G4607" s="108">
        <v>70876</v>
      </c>
    </row>
    <row r="4608" spans="1:7" x14ac:dyDescent="0.2">
      <c r="A4608">
        <v>805</v>
      </c>
      <c r="B4608" t="s">
        <v>136</v>
      </c>
      <c r="C4608">
        <v>93103786</v>
      </c>
      <c r="D4608" s="103">
        <v>12025</v>
      </c>
      <c r="F4608" s="107">
        <v>121100575</v>
      </c>
      <c r="G4608" s="108">
        <v>2543.91</v>
      </c>
    </row>
    <row r="4609" spans="1:7" x14ac:dyDescent="0.2">
      <c r="A4609">
        <v>805</v>
      </c>
      <c r="B4609" t="s">
        <v>136</v>
      </c>
      <c r="C4609">
        <v>93103789</v>
      </c>
      <c r="D4609">
        <v>0</v>
      </c>
      <c r="F4609" s="107">
        <v>121100577</v>
      </c>
      <c r="G4609" s="108">
        <v>33521</v>
      </c>
    </row>
    <row r="4610" spans="1:7" x14ac:dyDescent="0.2">
      <c r="A4610">
        <v>805</v>
      </c>
      <c r="B4610" t="s">
        <v>136</v>
      </c>
      <c r="C4610">
        <v>93104114</v>
      </c>
      <c r="D4610" s="103">
        <v>20900</v>
      </c>
      <c r="F4610" s="107">
        <v>121100579</v>
      </c>
      <c r="G4610" s="108">
        <v>42898.36</v>
      </c>
    </row>
    <row r="4611" spans="1:7" x14ac:dyDescent="0.2">
      <c r="A4611">
        <v>805</v>
      </c>
      <c r="B4611" t="s">
        <v>136</v>
      </c>
      <c r="C4611">
        <v>93104271</v>
      </c>
      <c r="D4611">
        <v>0</v>
      </c>
      <c r="F4611" s="107">
        <v>121100580</v>
      </c>
      <c r="G4611" s="108">
        <v>13407</v>
      </c>
    </row>
    <row r="4612" spans="1:7" x14ac:dyDescent="0.2">
      <c r="A4612">
        <v>805</v>
      </c>
      <c r="B4612" t="s">
        <v>136</v>
      </c>
      <c r="C4612">
        <v>93104272</v>
      </c>
      <c r="D4612" s="103">
        <v>2750</v>
      </c>
      <c r="F4612" s="107">
        <v>121100582</v>
      </c>
      <c r="G4612" s="108">
        <v>62342.5</v>
      </c>
    </row>
    <row r="4613" spans="1:7" x14ac:dyDescent="0.2">
      <c r="A4613">
        <v>805</v>
      </c>
      <c r="B4613" t="s">
        <v>136</v>
      </c>
      <c r="C4613">
        <v>93104324</v>
      </c>
      <c r="D4613">
        <v>0</v>
      </c>
      <c r="F4613" s="107">
        <v>121100587</v>
      </c>
      <c r="G4613" s="108">
        <v>1739</v>
      </c>
    </row>
    <row r="4614" spans="1:7" x14ac:dyDescent="0.2">
      <c r="A4614">
        <v>805</v>
      </c>
      <c r="B4614" t="s">
        <v>136</v>
      </c>
      <c r="C4614">
        <v>93104325</v>
      </c>
      <c r="D4614" s="103">
        <v>2750</v>
      </c>
      <c r="F4614" s="107">
        <v>121100592</v>
      </c>
      <c r="G4614" s="108">
        <v>159277.14000000001</v>
      </c>
    </row>
    <row r="4615" spans="1:7" x14ac:dyDescent="0.2">
      <c r="A4615">
        <v>805</v>
      </c>
      <c r="B4615" t="s">
        <v>136</v>
      </c>
      <c r="C4615">
        <v>93104364</v>
      </c>
      <c r="D4615">
        <v>367</v>
      </c>
      <c r="F4615" s="107">
        <v>121100602</v>
      </c>
      <c r="G4615" s="108">
        <v>16406</v>
      </c>
    </row>
    <row r="4616" spans="1:7" x14ac:dyDescent="0.2">
      <c r="A4616">
        <v>805</v>
      </c>
      <c r="B4616" t="s">
        <v>136</v>
      </c>
      <c r="C4616">
        <v>93104365</v>
      </c>
      <c r="D4616">
        <v>367</v>
      </c>
      <c r="F4616" s="107">
        <v>121100603</v>
      </c>
      <c r="G4616" s="108">
        <v>14601.9</v>
      </c>
    </row>
    <row r="4617" spans="1:7" x14ac:dyDescent="0.2">
      <c r="A4617">
        <v>805</v>
      </c>
      <c r="B4617" t="s">
        <v>136</v>
      </c>
      <c r="C4617">
        <v>93104366</v>
      </c>
      <c r="D4617">
        <v>367</v>
      </c>
      <c r="F4617" s="107">
        <v>121100604</v>
      </c>
      <c r="G4617" s="108">
        <v>93237</v>
      </c>
    </row>
    <row r="4618" spans="1:7" x14ac:dyDescent="0.2">
      <c r="A4618">
        <v>805</v>
      </c>
      <c r="B4618" t="s">
        <v>136</v>
      </c>
      <c r="C4618">
        <v>93104593</v>
      </c>
      <c r="D4618">
        <v>0</v>
      </c>
      <c r="F4618" s="107">
        <v>121100608</v>
      </c>
      <c r="G4618" s="108">
        <v>2263.5</v>
      </c>
    </row>
    <row r="4619" spans="1:7" x14ac:dyDescent="0.2">
      <c r="A4619">
        <v>805</v>
      </c>
      <c r="B4619" t="s">
        <v>136</v>
      </c>
      <c r="C4619">
        <v>93104594</v>
      </c>
      <c r="D4619" s="103">
        <v>2750</v>
      </c>
      <c r="F4619" s="107">
        <v>121100612</v>
      </c>
      <c r="G4619" s="108">
        <v>1103.2</v>
      </c>
    </row>
    <row r="4620" spans="1:7" x14ac:dyDescent="0.2">
      <c r="A4620">
        <v>805</v>
      </c>
      <c r="B4620" t="s">
        <v>136</v>
      </c>
      <c r="C4620">
        <v>93104738</v>
      </c>
      <c r="D4620" s="103">
        <v>14600</v>
      </c>
      <c r="F4620" s="107">
        <v>121100614</v>
      </c>
      <c r="G4620" s="108">
        <v>32814</v>
      </c>
    </row>
    <row r="4621" spans="1:7" x14ac:dyDescent="0.2">
      <c r="A4621">
        <v>805</v>
      </c>
      <c r="B4621" t="s">
        <v>136</v>
      </c>
      <c r="C4621">
        <v>93104741</v>
      </c>
      <c r="D4621">
        <v>0</v>
      </c>
      <c r="F4621" s="107">
        <v>121100616</v>
      </c>
      <c r="G4621" s="108">
        <v>9844</v>
      </c>
    </row>
    <row r="4622" spans="1:7" x14ac:dyDescent="0.2">
      <c r="A4622">
        <v>805</v>
      </c>
      <c r="B4622" t="s">
        <v>136</v>
      </c>
      <c r="C4622">
        <v>93104742</v>
      </c>
      <c r="D4622">
        <v>0</v>
      </c>
      <c r="F4622" s="107">
        <v>121100618</v>
      </c>
      <c r="G4622" s="108">
        <v>41344.199999999997</v>
      </c>
    </row>
    <row r="4623" spans="1:7" x14ac:dyDescent="0.2">
      <c r="A4623">
        <v>805</v>
      </c>
      <c r="B4623" t="s">
        <v>136</v>
      </c>
      <c r="C4623">
        <v>93104774</v>
      </c>
      <c r="D4623" s="103">
        <v>2366</v>
      </c>
      <c r="F4623" s="107">
        <v>121100620</v>
      </c>
      <c r="G4623" s="108">
        <v>551.04</v>
      </c>
    </row>
    <row r="4624" spans="1:7" x14ac:dyDescent="0.2">
      <c r="A4624">
        <v>805</v>
      </c>
      <c r="B4624" t="s">
        <v>136</v>
      </c>
      <c r="C4624">
        <v>93104777</v>
      </c>
      <c r="D4624" s="103">
        <v>2000</v>
      </c>
      <c r="F4624" s="107">
        <v>121100621</v>
      </c>
      <c r="G4624" s="108">
        <v>16340</v>
      </c>
    </row>
    <row r="4625" spans="1:7" x14ac:dyDescent="0.2">
      <c r="A4625">
        <v>805</v>
      </c>
      <c r="B4625" t="s">
        <v>136</v>
      </c>
      <c r="C4625">
        <v>93104779</v>
      </c>
      <c r="D4625" s="103">
        <v>4150</v>
      </c>
      <c r="F4625" s="107">
        <v>121100640</v>
      </c>
      <c r="G4625" s="108">
        <v>5971.7</v>
      </c>
    </row>
    <row r="4626" spans="1:7" x14ac:dyDescent="0.2">
      <c r="A4626">
        <v>805</v>
      </c>
      <c r="B4626" t="s">
        <v>136</v>
      </c>
      <c r="C4626">
        <v>93104780</v>
      </c>
      <c r="D4626">
        <v>0</v>
      </c>
      <c r="F4626" s="107">
        <v>121100642</v>
      </c>
      <c r="G4626" s="108">
        <v>4069</v>
      </c>
    </row>
    <row r="4627" spans="1:7" x14ac:dyDescent="0.2">
      <c r="A4627">
        <v>805</v>
      </c>
      <c r="B4627" t="s">
        <v>136</v>
      </c>
      <c r="C4627">
        <v>93104781</v>
      </c>
      <c r="D4627" s="103">
        <v>5625</v>
      </c>
      <c r="F4627" s="107">
        <v>121100645</v>
      </c>
      <c r="G4627" s="108">
        <v>14766</v>
      </c>
    </row>
    <row r="4628" spans="1:7" x14ac:dyDescent="0.2">
      <c r="A4628">
        <v>805</v>
      </c>
      <c r="B4628" t="s">
        <v>136</v>
      </c>
      <c r="C4628">
        <v>93104782</v>
      </c>
      <c r="D4628" s="103">
        <v>6500</v>
      </c>
      <c r="F4628" s="107">
        <v>121100647</v>
      </c>
      <c r="G4628" s="108">
        <v>16538.2</v>
      </c>
    </row>
    <row r="4629" spans="1:7" x14ac:dyDescent="0.2">
      <c r="A4629">
        <v>805</v>
      </c>
      <c r="B4629" t="s">
        <v>136</v>
      </c>
      <c r="C4629">
        <v>93104783</v>
      </c>
      <c r="D4629" s="103">
        <v>6500</v>
      </c>
      <c r="F4629" s="107">
        <v>121100650</v>
      </c>
      <c r="G4629" s="108">
        <v>12470</v>
      </c>
    </row>
    <row r="4630" spans="1:7" x14ac:dyDescent="0.2">
      <c r="A4630">
        <v>805</v>
      </c>
      <c r="B4630" t="s">
        <v>136</v>
      </c>
      <c r="C4630">
        <v>93104784</v>
      </c>
      <c r="D4630" s="103">
        <v>8800</v>
      </c>
      <c r="F4630" s="107">
        <v>121100653</v>
      </c>
      <c r="G4630" s="108">
        <v>15415.5</v>
      </c>
    </row>
    <row r="4631" spans="1:7" x14ac:dyDescent="0.2">
      <c r="A4631">
        <v>805</v>
      </c>
      <c r="B4631" t="s">
        <v>136</v>
      </c>
      <c r="C4631">
        <v>93104785</v>
      </c>
      <c r="D4631" s="103">
        <v>7350</v>
      </c>
      <c r="F4631" s="107">
        <v>121100655</v>
      </c>
      <c r="G4631" s="108">
        <v>6890.8</v>
      </c>
    </row>
    <row r="4632" spans="1:7" x14ac:dyDescent="0.2">
      <c r="A4632">
        <v>805</v>
      </c>
      <c r="B4632" t="s">
        <v>136</v>
      </c>
      <c r="C4632">
        <v>93104786</v>
      </c>
      <c r="D4632" s="103">
        <v>9750</v>
      </c>
      <c r="F4632" s="107">
        <v>121100657</v>
      </c>
      <c r="G4632" s="108">
        <v>1803.99</v>
      </c>
    </row>
    <row r="4633" spans="1:7" x14ac:dyDescent="0.2">
      <c r="A4633">
        <v>805</v>
      </c>
      <c r="B4633" t="s">
        <v>136</v>
      </c>
      <c r="C4633">
        <v>93104788</v>
      </c>
      <c r="D4633" s="103">
        <v>2985</v>
      </c>
      <c r="F4633" s="107">
        <v>121100658</v>
      </c>
      <c r="G4633" s="108">
        <v>13780.8</v>
      </c>
    </row>
    <row r="4634" spans="1:7" x14ac:dyDescent="0.2">
      <c r="A4634">
        <v>805</v>
      </c>
      <c r="B4634" t="s">
        <v>136</v>
      </c>
      <c r="C4634">
        <v>93104791</v>
      </c>
      <c r="D4634" s="103">
        <v>1500</v>
      </c>
      <c r="F4634" s="107">
        <v>121100659</v>
      </c>
      <c r="G4634" s="108">
        <v>78750</v>
      </c>
    </row>
    <row r="4635" spans="1:7" x14ac:dyDescent="0.2">
      <c r="A4635">
        <v>805</v>
      </c>
      <c r="B4635" t="s">
        <v>136</v>
      </c>
      <c r="C4635">
        <v>93104806</v>
      </c>
      <c r="D4635" s="103">
        <v>4732</v>
      </c>
      <c r="F4635" s="107">
        <v>121100660</v>
      </c>
      <c r="G4635" s="108">
        <v>1476.9</v>
      </c>
    </row>
    <row r="4636" spans="1:7" x14ac:dyDescent="0.2">
      <c r="A4636">
        <v>805</v>
      </c>
      <c r="B4636" t="s">
        <v>136</v>
      </c>
      <c r="C4636">
        <v>93105092</v>
      </c>
      <c r="D4636" s="103">
        <v>5290</v>
      </c>
      <c r="F4636" s="107">
        <v>121100674</v>
      </c>
      <c r="G4636" s="108">
        <v>11813</v>
      </c>
    </row>
    <row r="4637" spans="1:7" x14ac:dyDescent="0.2">
      <c r="A4637">
        <v>805</v>
      </c>
      <c r="B4637" t="s">
        <v>136</v>
      </c>
      <c r="C4637">
        <v>93105093</v>
      </c>
      <c r="D4637" s="103">
        <v>2750</v>
      </c>
      <c r="F4637" s="107">
        <v>121100675</v>
      </c>
      <c r="G4637" s="108">
        <v>4922</v>
      </c>
    </row>
    <row r="4638" spans="1:7" x14ac:dyDescent="0.2">
      <c r="A4638">
        <v>805</v>
      </c>
      <c r="B4638" t="s">
        <v>136</v>
      </c>
      <c r="C4638">
        <v>93105346</v>
      </c>
      <c r="D4638" s="103">
        <v>2750</v>
      </c>
      <c r="F4638" s="107">
        <v>121100680</v>
      </c>
      <c r="G4638" s="108">
        <v>4922</v>
      </c>
    </row>
    <row r="4639" spans="1:7" x14ac:dyDescent="0.2">
      <c r="A4639">
        <v>805</v>
      </c>
      <c r="B4639" t="s">
        <v>136</v>
      </c>
      <c r="C4639">
        <v>93105955</v>
      </c>
      <c r="D4639" s="103">
        <v>2700</v>
      </c>
      <c r="F4639" s="107">
        <v>121100682</v>
      </c>
      <c r="G4639" s="108">
        <v>2625.6</v>
      </c>
    </row>
    <row r="4640" spans="1:7" x14ac:dyDescent="0.2">
      <c r="A4640">
        <v>805</v>
      </c>
      <c r="B4640" t="s">
        <v>136</v>
      </c>
      <c r="C4640">
        <v>93105956</v>
      </c>
      <c r="D4640" s="103">
        <v>2745</v>
      </c>
      <c r="F4640" s="107">
        <v>121100691</v>
      </c>
      <c r="G4640" s="108">
        <v>32485.5</v>
      </c>
    </row>
    <row r="4641" spans="1:7" x14ac:dyDescent="0.2">
      <c r="A4641">
        <v>805</v>
      </c>
      <c r="B4641" t="s">
        <v>136</v>
      </c>
      <c r="C4641">
        <v>93106026</v>
      </c>
      <c r="D4641">
        <v>0</v>
      </c>
      <c r="F4641" s="107">
        <v>121100692</v>
      </c>
      <c r="G4641" s="108">
        <v>42065.4</v>
      </c>
    </row>
    <row r="4642" spans="1:7" x14ac:dyDescent="0.2">
      <c r="A4642">
        <v>805</v>
      </c>
      <c r="B4642" t="s">
        <v>136</v>
      </c>
      <c r="C4642">
        <v>93106028</v>
      </c>
      <c r="D4642" s="103">
        <v>16260</v>
      </c>
      <c r="F4642" s="107">
        <v>121100693</v>
      </c>
      <c r="G4642" s="108">
        <v>55519.199999999997</v>
      </c>
    </row>
    <row r="4643" spans="1:7" x14ac:dyDescent="0.2">
      <c r="A4643">
        <v>805</v>
      </c>
      <c r="B4643" t="s">
        <v>136</v>
      </c>
      <c r="C4643">
        <v>93106029</v>
      </c>
      <c r="D4643">
        <v>0</v>
      </c>
      <c r="F4643" s="107">
        <v>121100695</v>
      </c>
      <c r="G4643" s="108">
        <v>15750.4</v>
      </c>
    </row>
    <row r="4644" spans="1:7" x14ac:dyDescent="0.2">
      <c r="A4644">
        <v>805</v>
      </c>
      <c r="B4644" t="s">
        <v>136</v>
      </c>
      <c r="C4644">
        <v>93106030</v>
      </c>
      <c r="D4644" s="103">
        <v>19800</v>
      </c>
      <c r="F4644" s="107">
        <v>121100705</v>
      </c>
      <c r="G4644" s="108">
        <v>1739</v>
      </c>
    </row>
    <row r="4645" spans="1:7" x14ac:dyDescent="0.2">
      <c r="A4645">
        <v>805</v>
      </c>
      <c r="B4645" t="s">
        <v>136</v>
      </c>
      <c r="C4645">
        <v>93106031</v>
      </c>
      <c r="D4645" s="103">
        <v>15100</v>
      </c>
      <c r="F4645" s="107">
        <v>121100711</v>
      </c>
      <c r="G4645" s="108">
        <v>49218</v>
      </c>
    </row>
    <row r="4646" spans="1:7" x14ac:dyDescent="0.2">
      <c r="A4646">
        <v>805</v>
      </c>
      <c r="B4646" t="s">
        <v>136</v>
      </c>
      <c r="C4646">
        <v>93106032</v>
      </c>
      <c r="D4646" s="103">
        <v>34540</v>
      </c>
      <c r="F4646" s="107">
        <v>121100712</v>
      </c>
      <c r="G4646" s="108">
        <v>41015</v>
      </c>
    </row>
    <row r="4647" spans="1:7" x14ac:dyDescent="0.2">
      <c r="A4647">
        <v>805</v>
      </c>
      <c r="B4647" t="s">
        <v>136</v>
      </c>
      <c r="C4647">
        <v>93108765</v>
      </c>
      <c r="D4647">
        <v>0</v>
      </c>
      <c r="F4647" s="107">
        <v>145100026</v>
      </c>
      <c r="G4647" s="108">
        <v>0</v>
      </c>
    </row>
    <row r="4648" spans="1:7" x14ac:dyDescent="0.2">
      <c r="A4648">
        <v>805</v>
      </c>
      <c r="B4648" t="s">
        <v>136</v>
      </c>
      <c r="C4648">
        <v>93108766</v>
      </c>
      <c r="D4648" s="103">
        <v>7202</v>
      </c>
      <c r="F4648" s="107">
        <v>145100027</v>
      </c>
      <c r="G4648" s="108">
        <v>0</v>
      </c>
    </row>
    <row r="4649" spans="1:7" x14ac:dyDescent="0.2">
      <c r="A4649">
        <v>805</v>
      </c>
      <c r="B4649" t="s">
        <v>136</v>
      </c>
      <c r="C4649">
        <v>93108767</v>
      </c>
      <c r="D4649" s="103">
        <v>14553</v>
      </c>
      <c r="F4649" s="107">
        <v>145100028</v>
      </c>
      <c r="G4649" s="108">
        <v>0</v>
      </c>
    </row>
    <row r="4650" spans="1:7" x14ac:dyDescent="0.2">
      <c r="A4650">
        <v>805</v>
      </c>
      <c r="B4650" t="s">
        <v>136</v>
      </c>
      <c r="C4650">
        <v>93109457</v>
      </c>
      <c r="D4650">
        <v>0</v>
      </c>
      <c r="F4650" s="107">
        <v>145100029</v>
      </c>
      <c r="G4650" s="108">
        <v>0</v>
      </c>
    </row>
    <row r="4651" spans="1:7" x14ac:dyDescent="0.2">
      <c r="A4651">
        <v>805</v>
      </c>
      <c r="B4651" t="s">
        <v>136</v>
      </c>
      <c r="C4651">
        <v>93109459</v>
      </c>
      <c r="D4651" s="103">
        <v>2800</v>
      </c>
      <c r="F4651" s="107">
        <v>145100032</v>
      </c>
      <c r="G4651" s="108">
        <v>0</v>
      </c>
    </row>
    <row r="4652" spans="1:7" x14ac:dyDescent="0.2">
      <c r="A4652">
        <v>805</v>
      </c>
      <c r="B4652" t="s">
        <v>136</v>
      </c>
      <c r="C4652">
        <v>93109581</v>
      </c>
      <c r="D4652">
        <v>709.92</v>
      </c>
      <c r="F4652" s="107">
        <v>145100052</v>
      </c>
      <c r="G4652" s="108">
        <v>15312.08</v>
      </c>
    </row>
    <row r="4653" spans="1:7" x14ac:dyDescent="0.2">
      <c r="A4653">
        <v>805</v>
      </c>
      <c r="B4653" t="s">
        <v>136</v>
      </c>
      <c r="C4653">
        <v>93109582</v>
      </c>
      <c r="D4653">
        <v>0</v>
      </c>
      <c r="F4653" s="107">
        <v>145100053</v>
      </c>
      <c r="G4653" s="108">
        <v>0</v>
      </c>
    </row>
    <row r="4654" spans="1:7" x14ac:dyDescent="0.2">
      <c r="A4654">
        <v>805</v>
      </c>
      <c r="B4654" t="s">
        <v>136</v>
      </c>
      <c r="C4654">
        <v>93109583</v>
      </c>
      <c r="D4654">
        <v>763.2</v>
      </c>
      <c r="F4654" s="107">
        <v>145100075</v>
      </c>
      <c r="G4654" s="108">
        <v>0</v>
      </c>
    </row>
    <row r="4655" spans="1:7" x14ac:dyDescent="0.2">
      <c r="A4655">
        <v>805</v>
      </c>
      <c r="B4655" t="s">
        <v>136</v>
      </c>
      <c r="C4655">
        <v>93109584</v>
      </c>
      <c r="D4655" s="103">
        <v>2224.4</v>
      </c>
      <c r="F4655" s="107">
        <v>145100078</v>
      </c>
      <c r="G4655" s="108">
        <v>0</v>
      </c>
    </row>
    <row r="4656" spans="1:7" x14ac:dyDescent="0.2">
      <c r="A4656">
        <v>805</v>
      </c>
      <c r="B4656" t="s">
        <v>136</v>
      </c>
      <c r="C4656">
        <v>93109585</v>
      </c>
      <c r="D4656">
        <v>0</v>
      </c>
      <c r="F4656" s="107">
        <v>145100079</v>
      </c>
      <c r="G4656" s="108">
        <v>0</v>
      </c>
    </row>
    <row r="4657" spans="1:7" x14ac:dyDescent="0.2">
      <c r="A4657">
        <v>805</v>
      </c>
      <c r="B4657" t="s">
        <v>136</v>
      </c>
      <c r="C4657">
        <v>93109910</v>
      </c>
      <c r="D4657">
        <v>0</v>
      </c>
      <c r="F4657" s="107">
        <v>145100115</v>
      </c>
      <c r="G4657" s="108">
        <v>0</v>
      </c>
    </row>
    <row r="4658" spans="1:7" x14ac:dyDescent="0.2">
      <c r="A4658">
        <v>805</v>
      </c>
      <c r="B4658" t="s">
        <v>136</v>
      </c>
      <c r="C4658">
        <v>93109936</v>
      </c>
      <c r="D4658" s="103">
        <v>7001</v>
      </c>
      <c r="F4658" s="107">
        <v>145100126</v>
      </c>
      <c r="G4658" s="108">
        <v>0</v>
      </c>
    </row>
    <row r="4659" spans="1:7" x14ac:dyDescent="0.2">
      <c r="A4659">
        <v>805</v>
      </c>
      <c r="B4659" t="s">
        <v>136</v>
      </c>
      <c r="C4659">
        <v>93110109</v>
      </c>
      <c r="D4659" s="103">
        <v>2001</v>
      </c>
      <c r="F4659" s="107">
        <v>145100143</v>
      </c>
      <c r="G4659" s="108">
        <v>0</v>
      </c>
    </row>
    <row r="4660" spans="1:7" x14ac:dyDescent="0.2">
      <c r="A4660">
        <v>805</v>
      </c>
      <c r="B4660" t="s">
        <v>136</v>
      </c>
      <c r="C4660">
        <v>93110110</v>
      </c>
      <c r="D4660" s="103">
        <v>3999</v>
      </c>
      <c r="F4660" s="107">
        <v>145100145</v>
      </c>
      <c r="G4660" s="108">
        <v>0</v>
      </c>
    </row>
    <row r="4661" spans="1:7" x14ac:dyDescent="0.2">
      <c r="A4661">
        <v>805</v>
      </c>
      <c r="B4661" t="s">
        <v>136</v>
      </c>
      <c r="C4661">
        <v>93110849</v>
      </c>
      <c r="D4661" s="103">
        <v>1500</v>
      </c>
      <c r="F4661" s="107">
        <v>145100147</v>
      </c>
      <c r="G4661" s="108">
        <v>0</v>
      </c>
    </row>
    <row r="4662" spans="1:7" x14ac:dyDescent="0.2">
      <c r="A4662">
        <v>805</v>
      </c>
      <c r="B4662" t="s">
        <v>136</v>
      </c>
      <c r="C4662">
        <v>93111459</v>
      </c>
      <c r="D4662" s="103">
        <v>4920</v>
      </c>
      <c r="F4662" s="107">
        <v>145100148</v>
      </c>
      <c r="G4662" s="108">
        <v>0</v>
      </c>
    </row>
    <row r="4663" spans="1:7" x14ac:dyDescent="0.2">
      <c r="A4663">
        <v>805</v>
      </c>
      <c r="B4663" t="s">
        <v>136</v>
      </c>
      <c r="C4663">
        <v>93111460</v>
      </c>
      <c r="D4663" s="103">
        <v>3300</v>
      </c>
      <c r="F4663" s="107">
        <v>145100149</v>
      </c>
      <c r="G4663" s="108">
        <v>0</v>
      </c>
    </row>
    <row r="4664" spans="1:7" x14ac:dyDescent="0.2">
      <c r="A4664">
        <v>805</v>
      </c>
      <c r="B4664" t="s">
        <v>136</v>
      </c>
      <c r="C4664">
        <v>93111479</v>
      </c>
      <c r="D4664" s="103">
        <v>1700</v>
      </c>
      <c r="F4664" s="107">
        <v>145100174</v>
      </c>
      <c r="G4664" s="108">
        <v>0</v>
      </c>
    </row>
    <row r="4665" spans="1:7" x14ac:dyDescent="0.2">
      <c r="A4665">
        <v>805</v>
      </c>
      <c r="B4665" t="s">
        <v>136</v>
      </c>
      <c r="C4665">
        <v>93111642</v>
      </c>
      <c r="D4665" s="103">
        <v>1410</v>
      </c>
      <c r="F4665" s="107">
        <v>145100177</v>
      </c>
      <c r="G4665" s="108">
        <v>0</v>
      </c>
    </row>
    <row r="4666" spans="1:7" x14ac:dyDescent="0.2">
      <c r="A4666">
        <v>805</v>
      </c>
      <c r="B4666" t="s">
        <v>136</v>
      </c>
      <c r="C4666">
        <v>93111643</v>
      </c>
      <c r="D4666" s="103">
        <v>1000</v>
      </c>
      <c r="F4666" s="107">
        <v>145100180</v>
      </c>
      <c r="G4666" s="108">
        <v>0</v>
      </c>
    </row>
    <row r="4667" spans="1:7" x14ac:dyDescent="0.2">
      <c r="A4667">
        <v>805</v>
      </c>
      <c r="B4667" t="s">
        <v>136</v>
      </c>
      <c r="C4667">
        <v>93111647</v>
      </c>
      <c r="D4667">
        <v>870</v>
      </c>
      <c r="F4667" s="107">
        <v>145100184</v>
      </c>
      <c r="G4667" s="108">
        <v>0</v>
      </c>
    </row>
    <row r="4668" spans="1:7" x14ac:dyDescent="0.2">
      <c r="A4668">
        <v>805</v>
      </c>
      <c r="B4668" t="s">
        <v>136</v>
      </c>
      <c r="C4668">
        <v>93111649</v>
      </c>
      <c r="D4668" s="103">
        <v>1000</v>
      </c>
      <c r="F4668" s="107">
        <v>145100185</v>
      </c>
      <c r="G4668" s="108">
        <v>0</v>
      </c>
    </row>
    <row r="4669" spans="1:7" x14ac:dyDescent="0.2">
      <c r="A4669">
        <v>805</v>
      </c>
      <c r="B4669" t="s">
        <v>136</v>
      </c>
      <c r="C4669">
        <v>93111650</v>
      </c>
      <c r="D4669" s="103">
        <v>1600</v>
      </c>
      <c r="F4669" s="107">
        <v>145100186</v>
      </c>
      <c r="G4669" s="108">
        <v>0</v>
      </c>
    </row>
    <row r="4670" spans="1:7" x14ac:dyDescent="0.2">
      <c r="A4670">
        <v>805</v>
      </c>
      <c r="B4670" t="s">
        <v>136</v>
      </c>
      <c r="C4670">
        <v>93111821</v>
      </c>
      <c r="D4670">
        <v>84.8</v>
      </c>
      <c r="F4670" s="107">
        <v>145100213</v>
      </c>
      <c r="G4670" s="108">
        <v>295</v>
      </c>
    </row>
    <row r="4671" spans="1:7" x14ac:dyDescent="0.2">
      <c r="A4671">
        <v>805</v>
      </c>
      <c r="B4671" t="s">
        <v>436</v>
      </c>
      <c r="C4671">
        <v>93106282</v>
      </c>
      <c r="D4671">
        <v>0</v>
      </c>
      <c r="F4671" s="107">
        <v>145100216</v>
      </c>
      <c r="G4671" s="108">
        <v>0</v>
      </c>
    </row>
    <row r="4672" spans="1:7" x14ac:dyDescent="0.2">
      <c r="A4672">
        <v>805</v>
      </c>
      <c r="B4672" t="s">
        <v>103</v>
      </c>
      <c r="C4672">
        <v>113100516</v>
      </c>
      <c r="D4672" s="103">
        <v>24543</v>
      </c>
      <c r="F4672" s="107">
        <v>145100217</v>
      </c>
      <c r="G4672" s="108">
        <v>0</v>
      </c>
    </row>
    <row r="4673" spans="1:7" x14ac:dyDescent="0.2">
      <c r="A4673">
        <v>805</v>
      </c>
      <c r="B4673" t="s">
        <v>103</v>
      </c>
      <c r="C4673">
        <v>113100945</v>
      </c>
      <c r="D4673">
        <v>0</v>
      </c>
      <c r="F4673" s="107">
        <v>145100218</v>
      </c>
      <c r="G4673" s="108">
        <v>0</v>
      </c>
    </row>
    <row r="4674" spans="1:7" x14ac:dyDescent="0.2">
      <c r="A4674">
        <v>805</v>
      </c>
      <c r="B4674" t="s">
        <v>103</v>
      </c>
      <c r="C4674">
        <v>113101390</v>
      </c>
      <c r="D4674" s="103">
        <v>11832.6</v>
      </c>
      <c r="F4674" s="107">
        <v>145100219</v>
      </c>
      <c r="G4674" s="108">
        <v>0</v>
      </c>
    </row>
    <row r="4675" spans="1:7" x14ac:dyDescent="0.2">
      <c r="A4675">
        <v>805</v>
      </c>
      <c r="B4675" t="s">
        <v>103</v>
      </c>
      <c r="C4675">
        <v>113101749</v>
      </c>
      <c r="D4675" s="103">
        <v>23800</v>
      </c>
      <c r="F4675" s="107">
        <v>145100224</v>
      </c>
      <c r="G4675" s="108">
        <v>0</v>
      </c>
    </row>
    <row r="4676" spans="1:7" x14ac:dyDescent="0.2">
      <c r="A4676">
        <v>805</v>
      </c>
      <c r="B4676" t="s">
        <v>103</v>
      </c>
      <c r="C4676">
        <v>113102166</v>
      </c>
      <c r="D4676" s="103">
        <v>43570</v>
      </c>
      <c r="F4676" s="107">
        <v>145100226</v>
      </c>
      <c r="G4676" s="108">
        <v>0</v>
      </c>
    </row>
    <row r="4677" spans="1:7" x14ac:dyDescent="0.2">
      <c r="A4677">
        <v>805</v>
      </c>
      <c r="B4677" t="s">
        <v>103</v>
      </c>
      <c r="C4677">
        <v>113102167</v>
      </c>
      <c r="D4677" s="103">
        <v>98482</v>
      </c>
      <c r="F4677" s="107">
        <v>145100227</v>
      </c>
      <c r="G4677" s="108">
        <v>0</v>
      </c>
    </row>
    <row r="4678" spans="1:7" x14ac:dyDescent="0.2">
      <c r="A4678">
        <v>805</v>
      </c>
      <c r="B4678" t="s">
        <v>103</v>
      </c>
      <c r="C4678">
        <v>113102284</v>
      </c>
      <c r="D4678" s="103">
        <v>12870</v>
      </c>
      <c r="F4678" s="107">
        <v>145100231</v>
      </c>
      <c r="G4678" s="108">
        <v>0</v>
      </c>
    </row>
    <row r="4679" spans="1:7" x14ac:dyDescent="0.2">
      <c r="A4679">
        <v>805</v>
      </c>
      <c r="B4679" t="s">
        <v>103</v>
      </c>
      <c r="C4679">
        <v>113102531</v>
      </c>
      <c r="D4679" s="103">
        <v>28899</v>
      </c>
      <c r="F4679" s="107">
        <v>145100237</v>
      </c>
      <c r="G4679" s="108">
        <v>2281</v>
      </c>
    </row>
    <row r="4680" spans="1:7" x14ac:dyDescent="0.2">
      <c r="A4680">
        <v>805</v>
      </c>
      <c r="B4680" t="s">
        <v>103</v>
      </c>
      <c r="C4680">
        <v>113102534</v>
      </c>
      <c r="D4680">
        <v>0</v>
      </c>
      <c r="F4680" s="107">
        <v>145100238</v>
      </c>
      <c r="G4680" s="108">
        <v>1634</v>
      </c>
    </row>
    <row r="4681" spans="1:7" x14ac:dyDescent="0.2">
      <c r="A4681">
        <v>805</v>
      </c>
      <c r="B4681" t="s">
        <v>103</v>
      </c>
      <c r="C4681">
        <v>113102613</v>
      </c>
      <c r="D4681" s="103">
        <v>18688.8</v>
      </c>
      <c r="F4681" s="107">
        <v>145100241</v>
      </c>
      <c r="G4681" s="108">
        <v>2044</v>
      </c>
    </row>
    <row r="4682" spans="1:7" x14ac:dyDescent="0.2">
      <c r="A4682">
        <v>805</v>
      </c>
      <c r="B4682" t="s">
        <v>103</v>
      </c>
      <c r="C4682">
        <v>113102694</v>
      </c>
      <c r="D4682" s="103">
        <v>68640</v>
      </c>
      <c r="F4682" s="107">
        <v>145100245</v>
      </c>
      <c r="G4682" s="108">
        <v>0</v>
      </c>
    </row>
    <row r="4683" spans="1:7" x14ac:dyDescent="0.2">
      <c r="A4683">
        <v>805</v>
      </c>
      <c r="B4683" t="s">
        <v>110</v>
      </c>
      <c r="C4683">
        <v>113100029</v>
      </c>
      <c r="D4683">
        <v>0</v>
      </c>
      <c r="F4683" s="107">
        <v>145100248</v>
      </c>
      <c r="G4683" s="108">
        <v>0</v>
      </c>
    </row>
    <row r="4684" spans="1:7" x14ac:dyDescent="0.2">
      <c r="A4684">
        <v>805</v>
      </c>
      <c r="B4684" t="s">
        <v>110</v>
      </c>
      <c r="C4684">
        <v>113100061</v>
      </c>
      <c r="D4684" s="103">
        <v>28245</v>
      </c>
      <c r="F4684" s="107">
        <v>145100254</v>
      </c>
      <c r="G4684" s="108">
        <v>0</v>
      </c>
    </row>
    <row r="4685" spans="1:7" x14ac:dyDescent="0.2">
      <c r="A4685">
        <v>805</v>
      </c>
      <c r="B4685" t="s">
        <v>110</v>
      </c>
      <c r="C4685">
        <v>113100064</v>
      </c>
      <c r="D4685" s="103">
        <v>10860</v>
      </c>
      <c r="F4685" s="107">
        <v>145100255</v>
      </c>
      <c r="G4685" s="108">
        <v>0</v>
      </c>
    </row>
    <row r="4686" spans="1:7" x14ac:dyDescent="0.2">
      <c r="A4686">
        <v>805</v>
      </c>
      <c r="B4686" t="s">
        <v>110</v>
      </c>
      <c r="C4686">
        <v>113100067</v>
      </c>
      <c r="D4686" s="103">
        <v>5242</v>
      </c>
      <c r="F4686" s="107">
        <v>145100260</v>
      </c>
      <c r="G4686" s="108">
        <v>1666</v>
      </c>
    </row>
    <row r="4687" spans="1:7" x14ac:dyDescent="0.2">
      <c r="A4687">
        <v>805</v>
      </c>
      <c r="B4687" t="s">
        <v>110</v>
      </c>
      <c r="C4687">
        <v>113100085</v>
      </c>
      <c r="D4687">
        <v>0</v>
      </c>
      <c r="F4687" s="107">
        <v>145100270</v>
      </c>
      <c r="G4687" s="108">
        <v>0</v>
      </c>
    </row>
    <row r="4688" spans="1:7" x14ac:dyDescent="0.2">
      <c r="A4688">
        <v>805</v>
      </c>
      <c r="B4688" t="s">
        <v>110</v>
      </c>
      <c r="C4688">
        <v>113100091</v>
      </c>
      <c r="D4688" s="103">
        <v>9072</v>
      </c>
      <c r="F4688" s="107">
        <v>145100272</v>
      </c>
      <c r="G4688" s="108">
        <v>0</v>
      </c>
    </row>
    <row r="4689" spans="1:7" x14ac:dyDescent="0.2">
      <c r="A4689">
        <v>805</v>
      </c>
      <c r="B4689" t="s">
        <v>110</v>
      </c>
      <c r="C4689">
        <v>113100092</v>
      </c>
      <c r="D4689" s="103">
        <v>16770</v>
      </c>
      <c r="F4689" s="107">
        <v>145100274</v>
      </c>
      <c r="G4689" s="108">
        <v>480</v>
      </c>
    </row>
    <row r="4690" spans="1:7" x14ac:dyDescent="0.2">
      <c r="A4690">
        <v>805</v>
      </c>
      <c r="B4690" t="s">
        <v>110</v>
      </c>
      <c r="C4690">
        <v>113100167</v>
      </c>
      <c r="D4690" s="103">
        <v>11480</v>
      </c>
      <c r="F4690" s="107">
        <v>145100286</v>
      </c>
      <c r="G4690" s="108">
        <v>0</v>
      </c>
    </row>
    <row r="4691" spans="1:7" x14ac:dyDescent="0.2">
      <c r="A4691">
        <v>805</v>
      </c>
      <c r="B4691" t="s">
        <v>110</v>
      </c>
      <c r="C4691">
        <v>113100168</v>
      </c>
      <c r="D4691" s="103">
        <v>76973</v>
      </c>
      <c r="F4691" s="107">
        <v>145100293</v>
      </c>
      <c r="G4691" s="108">
        <v>0</v>
      </c>
    </row>
    <row r="4692" spans="1:7" x14ac:dyDescent="0.2">
      <c r="A4692">
        <v>805</v>
      </c>
      <c r="B4692" t="s">
        <v>110</v>
      </c>
      <c r="C4692">
        <v>113100201</v>
      </c>
      <c r="D4692">
        <v>0</v>
      </c>
      <c r="F4692" s="107">
        <v>145100295</v>
      </c>
      <c r="G4692" s="108">
        <v>1666</v>
      </c>
    </row>
    <row r="4693" spans="1:7" x14ac:dyDescent="0.2">
      <c r="A4693">
        <v>805</v>
      </c>
      <c r="B4693" t="s">
        <v>110</v>
      </c>
      <c r="C4693">
        <v>113100202</v>
      </c>
      <c r="D4693">
        <v>0</v>
      </c>
      <c r="F4693" s="107">
        <v>145100296</v>
      </c>
      <c r="G4693" s="108">
        <v>0</v>
      </c>
    </row>
    <row r="4694" spans="1:7" x14ac:dyDescent="0.2">
      <c r="A4694">
        <v>805</v>
      </c>
      <c r="B4694" t="s">
        <v>110</v>
      </c>
      <c r="C4694">
        <v>113100203</v>
      </c>
      <c r="D4694" s="103">
        <v>27300</v>
      </c>
      <c r="F4694" s="107">
        <v>145100304</v>
      </c>
      <c r="G4694" s="108">
        <v>0</v>
      </c>
    </row>
    <row r="4695" spans="1:7" x14ac:dyDescent="0.2">
      <c r="A4695">
        <v>805</v>
      </c>
      <c r="B4695" t="s">
        <v>110</v>
      </c>
      <c r="C4695">
        <v>113100212</v>
      </c>
      <c r="D4695" s="103">
        <v>11635</v>
      </c>
      <c r="F4695" s="107">
        <v>145100313</v>
      </c>
      <c r="G4695" s="108">
        <v>0</v>
      </c>
    </row>
    <row r="4696" spans="1:7" x14ac:dyDescent="0.2">
      <c r="A4696">
        <v>805</v>
      </c>
      <c r="B4696" t="s">
        <v>110</v>
      </c>
      <c r="C4696">
        <v>113100290</v>
      </c>
      <c r="D4696" s="103">
        <v>39690</v>
      </c>
      <c r="F4696" s="107">
        <v>145100321</v>
      </c>
      <c r="G4696" s="108">
        <v>2203.5</v>
      </c>
    </row>
    <row r="4697" spans="1:7" x14ac:dyDescent="0.2">
      <c r="A4697">
        <v>805</v>
      </c>
      <c r="B4697" t="s">
        <v>110</v>
      </c>
      <c r="C4697">
        <v>113100303</v>
      </c>
      <c r="D4697" s="103">
        <v>1595</v>
      </c>
      <c r="F4697" s="107">
        <v>145100328</v>
      </c>
      <c r="G4697" s="108">
        <v>0</v>
      </c>
    </row>
    <row r="4698" spans="1:7" x14ac:dyDescent="0.2">
      <c r="A4698">
        <v>805</v>
      </c>
      <c r="B4698" t="s">
        <v>110</v>
      </c>
      <c r="C4698">
        <v>113100304</v>
      </c>
      <c r="D4698" s="103">
        <v>13270</v>
      </c>
      <c r="F4698" s="107">
        <v>145100330</v>
      </c>
      <c r="G4698" s="108">
        <v>0</v>
      </c>
    </row>
    <row r="4699" spans="1:7" x14ac:dyDescent="0.2">
      <c r="A4699">
        <v>805</v>
      </c>
      <c r="B4699" t="s">
        <v>110</v>
      </c>
      <c r="C4699">
        <v>113100305</v>
      </c>
      <c r="D4699" s="103">
        <v>37540</v>
      </c>
      <c r="F4699" s="107">
        <v>145100334</v>
      </c>
      <c r="G4699" s="108">
        <v>0</v>
      </c>
    </row>
    <row r="4700" spans="1:7" x14ac:dyDescent="0.2">
      <c r="A4700">
        <v>805</v>
      </c>
      <c r="B4700" t="s">
        <v>110</v>
      </c>
      <c r="C4700">
        <v>113100306</v>
      </c>
      <c r="D4700" s="103">
        <v>15840</v>
      </c>
      <c r="F4700" s="107">
        <v>145100338</v>
      </c>
      <c r="G4700" s="108">
        <v>0</v>
      </c>
    </row>
    <row r="4701" spans="1:7" x14ac:dyDescent="0.2">
      <c r="A4701">
        <v>805</v>
      </c>
      <c r="B4701" t="s">
        <v>110</v>
      </c>
      <c r="C4701">
        <v>113100307</v>
      </c>
      <c r="D4701" s="103">
        <v>27680</v>
      </c>
      <c r="F4701" s="107">
        <v>145100340</v>
      </c>
      <c r="G4701" s="108">
        <v>0</v>
      </c>
    </row>
    <row r="4702" spans="1:7" x14ac:dyDescent="0.2">
      <c r="A4702">
        <v>805</v>
      </c>
      <c r="B4702" t="s">
        <v>110</v>
      </c>
      <c r="C4702">
        <v>113100308</v>
      </c>
      <c r="D4702" s="103">
        <v>17040</v>
      </c>
      <c r="F4702" s="107">
        <v>145100342</v>
      </c>
      <c r="G4702" s="108">
        <v>1537.5</v>
      </c>
    </row>
    <row r="4703" spans="1:7" x14ac:dyDescent="0.2">
      <c r="A4703">
        <v>805</v>
      </c>
      <c r="B4703" t="s">
        <v>110</v>
      </c>
      <c r="C4703">
        <v>113100309</v>
      </c>
      <c r="D4703" s="103">
        <v>44440</v>
      </c>
      <c r="F4703" s="107">
        <v>145100343</v>
      </c>
      <c r="G4703" s="108">
        <v>1344.7</v>
      </c>
    </row>
    <row r="4704" spans="1:7" x14ac:dyDescent="0.2">
      <c r="A4704">
        <v>805</v>
      </c>
      <c r="B4704" t="s">
        <v>110</v>
      </c>
      <c r="C4704">
        <v>113100341</v>
      </c>
      <c r="D4704" s="103">
        <v>8520</v>
      </c>
      <c r="F4704" s="107">
        <v>145100344</v>
      </c>
      <c r="G4704" s="108">
        <v>0</v>
      </c>
    </row>
    <row r="4705" spans="1:7" x14ac:dyDescent="0.2">
      <c r="A4705">
        <v>805</v>
      </c>
      <c r="B4705" t="s">
        <v>110</v>
      </c>
      <c r="C4705">
        <v>113100342</v>
      </c>
      <c r="D4705" s="103">
        <v>3855</v>
      </c>
      <c r="F4705" s="107">
        <v>145100346</v>
      </c>
      <c r="G4705" s="108">
        <v>0</v>
      </c>
    </row>
    <row r="4706" spans="1:7" x14ac:dyDescent="0.2">
      <c r="A4706">
        <v>805</v>
      </c>
      <c r="B4706" t="s">
        <v>110</v>
      </c>
      <c r="C4706">
        <v>113100343</v>
      </c>
      <c r="D4706" s="103">
        <v>6489</v>
      </c>
      <c r="F4706" s="107">
        <v>145100349</v>
      </c>
      <c r="G4706" s="108">
        <v>0</v>
      </c>
    </row>
    <row r="4707" spans="1:7" x14ac:dyDescent="0.2">
      <c r="A4707">
        <v>805</v>
      </c>
      <c r="B4707" t="s">
        <v>110</v>
      </c>
      <c r="C4707">
        <v>113100344</v>
      </c>
      <c r="D4707" s="103">
        <v>7503</v>
      </c>
      <c r="F4707" s="107">
        <v>145100355</v>
      </c>
      <c r="G4707" s="108">
        <v>0</v>
      </c>
    </row>
    <row r="4708" spans="1:7" x14ac:dyDescent="0.2">
      <c r="A4708">
        <v>805</v>
      </c>
      <c r="B4708" t="s">
        <v>110</v>
      </c>
      <c r="C4708">
        <v>113100345</v>
      </c>
      <c r="D4708" s="103">
        <v>5272</v>
      </c>
      <c r="F4708" s="107">
        <v>145100359</v>
      </c>
      <c r="G4708" s="108">
        <v>0</v>
      </c>
    </row>
    <row r="4709" spans="1:7" x14ac:dyDescent="0.2">
      <c r="A4709">
        <v>805</v>
      </c>
      <c r="B4709" t="s">
        <v>110</v>
      </c>
      <c r="C4709">
        <v>113100346</v>
      </c>
      <c r="D4709" s="103">
        <v>3650</v>
      </c>
      <c r="F4709" s="107">
        <v>145100365</v>
      </c>
      <c r="G4709" s="108">
        <v>0</v>
      </c>
    </row>
    <row r="4710" spans="1:7" x14ac:dyDescent="0.2">
      <c r="A4710">
        <v>805</v>
      </c>
      <c r="B4710" t="s">
        <v>110</v>
      </c>
      <c r="C4710">
        <v>113100347</v>
      </c>
      <c r="D4710" s="103">
        <v>5678</v>
      </c>
      <c r="F4710" s="107">
        <v>145100375</v>
      </c>
      <c r="G4710" s="108">
        <v>0</v>
      </c>
    </row>
    <row r="4711" spans="1:7" x14ac:dyDescent="0.2">
      <c r="A4711">
        <v>805</v>
      </c>
      <c r="B4711" t="s">
        <v>110</v>
      </c>
      <c r="C4711">
        <v>113100348</v>
      </c>
      <c r="D4711" s="103">
        <v>7300</v>
      </c>
      <c r="F4711" s="107">
        <v>145100379</v>
      </c>
      <c r="G4711" s="108">
        <v>0</v>
      </c>
    </row>
    <row r="4712" spans="1:7" x14ac:dyDescent="0.2">
      <c r="A4712">
        <v>805</v>
      </c>
      <c r="B4712" t="s">
        <v>110</v>
      </c>
      <c r="C4712">
        <v>113100349</v>
      </c>
      <c r="D4712" s="103">
        <v>1970</v>
      </c>
      <c r="F4712" s="107">
        <v>145100383</v>
      </c>
      <c r="G4712" s="108">
        <v>0</v>
      </c>
    </row>
    <row r="4713" spans="1:7" x14ac:dyDescent="0.2">
      <c r="A4713">
        <v>805</v>
      </c>
      <c r="B4713" t="s">
        <v>110</v>
      </c>
      <c r="C4713">
        <v>113100354</v>
      </c>
      <c r="D4713" s="103">
        <v>13962</v>
      </c>
      <c r="F4713" s="107">
        <v>145100384</v>
      </c>
      <c r="G4713" s="108">
        <v>0</v>
      </c>
    </row>
    <row r="4714" spans="1:7" x14ac:dyDescent="0.2">
      <c r="A4714">
        <v>805</v>
      </c>
      <c r="B4714" t="s">
        <v>110</v>
      </c>
      <c r="C4714">
        <v>113100355</v>
      </c>
      <c r="D4714" s="103">
        <v>9510</v>
      </c>
      <c r="F4714" s="107">
        <v>145100386</v>
      </c>
      <c r="G4714" s="108">
        <v>4935</v>
      </c>
    </row>
    <row r="4715" spans="1:7" x14ac:dyDescent="0.2">
      <c r="A4715">
        <v>805</v>
      </c>
      <c r="B4715" t="s">
        <v>110</v>
      </c>
      <c r="C4715">
        <v>113100357</v>
      </c>
      <c r="D4715" s="103">
        <v>28860</v>
      </c>
      <c r="F4715" s="107">
        <v>145100387</v>
      </c>
      <c r="G4715" s="108">
        <v>0</v>
      </c>
    </row>
    <row r="4716" spans="1:7" x14ac:dyDescent="0.2">
      <c r="A4716">
        <v>805</v>
      </c>
      <c r="B4716" t="s">
        <v>110</v>
      </c>
      <c r="C4716">
        <v>113100358</v>
      </c>
      <c r="D4716" s="103">
        <v>47160</v>
      </c>
      <c r="F4716" s="107">
        <v>145100388</v>
      </c>
      <c r="G4716" s="108">
        <v>0</v>
      </c>
    </row>
    <row r="4717" spans="1:7" x14ac:dyDescent="0.2">
      <c r="A4717">
        <v>805</v>
      </c>
      <c r="B4717" t="s">
        <v>110</v>
      </c>
      <c r="C4717">
        <v>113100359</v>
      </c>
      <c r="D4717" s="103">
        <v>52500</v>
      </c>
      <c r="F4717" s="107">
        <v>145100390</v>
      </c>
      <c r="G4717" s="108">
        <v>0</v>
      </c>
    </row>
    <row r="4718" spans="1:7" x14ac:dyDescent="0.2">
      <c r="A4718">
        <v>805</v>
      </c>
      <c r="B4718" t="s">
        <v>110</v>
      </c>
      <c r="C4718">
        <v>113100360</v>
      </c>
      <c r="D4718" s="103">
        <v>64760</v>
      </c>
      <c r="F4718" s="107">
        <v>145100391</v>
      </c>
      <c r="G4718" s="108">
        <v>0</v>
      </c>
    </row>
    <row r="4719" spans="1:7" x14ac:dyDescent="0.2">
      <c r="A4719">
        <v>805</v>
      </c>
      <c r="B4719" t="s">
        <v>110</v>
      </c>
      <c r="C4719">
        <v>113100361</v>
      </c>
      <c r="D4719" s="103">
        <v>63258</v>
      </c>
      <c r="F4719" s="107">
        <v>145100393</v>
      </c>
      <c r="G4719" s="108">
        <v>2883</v>
      </c>
    </row>
    <row r="4720" spans="1:7" x14ac:dyDescent="0.2">
      <c r="A4720">
        <v>805</v>
      </c>
      <c r="B4720" t="s">
        <v>110</v>
      </c>
      <c r="C4720">
        <v>113100364</v>
      </c>
      <c r="D4720">
        <v>0</v>
      </c>
      <c r="F4720" s="107">
        <v>145100394</v>
      </c>
      <c r="G4720" s="108">
        <v>1058.94</v>
      </c>
    </row>
    <row r="4721" spans="1:7" x14ac:dyDescent="0.2">
      <c r="A4721">
        <v>805</v>
      </c>
      <c r="B4721" t="s">
        <v>110</v>
      </c>
      <c r="C4721">
        <v>113100529</v>
      </c>
      <c r="D4721" s="103">
        <v>265000</v>
      </c>
      <c r="F4721" s="107">
        <v>145100396</v>
      </c>
      <c r="G4721" s="108">
        <v>551</v>
      </c>
    </row>
    <row r="4722" spans="1:7" x14ac:dyDescent="0.2">
      <c r="A4722">
        <v>805</v>
      </c>
      <c r="B4722" t="s">
        <v>110</v>
      </c>
      <c r="C4722">
        <v>113100530</v>
      </c>
      <c r="D4722">
        <v>0</v>
      </c>
      <c r="F4722" s="107">
        <v>145100397</v>
      </c>
      <c r="G4722" s="108">
        <v>833</v>
      </c>
    </row>
    <row r="4723" spans="1:7" x14ac:dyDescent="0.2">
      <c r="A4723">
        <v>805</v>
      </c>
      <c r="B4723" t="s">
        <v>110</v>
      </c>
      <c r="C4723">
        <v>113100531</v>
      </c>
      <c r="D4723">
        <v>0</v>
      </c>
      <c r="F4723" s="107">
        <v>145100400</v>
      </c>
      <c r="G4723" s="108">
        <v>0</v>
      </c>
    </row>
    <row r="4724" spans="1:7" x14ac:dyDescent="0.2">
      <c r="A4724">
        <v>805</v>
      </c>
      <c r="B4724" t="s">
        <v>110</v>
      </c>
      <c r="C4724">
        <v>113100536</v>
      </c>
      <c r="D4724" s="103">
        <v>70800</v>
      </c>
      <c r="F4724" s="107">
        <v>145100401</v>
      </c>
      <c r="G4724" s="108">
        <v>0</v>
      </c>
    </row>
    <row r="4725" spans="1:7" x14ac:dyDescent="0.2">
      <c r="A4725">
        <v>805</v>
      </c>
      <c r="B4725" t="s">
        <v>110</v>
      </c>
      <c r="C4725">
        <v>113100537</v>
      </c>
      <c r="D4725" s="103">
        <v>45840</v>
      </c>
      <c r="F4725" s="107">
        <v>145100410</v>
      </c>
      <c r="G4725" s="108">
        <v>0</v>
      </c>
    </row>
    <row r="4726" spans="1:7" x14ac:dyDescent="0.2">
      <c r="A4726">
        <v>805</v>
      </c>
      <c r="B4726" t="s">
        <v>110</v>
      </c>
      <c r="C4726">
        <v>113100538</v>
      </c>
      <c r="D4726" s="103">
        <v>166080</v>
      </c>
      <c r="F4726" s="107">
        <v>145100411</v>
      </c>
      <c r="G4726" s="108">
        <v>2499</v>
      </c>
    </row>
    <row r="4727" spans="1:7" x14ac:dyDescent="0.2">
      <c r="A4727">
        <v>805</v>
      </c>
      <c r="B4727" t="s">
        <v>110</v>
      </c>
      <c r="C4727">
        <v>113100539</v>
      </c>
      <c r="D4727" s="103">
        <v>164640</v>
      </c>
      <c r="F4727" s="107">
        <v>145100414</v>
      </c>
      <c r="G4727" s="108">
        <v>0</v>
      </c>
    </row>
    <row r="4728" spans="1:7" x14ac:dyDescent="0.2">
      <c r="A4728">
        <v>805</v>
      </c>
      <c r="B4728" t="s">
        <v>110</v>
      </c>
      <c r="C4728">
        <v>113100540</v>
      </c>
      <c r="D4728" s="103">
        <v>216720</v>
      </c>
      <c r="F4728" s="107">
        <v>145100421</v>
      </c>
      <c r="G4728" s="108">
        <v>0</v>
      </c>
    </row>
    <row r="4729" spans="1:7" x14ac:dyDescent="0.2">
      <c r="A4729">
        <v>805</v>
      </c>
      <c r="B4729" t="s">
        <v>110</v>
      </c>
      <c r="C4729">
        <v>113100541</v>
      </c>
      <c r="D4729" s="103">
        <v>75600</v>
      </c>
      <c r="F4729" s="107">
        <v>145100425</v>
      </c>
      <c r="G4729" s="108">
        <v>0</v>
      </c>
    </row>
    <row r="4730" spans="1:7" x14ac:dyDescent="0.2">
      <c r="A4730">
        <v>805</v>
      </c>
      <c r="B4730" t="s">
        <v>110</v>
      </c>
      <c r="C4730">
        <v>113100542</v>
      </c>
      <c r="D4730" s="103">
        <v>14040</v>
      </c>
      <c r="F4730" s="107">
        <v>145100426</v>
      </c>
      <c r="G4730" s="108">
        <v>1441.5</v>
      </c>
    </row>
    <row r="4731" spans="1:7" x14ac:dyDescent="0.2">
      <c r="A4731">
        <v>805</v>
      </c>
      <c r="B4731" t="s">
        <v>110</v>
      </c>
      <c r="C4731">
        <v>113100552</v>
      </c>
      <c r="D4731" s="103">
        <v>14285</v>
      </c>
      <c r="F4731" s="107">
        <v>145100430</v>
      </c>
      <c r="G4731" s="108">
        <v>0</v>
      </c>
    </row>
    <row r="4732" spans="1:7" x14ac:dyDescent="0.2">
      <c r="A4732">
        <v>805</v>
      </c>
      <c r="B4732" t="s">
        <v>110</v>
      </c>
      <c r="C4732">
        <v>113100554</v>
      </c>
      <c r="D4732" s="103">
        <v>4540</v>
      </c>
      <c r="F4732" s="107">
        <v>145100432</v>
      </c>
      <c r="G4732" s="108">
        <v>0</v>
      </c>
    </row>
    <row r="4733" spans="1:7" x14ac:dyDescent="0.2">
      <c r="A4733">
        <v>805</v>
      </c>
      <c r="B4733" t="s">
        <v>110</v>
      </c>
      <c r="C4733">
        <v>113100556</v>
      </c>
      <c r="D4733" s="103">
        <v>12575</v>
      </c>
      <c r="F4733" s="107">
        <v>145100433</v>
      </c>
      <c r="G4733" s="108">
        <v>0</v>
      </c>
    </row>
    <row r="4734" spans="1:7" x14ac:dyDescent="0.2">
      <c r="A4734">
        <v>805</v>
      </c>
      <c r="B4734" t="s">
        <v>110</v>
      </c>
      <c r="C4734">
        <v>113100557</v>
      </c>
      <c r="D4734" s="103">
        <v>15055</v>
      </c>
      <c r="F4734" s="107">
        <v>145100439</v>
      </c>
      <c r="G4734" s="108">
        <v>774</v>
      </c>
    </row>
    <row r="4735" spans="1:7" x14ac:dyDescent="0.2">
      <c r="A4735">
        <v>805</v>
      </c>
      <c r="B4735" t="s">
        <v>110</v>
      </c>
      <c r="C4735">
        <v>113100558</v>
      </c>
      <c r="D4735" s="103">
        <v>13420</v>
      </c>
      <c r="F4735" s="107">
        <v>145100441</v>
      </c>
      <c r="G4735" s="108">
        <v>833</v>
      </c>
    </row>
    <row r="4736" spans="1:7" x14ac:dyDescent="0.2">
      <c r="A4736">
        <v>805</v>
      </c>
      <c r="B4736" t="s">
        <v>110</v>
      </c>
      <c r="C4736">
        <v>113100571</v>
      </c>
      <c r="D4736">
        <v>0</v>
      </c>
      <c r="F4736" s="107">
        <v>145100444</v>
      </c>
      <c r="G4736" s="108">
        <v>0</v>
      </c>
    </row>
    <row r="4737" spans="1:7" x14ac:dyDescent="0.2">
      <c r="A4737">
        <v>805</v>
      </c>
      <c r="B4737" t="s">
        <v>110</v>
      </c>
      <c r="C4737">
        <v>113100574</v>
      </c>
      <c r="D4737" s="103">
        <v>32978.400000000001</v>
      </c>
      <c r="F4737" s="107">
        <v>145100452</v>
      </c>
      <c r="G4737" s="108">
        <v>0</v>
      </c>
    </row>
    <row r="4738" spans="1:7" x14ac:dyDescent="0.2">
      <c r="A4738">
        <v>805</v>
      </c>
      <c r="B4738" t="s">
        <v>110</v>
      </c>
      <c r="C4738">
        <v>113100575</v>
      </c>
      <c r="D4738" s="103">
        <v>20708</v>
      </c>
      <c r="F4738" s="107">
        <v>145100455</v>
      </c>
      <c r="G4738" s="108">
        <v>646.4</v>
      </c>
    </row>
    <row r="4739" spans="1:7" x14ac:dyDescent="0.2">
      <c r="A4739">
        <v>805</v>
      </c>
      <c r="B4739" t="s">
        <v>110</v>
      </c>
      <c r="C4739">
        <v>113100576</v>
      </c>
      <c r="D4739" s="103">
        <v>62173.8</v>
      </c>
      <c r="F4739" s="107">
        <v>145100457</v>
      </c>
      <c r="G4739" s="108">
        <v>0</v>
      </c>
    </row>
    <row r="4740" spans="1:7" x14ac:dyDescent="0.2">
      <c r="A4740">
        <v>805</v>
      </c>
      <c r="B4740" t="s">
        <v>110</v>
      </c>
      <c r="C4740">
        <v>113100577</v>
      </c>
      <c r="D4740" s="103">
        <v>62173.8</v>
      </c>
      <c r="F4740" s="107">
        <v>145100463</v>
      </c>
      <c r="G4740" s="108">
        <v>0</v>
      </c>
    </row>
    <row r="4741" spans="1:7" x14ac:dyDescent="0.2">
      <c r="A4741">
        <v>805</v>
      </c>
      <c r="B4741" t="s">
        <v>110</v>
      </c>
      <c r="C4741">
        <v>113100583</v>
      </c>
      <c r="D4741" s="103">
        <v>99780</v>
      </c>
      <c r="F4741" s="107">
        <v>145100466</v>
      </c>
      <c r="G4741" s="108">
        <v>0</v>
      </c>
    </row>
    <row r="4742" spans="1:7" x14ac:dyDescent="0.2">
      <c r="A4742">
        <v>805</v>
      </c>
      <c r="B4742" t="s">
        <v>110</v>
      </c>
      <c r="C4742">
        <v>113100589</v>
      </c>
      <c r="D4742">
        <v>0</v>
      </c>
      <c r="F4742" s="107">
        <v>145100475</v>
      </c>
      <c r="G4742" s="108">
        <v>0</v>
      </c>
    </row>
    <row r="4743" spans="1:7" x14ac:dyDescent="0.2">
      <c r="A4743">
        <v>805</v>
      </c>
      <c r="B4743" t="s">
        <v>110</v>
      </c>
      <c r="C4743">
        <v>113100591</v>
      </c>
      <c r="D4743" s="103">
        <v>120291.6</v>
      </c>
      <c r="F4743" s="107">
        <v>145100476</v>
      </c>
      <c r="G4743" s="108">
        <v>0</v>
      </c>
    </row>
    <row r="4744" spans="1:7" x14ac:dyDescent="0.2">
      <c r="A4744">
        <v>805</v>
      </c>
      <c r="B4744" t="s">
        <v>110</v>
      </c>
      <c r="C4744">
        <v>113100592</v>
      </c>
      <c r="D4744" s="103">
        <v>153301.20000000001</v>
      </c>
      <c r="F4744" s="107">
        <v>145100481</v>
      </c>
      <c r="G4744" s="108">
        <v>0</v>
      </c>
    </row>
    <row r="4745" spans="1:7" x14ac:dyDescent="0.2">
      <c r="A4745">
        <v>805</v>
      </c>
      <c r="B4745" t="s">
        <v>110</v>
      </c>
      <c r="C4745">
        <v>113100636</v>
      </c>
      <c r="D4745">
        <v>0</v>
      </c>
      <c r="F4745" s="107">
        <v>145100482</v>
      </c>
      <c r="G4745" s="108">
        <v>0</v>
      </c>
    </row>
    <row r="4746" spans="1:7" x14ac:dyDescent="0.2">
      <c r="A4746">
        <v>805</v>
      </c>
      <c r="B4746" t="s">
        <v>110</v>
      </c>
      <c r="C4746">
        <v>113100637</v>
      </c>
      <c r="D4746" s="103">
        <v>10515</v>
      </c>
      <c r="F4746" s="107">
        <v>145100483</v>
      </c>
      <c r="G4746" s="108">
        <v>0</v>
      </c>
    </row>
    <row r="4747" spans="1:7" x14ac:dyDescent="0.2">
      <c r="A4747">
        <v>805</v>
      </c>
      <c r="B4747" t="s">
        <v>110</v>
      </c>
      <c r="C4747">
        <v>113100694</v>
      </c>
      <c r="D4747" s="103">
        <v>38844</v>
      </c>
      <c r="F4747" s="107">
        <v>145100484</v>
      </c>
      <c r="G4747" s="108">
        <v>0</v>
      </c>
    </row>
    <row r="4748" spans="1:7" x14ac:dyDescent="0.2">
      <c r="A4748">
        <v>805</v>
      </c>
      <c r="B4748" t="s">
        <v>110</v>
      </c>
      <c r="C4748">
        <v>113100695</v>
      </c>
      <c r="D4748" s="103">
        <v>16310</v>
      </c>
      <c r="F4748" s="107">
        <v>145100485</v>
      </c>
      <c r="G4748" s="108">
        <v>0</v>
      </c>
    </row>
    <row r="4749" spans="1:7" x14ac:dyDescent="0.2">
      <c r="A4749">
        <v>805</v>
      </c>
      <c r="B4749" t="s">
        <v>110</v>
      </c>
      <c r="C4749">
        <v>113100697</v>
      </c>
      <c r="D4749" s="103">
        <v>78312</v>
      </c>
      <c r="F4749" s="107">
        <v>145100486</v>
      </c>
      <c r="G4749" s="108">
        <v>0</v>
      </c>
    </row>
    <row r="4750" spans="1:7" x14ac:dyDescent="0.2">
      <c r="A4750">
        <v>805</v>
      </c>
      <c r="B4750" t="s">
        <v>110</v>
      </c>
      <c r="C4750">
        <v>113100698</v>
      </c>
      <c r="D4750" s="103">
        <v>86145</v>
      </c>
      <c r="F4750" s="107">
        <v>145100498</v>
      </c>
      <c r="G4750" s="108">
        <v>0</v>
      </c>
    </row>
    <row r="4751" spans="1:7" x14ac:dyDescent="0.2">
      <c r="A4751">
        <v>805</v>
      </c>
      <c r="B4751" t="s">
        <v>110</v>
      </c>
      <c r="C4751">
        <v>113100699</v>
      </c>
      <c r="D4751" s="103">
        <v>23630</v>
      </c>
      <c r="F4751" s="107">
        <v>145100500</v>
      </c>
      <c r="G4751" s="108">
        <v>0</v>
      </c>
    </row>
    <row r="4752" spans="1:7" x14ac:dyDescent="0.2">
      <c r="A4752">
        <v>805</v>
      </c>
      <c r="B4752" t="s">
        <v>110</v>
      </c>
      <c r="C4752">
        <v>113100700</v>
      </c>
      <c r="D4752" s="103">
        <v>129730</v>
      </c>
      <c r="F4752" s="107">
        <v>145100504</v>
      </c>
      <c r="G4752" s="108">
        <v>0</v>
      </c>
    </row>
    <row r="4753" spans="1:7" x14ac:dyDescent="0.2">
      <c r="A4753">
        <v>805</v>
      </c>
      <c r="B4753" t="s">
        <v>110</v>
      </c>
      <c r="C4753">
        <v>113100701</v>
      </c>
      <c r="D4753" s="103">
        <v>117702</v>
      </c>
      <c r="F4753" s="107">
        <v>145100513</v>
      </c>
      <c r="G4753" s="108">
        <v>833</v>
      </c>
    </row>
    <row r="4754" spans="1:7" x14ac:dyDescent="0.2">
      <c r="A4754">
        <v>805</v>
      </c>
      <c r="B4754" t="s">
        <v>110</v>
      </c>
      <c r="C4754">
        <v>113100728</v>
      </c>
      <c r="D4754">
        <v>0</v>
      </c>
      <c r="F4754" s="107">
        <v>145100516</v>
      </c>
      <c r="G4754" s="108">
        <v>0</v>
      </c>
    </row>
    <row r="4755" spans="1:7" x14ac:dyDescent="0.2">
      <c r="A4755">
        <v>805</v>
      </c>
      <c r="B4755" t="s">
        <v>110</v>
      </c>
      <c r="C4755">
        <v>113100796</v>
      </c>
      <c r="D4755" s="103">
        <v>44090</v>
      </c>
      <c r="F4755" s="107">
        <v>145100517</v>
      </c>
      <c r="G4755" s="108">
        <v>0</v>
      </c>
    </row>
    <row r="4756" spans="1:7" x14ac:dyDescent="0.2">
      <c r="A4756">
        <v>805</v>
      </c>
      <c r="B4756" t="s">
        <v>110</v>
      </c>
      <c r="C4756">
        <v>113100798</v>
      </c>
      <c r="D4756" s="103">
        <v>44397.599999999999</v>
      </c>
      <c r="F4756" s="107">
        <v>145100522</v>
      </c>
      <c r="G4756" s="108">
        <v>0</v>
      </c>
    </row>
    <row r="4757" spans="1:7" x14ac:dyDescent="0.2">
      <c r="A4757">
        <v>805</v>
      </c>
      <c r="B4757" t="s">
        <v>110</v>
      </c>
      <c r="C4757">
        <v>113100799</v>
      </c>
      <c r="D4757" s="103">
        <v>42088.800000000003</v>
      </c>
      <c r="F4757" s="107">
        <v>145100529</v>
      </c>
      <c r="G4757" s="108">
        <v>0</v>
      </c>
    </row>
    <row r="4758" spans="1:7" x14ac:dyDescent="0.2">
      <c r="A4758">
        <v>805</v>
      </c>
      <c r="B4758" t="s">
        <v>110</v>
      </c>
      <c r="C4758">
        <v>113100800</v>
      </c>
      <c r="D4758" s="103">
        <v>86307</v>
      </c>
      <c r="F4758" s="107">
        <v>145100535</v>
      </c>
      <c r="G4758" s="108">
        <v>3231</v>
      </c>
    </row>
    <row r="4759" spans="1:7" x14ac:dyDescent="0.2">
      <c r="A4759">
        <v>805</v>
      </c>
      <c r="B4759" t="s">
        <v>110</v>
      </c>
      <c r="C4759">
        <v>113100815</v>
      </c>
      <c r="D4759" s="103">
        <v>101500</v>
      </c>
      <c r="F4759" s="107">
        <v>145100537</v>
      </c>
      <c r="G4759" s="108">
        <v>0</v>
      </c>
    </row>
    <row r="4760" spans="1:7" x14ac:dyDescent="0.2">
      <c r="A4760">
        <v>805</v>
      </c>
      <c r="B4760" t="s">
        <v>110</v>
      </c>
      <c r="C4760">
        <v>113100816</v>
      </c>
      <c r="D4760" s="103">
        <v>20069.400000000001</v>
      </c>
      <c r="F4760" s="107">
        <v>145100541</v>
      </c>
      <c r="G4760" s="108">
        <v>0</v>
      </c>
    </row>
    <row r="4761" spans="1:7" x14ac:dyDescent="0.2">
      <c r="A4761">
        <v>805</v>
      </c>
      <c r="B4761" t="s">
        <v>110</v>
      </c>
      <c r="C4761">
        <v>113100822</v>
      </c>
      <c r="D4761" s="103">
        <v>3900</v>
      </c>
      <c r="F4761" s="107">
        <v>145100542</v>
      </c>
      <c r="G4761" s="108">
        <v>0</v>
      </c>
    </row>
    <row r="4762" spans="1:7" x14ac:dyDescent="0.2">
      <c r="A4762">
        <v>805</v>
      </c>
      <c r="B4762" t="s">
        <v>110</v>
      </c>
      <c r="C4762">
        <v>113100854</v>
      </c>
      <c r="D4762" s="103">
        <v>49241.4</v>
      </c>
      <c r="F4762" s="107">
        <v>145100545</v>
      </c>
      <c r="G4762" s="108">
        <v>0</v>
      </c>
    </row>
    <row r="4763" spans="1:7" x14ac:dyDescent="0.2">
      <c r="A4763">
        <v>805</v>
      </c>
      <c r="B4763" t="s">
        <v>110</v>
      </c>
      <c r="C4763">
        <v>113100916</v>
      </c>
      <c r="D4763" s="103">
        <v>21629.4</v>
      </c>
      <c r="F4763" s="107">
        <v>145100547</v>
      </c>
      <c r="G4763" s="108">
        <v>0</v>
      </c>
    </row>
    <row r="4764" spans="1:7" x14ac:dyDescent="0.2">
      <c r="A4764">
        <v>805</v>
      </c>
      <c r="B4764" t="s">
        <v>110</v>
      </c>
      <c r="C4764">
        <v>113100917</v>
      </c>
      <c r="D4764" s="103">
        <v>17721.599999999999</v>
      </c>
      <c r="F4764" s="107">
        <v>145100550</v>
      </c>
      <c r="G4764" s="108">
        <v>0</v>
      </c>
    </row>
    <row r="4765" spans="1:7" x14ac:dyDescent="0.2">
      <c r="A4765">
        <v>805</v>
      </c>
      <c r="B4765" t="s">
        <v>110</v>
      </c>
      <c r="C4765">
        <v>113100925</v>
      </c>
      <c r="D4765" s="103">
        <v>18240</v>
      </c>
      <c r="F4765" s="107">
        <v>145100554</v>
      </c>
      <c r="G4765" s="108">
        <v>0</v>
      </c>
    </row>
    <row r="4766" spans="1:7" x14ac:dyDescent="0.2">
      <c r="A4766">
        <v>805</v>
      </c>
      <c r="B4766" t="s">
        <v>110</v>
      </c>
      <c r="C4766">
        <v>113100940</v>
      </c>
      <c r="D4766" s="103">
        <v>40128</v>
      </c>
      <c r="F4766" s="107">
        <v>145100555</v>
      </c>
      <c r="G4766" s="108">
        <v>0</v>
      </c>
    </row>
    <row r="4767" spans="1:7" x14ac:dyDescent="0.2">
      <c r="A4767">
        <v>805</v>
      </c>
      <c r="B4767" t="s">
        <v>110</v>
      </c>
      <c r="C4767">
        <v>113100978</v>
      </c>
      <c r="D4767" s="103">
        <v>33150</v>
      </c>
      <c r="F4767" s="107">
        <v>145100558</v>
      </c>
      <c r="G4767" s="108">
        <v>0</v>
      </c>
    </row>
    <row r="4768" spans="1:7" x14ac:dyDescent="0.2">
      <c r="A4768">
        <v>805</v>
      </c>
      <c r="B4768" t="s">
        <v>110</v>
      </c>
      <c r="C4768">
        <v>113100979</v>
      </c>
      <c r="D4768" s="103">
        <v>37050</v>
      </c>
      <c r="F4768" s="107">
        <v>145100560</v>
      </c>
      <c r="G4768" s="108">
        <v>0</v>
      </c>
    </row>
    <row r="4769" spans="1:7" x14ac:dyDescent="0.2">
      <c r="A4769">
        <v>805</v>
      </c>
      <c r="B4769" t="s">
        <v>110</v>
      </c>
      <c r="C4769">
        <v>113100980</v>
      </c>
      <c r="D4769" s="103">
        <v>13494</v>
      </c>
      <c r="F4769" s="107">
        <v>145100565</v>
      </c>
      <c r="G4769" s="108">
        <v>0</v>
      </c>
    </row>
    <row r="4770" spans="1:7" x14ac:dyDescent="0.2">
      <c r="A4770">
        <v>805</v>
      </c>
      <c r="B4770" t="s">
        <v>110</v>
      </c>
      <c r="C4770">
        <v>113100981</v>
      </c>
      <c r="D4770" s="103">
        <v>35100</v>
      </c>
      <c r="F4770" s="107">
        <v>145100567</v>
      </c>
      <c r="G4770" s="108">
        <v>0</v>
      </c>
    </row>
    <row r="4771" spans="1:7" x14ac:dyDescent="0.2">
      <c r="A4771">
        <v>805</v>
      </c>
      <c r="B4771" t="s">
        <v>110</v>
      </c>
      <c r="C4771">
        <v>113100982</v>
      </c>
      <c r="D4771" s="103">
        <v>31200</v>
      </c>
      <c r="F4771" s="107">
        <v>145100574</v>
      </c>
      <c r="G4771" s="108">
        <v>0</v>
      </c>
    </row>
    <row r="4772" spans="1:7" x14ac:dyDescent="0.2">
      <c r="A4772">
        <v>805</v>
      </c>
      <c r="B4772" t="s">
        <v>110</v>
      </c>
      <c r="C4772">
        <v>113100995</v>
      </c>
      <c r="D4772" s="103">
        <v>21684</v>
      </c>
      <c r="F4772" s="107">
        <v>145100575</v>
      </c>
      <c r="G4772" s="108">
        <v>0</v>
      </c>
    </row>
    <row r="4773" spans="1:7" x14ac:dyDescent="0.2">
      <c r="A4773">
        <v>805</v>
      </c>
      <c r="B4773" t="s">
        <v>110</v>
      </c>
      <c r="C4773">
        <v>113101027</v>
      </c>
      <c r="D4773" s="103">
        <v>1640</v>
      </c>
      <c r="F4773" s="107">
        <v>145100577</v>
      </c>
      <c r="G4773" s="108">
        <v>2961</v>
      </c>
    </row>
    <row r="4774" spans="1:7" x14ac:dyDescent="0.2">
      <c r="A4774">
        <v>805</v>
      </c>
      <c r="B4774" t="s">
        <v>110</v>
      </c>
      <c r="C4774">
        <v>113101037</v>
      </c>
      <c r="D4774" s="103">
        <v>14773</v>
      </c>
      <c r="F4774" s="107">
        <v>145100593</v>
      </c>
      <c r="G4774" s="108">
        <v>0</v>
      </c>
    </row>
    <row r="4775" spans="1:7" x14ac:dyDescent="0.2">
      <c r="A4775">
        <v>805</v>
      </c>
      <c r="B4775" t="s">
        <v>110</v>
      </c>
      <c r="C4775">
        <v>113101038</v>
      </c>
      <c r="D4775" s="103">
        <v>1970</v>
      </c>
      <c r="F4775" s="107">
        <v>145100598</v>
      </c>
      <c r="G4775" s="108">
        <v>0</v>
      </c>
    </row>
    <row r="4776" spans="1:7" x14ac:dyDescent="0.2">
      <c r="A4776">
        <v>805</v>
      </c>
      <c r="B4776" t="s">
        <v>110</v>
      </c>
      <c r="C4776">
        <v>113101040</v>
      </c>
      <c r="D4776" s="103">
        <v>54678</v>
      </c>
      <c r="F4776" s="107">
        <v>145100599</v>
      </c>
      <c r="G4776" s="108">
        <v>0</v>
      </c>
    </row>
    <row r="4777" spans="1:7" x14ac:dyDescent="0.2">
      <c r="A4777">
        <v>805</v>
      </c>
      <c r="B4777" t="s">
        <v>110</v>
      </c>
      <c r="C4777">
        <v>113101041</v>
      </c>
      <c r="D4777" s="103">
        <v>52553</v>
      </c>
      <c r="F4777" s="107">
        <v>145100601</v>
      </c>
      <c r="G4777" s="108">
        <v>2499</v>
      </c>
    </row>
    <row r="4778" spans="1:7" x14ac:dyDescent="0.2">
      <c r="A4778">
        <v>805</v>
      </c>
      <c r="B4778" t="s">
        <v>110</v>
      </c>
      <c r="C4778">
        <v>113101042</v>
      </c>
      <c r="D4778" s="103">
        <v>42995</v>
      </c>
      <c r="F4778" s="107">
        <v>145100604</v>
      </c>
      <c r="G4778" s="108">
        <v>0</v>
      </c>
    </row>
    <row r="4779" spans="1:7" x14ac:dyDescent="0.2">
      <c r="A4779">
        <v>805</v>
      </c>
      <c r="B4779" t="s">
        <v>110</v>
      </c>
      <c r="C4779">
        <v>113101043</v>
      </c>
      <c r="D4779" s="103">
        <v>62790</v>
      </c>
      <c r="F4779" s="107">
        <v>145100605</v>
      </c>
      <c r="G4779" s="108">
        <v>0</v>
      </c>
    </row>
    <row r="4780" spans="1:7" x14ac:dyDescent="0.2">
      <c r="A4780">
        <v>805</v>
      </c>
      <c r="B4780" t="s">
        <v>110</v>
      </c>
      <c r="C4780">
        <v>113101044</v>
      </c>
      <c r="D4780" s="103">
        <v>68250</v>
      </c>
      <c r="F4780" s="107">
        <v>145100606</v>
      </c>
      <c r="G4780" s="108">
        <v>1338.7</v>
      </c>
    </row>
    <row r="4781" spans="1:7" x14ac:dyDescent="0.2">
      <c r="A4781">
        <v>805</v>
      </c>
      <c r="B4781" t="s">
        <v>110</v>
      </c>
      <c r="C4781">
        <v>113101060</v>
      </c>
      <c r="D4781" s="103">
        <v>13852.8</v>
      </c>
      <c r="F4781" s="107">
        <v>145100613</v>
      </c>
      <c r="G4781" s="108">
        <v>0</v>
      </c>
    </row>
    <row r="4782" spans="1:7" x14ac:dyDescent="0.2">
      <c r="A4782">
        <v>805</v>
      </c>
      <c r="B4782" t="s">
        <v>110</v>
      </c>
      <c r="C4782">
        <v>113101108</v>
      </c>
      <c r="D4782" s="103">
        <v>17316</v>
      </c>
      <c r="F4782" s="107">
        <v>145100616</v>
      </c>
      <c r="G4782" s="108">
        <v>0</v>
      </c>
    </row>
    <row r="4783" spans="1:7" x14ac:dyDescent="0.2">
      <c r="A4783">
        <v>805</v>
      </c>
      <c r="B4783" t="s">
        <v>110</v>
      </c>
      <c r="C4783">
        <v>113101109</v>
      </c>
      <c r="D4783" s="103">
        <v>20140</v>
      </c>
      <c r="F4783" s="107">
        <v>145100617</v>
      </c>
      <c r="G4783" s="108">
        <v>0</v>
      </c>
    </row>
    <row r="4784" spans="1:7" x14ac:dyDescent="0.2">
      <c r="A4784">
        <v>805</v>
      </c>
      <c r="B4784" t="s">
        <v>110</v>
      </c>
      <c r="C4784">
        <v>113101110</v>
      </c>
      <c r="D4784" s="103">
        <v>25933</v>
      </c>
      <c r="F4784" s="107">
        <v>145100639</v>
      </c>
      <c r="G4784" s="108">
        <v>0</v>
      </c>
    </row>
    <row r="4785" spans="1:7" x14ac:dyDescent="0.2">
      <c r="A4785">
        <v>805</v>
      </c>
      <c r="B4785" t="s">
        <v>110</v>
      </c>
      <c r="C4785">
        <v>113101151</v>
      </c>
      <c r="D4785" s="103">
        <v>12570</v>
      </c>
      <c r="F4785" s="107">
        <v>145100641</v>
      </c>
      <c r="G4785" s="108">
        <v>0</v>
      </c>
    </row>
    <row r="4786" spans="1:7" x14ac:dyDescent="0.2">
      <c r="A4786">
        <v>805</v>
      </c>
      <c r="B4786" t="s">
        <v>110</v>
      </c>
      <c r="C4786">
        <v>113101170</v>
      </c>
      <c r="D4786" s="103">
        <v>12714</v>
      </c>
      <c r="F4786" s="107">
        <v>145100642</v>
      </c>
      <c r="G4786" s="108">
        <v>1364.2</v>
      </c>
    </row>
    <row r="4787" spans="1:7" x14ac:dyDescent="0.2">
      <c r="A4787">
        <v>805</v>
      </c>
      <c r="B4787" t="s">
        <v>110</v>
      </c>
      <c r="C4787">
        <v>113101226</v>
      </c>
      <c r="D4787" s="103">
        <v>29928.6</v>
      </c>
      <c r="F4787" s="107">
        <v>145100643</v>
      </c>
      <c r="G4787" s="108">
        <v>0</v>
      </c>
    </row>
    <row r="4788" spans="1:7" x14ac:dyDescent="0.2">
      <c r="A4788">
        <v>805</v>
      </c>
      <c r="B4788" t="s">
        <v>110</v>
      </c>
      <c r="C4788">
        <v>113101227</v>
      </c>
      <c r="D4788" s="103">
        <v>30139.200000000001</v>
      </c>
      <c r="F4788" s="107">
        <v>145100650</v>
      </c>
      <c r="G4788" s="108">
        <v>897</v>
      </c>
    </row>
    <row r="4789" spans="1:7" x14ac:dyDescent="0.2">
      <c r="A4789">
        <v>805</v>
      </c>
      <c r="B4789" t="s">
        <v>110</v>
      </c>
      <c r="C4789">
        <v>113101228</v>
      </c>
      <c r="D4789" s="103">
        <v>11575.2</v>
      </c>
      <c r="F4789" s="107">
        <v>145100653</v>
      </c>
      <c r="G4789" s="108">
        <v>0</v>
      </c>
    </row>
    <row r="4790" spans="1:7" x14ac:dyDescent="0.2">
      <c r="A4790">
        <v>805</v>
      </c>
      <c r="B4790" t="s">
        <v>110</v>
      </c>
      <c r="C4790">
        <v>113101229</v>
      </c>
      <c r="D4790" s="103">
        <v>2745.6</v>
      </c>
      <c r="F4790" s="107">
        <v>145100654</v>
      </c>
      <c r="G4790" s="108">
        <v>1538.2</v>
      </c>
    </row>
    <row r="4791" spans="1:7" x14ac:dyDescent="0.2">
      <c r="A4791">
        <v>805</v>
      </c>
      <c r="B4791" t="s">
        <v>110</v>
      </c>
      <c r="C4791">
        <v>113101355</v>
      </c>
      <c r="D4791" s="103">
        <v>131820</v>
      </c>
      <c r="F4791" s="107">
        <v>145100655</v>
      </c>
      <c r="G4791" s="108">
        <v>0</v>
      </c>
    </row>
    <row r="4792" spans="1:7" x14ac:dyDescent="0.2">
      <c r="A4792">
        <v>805</v>
      </c>
      <c r="B4792" t="s">
        <v>110</v>
      </c>
      <c r="C4792">
        <v>113101364</v>
      </c>
      <c r="D4792">
        <v>0</v>
      </c>
      <c r="F4792" s="107">
        <v>145100658</v>
      </c>
      <c r="G4792" s="108">
        <v>2115</v>
      </c>
    </row>
    <row r="4793" spans="1:7" x14ac:dyDescent="0.2">
      <c r="A4793">
        <v>805</v>
      </c>
      <c r="B4793" t="s">
        <v>110</v>
      </c>
      <c r="C4793">
        <v>113101365</v>
      </c>
      <c r="D4793">
        <v>0</v>
      </c>
      <c r="F4793" s="107">
        <v>145100659</v>
      </c>
      <c r="G4793" s="108">
        <v>0</v>
      </c>
    </row>
    <row r="4794" spans="1:7" x14ac:dyDescent="0.2">
      <c r="A4794">
        <v>805</v>
      </c>
      <c r="B4794" t="s">
        <v>110</v>
      </c>
      <c r="C4794">
        <v>113101366</v>
      </c>
      <c r="D4794">
        <v>0</v>
      </c>
      <c r="F4794" s="107">
        <v>145100662</v>
      </c>
      <c r="G4794" s="108">
        <v>833</v>
      </c>
    </row>
    <row r="4795" spans="1:7" x14ac:dyDescent="0.2">
      <c r="A4795">
        <v>805</v>
      </c>
      <c r="B4795" t="s">
        <v>110</v>
      </c>
      <c r="C4795">
        <v>113101367</v>
      </c>
      <c r="D4795" s="103">
        <v>37641</v>
      </c>
      <c r="F4795" s="107">
        <v>145100676</v>
      </c>
      <c r="G4795" s="108">
        <v>2224</v>
      </c>
    </row>
    <row r="4796" spans="1:7" x14ac:dyDescent="0.2">
      <c r="A4796">
        <v>805</v>
      </c>
      <c r="B4796" t="s">
        <v>110</v>
      </c>
      <c r="C4796">
        <v>113101371</v>
      </c>
      <c r="D4796" s="103">
        <v>19540</v>
      </c>
      <c r="F4796" s="107">
        <v>145100704</v>
      </c>
      <c r="G4796" s="108">
        <v>1383</v>
      </c>
    </row>
    <row r="4797" spans="1:7" x14ac:dyDescent="0.2">
      <c r="A4797">
        <v>805</v>
      </c>
      <c r="B4797" t="s">
        <v>110</v>
      </c>
      <c r="C4797">
        <v>113101372</v>
      </c>
      <c r="D4797" s="103">
        <v>12846.6</v>
      </c>
      <c r="F4797" s="107">
        <v>145100709</v>
      </c>
      <c r="G4797" s="108">
        <v>0</v>
      </c>
    </row>
    <row r="4798" spans="1:7" x14ac:dyDescent="0.2">
      <c r="A4798">
        <v>805</v>
      </c>
      <c r="B4798" t="s">
        <v>110</v>
      </c>
      <c r="C4798">
        <v>113101455</v>
      </c>
      <c r="D4798" s="103">
        <v>75683.399999999994</v>
      </c>
      <c r="F4798" s="107">
        <v>145100710</v>
      </c>
      <c r="G4798" s="108">
        <v>0</v>
      </c>
    </row>
    <row r="4799" spans="1:7" x14ac:dyDescent="0.2">
      <c r="A4799">
        <v>805</v>
      </c>
      <c r="B4799" t="s">
        <v>110</v>
      </c>
      <c r="C4799">
        <v>113101485</v>
      </c>
      <c r="D4799" s="103">
        <v>49374</v>
      </c>
      <c r="F4799" s="107">
        <v>145100712</v>
      </c>
      <c r="G4799" s="108">
        <v>0</v>
      </c>
    </row>
    <row r="4800" spans="1:7" x14ac:dyDescent="0.2">
      <c r="A4800">
        <v>805</v>
      </c>
      <c r="B4800" t="s">
        <v>110</v>
      </c>
      <c r="C4800">
        <v>113101499</v>
      </c>
      <c r="D4800" s="103">
        <v>20830.21</v>
      </c>
      <c r="F4800" s="107">
        <v>145100714</v>
      </c>
      <c r="G4800" s="108">
        <v>0</v>
      </c>
    </row>
    <row r="4801" spans="1:7" x14ac:dyDescent="0.2">
      <c r="A4801">
        <v>805</v>
      </c>
      <c r="B4801" t="s">
        <v>110</v>
      </c>
      <c r="C4801">
        <v>113101500</v>
      </c>
      <c r="D4801" s="103">
        <v>25485.64</v>
      </c>
      <c r="F4801" s="107">
        <v>145100723</v>
      </c>
      <c r="G4801" s="108">
        <v>0</v>
      </c>
    </row>
    <row r="4802" spans="1:7" x14ac:dyDescent="0.2">
      <c r="A4802">
        <v>805</v>
      </c>
      <c r="B4802" t="s">
        <v>110</v>
      </c>
      <c r="C4802">
        <v>113101504</v>
      </c>
      <c r="D4802" s="103">
        <v>22425</v>
      </c>
      <c r="F4802" s="107">
        <v>145100728</v>
      </c>
      <c r="G4802" s="108">
        <v>0</v>
      </c>
    </row>
    <row r="4803" spans="1:7" x14ac:dyDescent="0.2">
      <c r="A4803">
        <v>805</v>
      </c>
      <c r="B4803" t="s">
        <v>110</v>
      </c>
      <c r="C4803">
        <v>113101505</v>
      </c>
      <c r="D4803" s="103">
        <v>12807.6</v>
      </c>
      <c r="F4803" s="107">
        <v>145100731</v>
      </c>
      <c r="G4803" s="108">
        <v>662.83</v>
      </c>
    </row>
    <row r="4804" spans="1:7" x14ac:dyDescent="0.2">
      <c r="A4804">
        <v>805</v>
      </c>
      <c r="B4804" t="s">
        <v>110</v>
      </c>
      <c r="C4804">
        <v>113101561</v>
      </c>
      <c r="D4804" s="103">
        <v>8980</v>
      </c>
      <c r="F4804" s="107">
        <v>145100742</v>
      </c>
      <c r="G4804" s="108">
        <v>0</v>
      </c>
    </row>
    <row r="4805" spans="1:7" x14ac:dyDescent="0.2">
      <c r="A4805">
        <v>805</v>
      </c>
      <c r="B4805" t="s">
        <v>110</v>
      </c>
      <c r="C4805">
        <v>113101567</v>
      </c>
      <c r="D4805" s="103">
        <v>59053.8</v>
      </c>
      <c r="F4805" s="107">
        <v>145100757</v>
      </c>
      <c r="G4805" s="108">
        <v>0</v>
      </c>
    </row>
    <row r="4806" spans="1:7" x14ac:dyDescent="0.2">
      <c r="A4806">
        <v>805</v>
      </c>
      <c r="B4806" t="s">
        <v>110</v>
      </c>
      <c r="C4806">
        <v>113101588</v>
      </c>
      <c r="D4806" s="103">
        <v>7800</v>
      </c>
      <c r="F4806" s="107">
        <v>145100759</v>
      </c>
      <c r="G4806" s="108">
        <v>0</v>
      </c>
    </row>
    <row r="4807" spans="1:7" x14ac:dyDescent="0.2">
      <c r="A4807">
        <v>805</v>
      </c>
      <c r="B4807" t="s">
        <v>110</v>
      </c>
      <c r="C4807">
        <v>113101670</v>
      </c>
      <c r="D4807" s="103">
        <v>7800</v>
      </c>
      <c r="F4807" s="107">
        <v>145100769</v>
      </c>
      <c r="G4807" s="108">
        <v>0</v>
      </c>
    </row>
    <row r="4808" spans="1:7" x14ac:dyDescent="0.2">
      <c r="A4808">
        <v>805</v>
      </c>
      <c r="B4808" t="s">
        <v>110</v>
      </c>
      <c r="C4808">
        <v>113101671</v>
      </c>
      <c r="D4808" s="103">
        <v>37143.599999999999</v>
      </c>
      <c r="F4808" s="107">
        <v>145100773</v>
      </c>
      <c r="G4808" s="108">
        <v>0</v>
      </c>
    </row>
    <row r="4809" spans="1:7" x14ac:dyDescent="0.2">
      <c r="A4809">
        <v>805</v>
      </c>
      <c r="B4809" t="s">
        <v>110</v>
      </c>
      <c r="C4809">
        <v>113101672</v>
      </c>
      <c r="D4809" s="103">
        <v>31753.8</v>
      </c>
      <c r="F4809" s="107">
        <v>145100774</v>
      </c>
      <c r="G4809" s="108">
        <v>0</v>
      </c>
    </row>
    <row r="4810" spans="1:7" x14ac:dyDescent="0.2">
      <c r="A4810">
        <v>805</v>
      </c>
      <c r="B4810" t="s">
        <v>110</v>
      </c>
      <c r="C4810">
        <v>113101673</v>
      </c>
      <c r="D4810" s="103">
        <v>67789.8</v>
      </c>
      <c r="F4810" s="107">
        <v>145100775</v>
      </c>
      <c r="G4810" s="108">
        <v>0</v>
      </c>
    </row>
    <row r="4811" spans="1:7" x14ac:dyDescent="0.2">
      <c r="A4811">
        <v>805</v>
      </c>
      <c r="B4811" t="s">
        <v>110</v>
      </c>
      <c r="C4811">
        <v>113101674</v>
      </c>
      <c r="D4811" s="103">
        <v>8182.2</v>
      </c>
      <c r="F4811" s="107">
        <v>145100776</v>
      </c>
      <c r="G4811" s="108">
        <v>0</v>
      </c>
    </row>
    <row r="4812" spans="1:7" x14ac:dyDescent="0.2">
      <c r="A4812">
        <v>805</v>
      </c>
      <c r="B4812" t="s">
        <v>110</v>
      </c>
      <c r="C4812">
        <v>113101770</v>
      </c>
      <c r="D4812" s="103">
        <v>41082.6</v>
      </c>
      <c r="F4812" s="107">
        <v>145100779</v>
      </c>
      <c r="G4812" s="108">
        <v>0</v>
      </c>
    </row>
    <row r="4813" spans="1:7" x14ac:dyDescent="0.2">
      <c r="A4813">
        <v>805</v>
      </c>
      <c r="B4813" t="s">
        <v>110</v>
      </c>
      <c r="C4813">
        <v>113101775</v>
      </c>
      <c r="D4813" s="103">
        <v>71600</v>
      </c>
      <c r="F4813" s="107">
        <v>145100781</v>
      </c>
      <c r="G4813" s="108">
        <v>0</v>
      </c>
    </row>
    <row r="4814" spans="1:7" x14ac:dyDescent="0.2">
      <c r="A4814">
        <v>805</v>
      </c>
      <c r="B4814" t="s">
        <v>110</v>
      </c>
      <c r="C4814">
        <v>113101797</v>
      </c>
      <c r="D4814" s="103">
        <v>38485</v>
      </c>
      <c r="F4814" s="107">
        <v>145100783</v>
      </c>
      <c r="G4814" s="108">
        <v>897</v>
      </c>
    </row>
    <row r="4815" spans="1:7" x14ac:dyDescent="0.2">
      <c r="A4815">
        <v>805</v>
      </c>
      <c r="B4815" t="s">
        <v>110</v>
      </c>
      <c r="C4815">
        <v>113101897</v>
      </c>
      <c r="D4815" s="103">
        <v>11856</v>
      </c>
      <c r="F4815" s="107">
        <v>145100784</v>
      </c>
      <c r="G4815" s="108">
        <v>0</v>
      </c>
    </row>
    <row r="4816" spans="1:7" x14ac:dyDescent="0.2">
      <c r="A4816">
        <v>805</v>
      </c>
      <c r="B4816" t="s">
        <v>110</v>
      </c>
      <c r="C4816">
        <v>113101903</v>
      </c>
      <c r="D4816" s="103">
        <v>7800</v>
      </c>
      <c r="F4816" s="107">
        <v>145100786</v>
      </c>
      <c r="G4816" s="108">
        <v>1647</v>
      </c>
    </row>
    <row r="4817" spans="1:7" x14ac:dyDescent="0.2">
      <c r="A4817">
        <v>805</v>
      </c>
      <c r="B4817" t="s">
        <v>110</v>
      </c>
      <c r="C4817">
        <v>113101924</v>
      </c>
      <c r="D4817" s="103">
        <v>7800</v>
      </c>
      <c r="F4817" s="107">
        <v>145100791</v>
      </c>
      <c r="G4817" s="108">
        <v>0</v>
      </c>
    </row>
    <row r="4818" spans="1:7" x14ac:dyDescent="0.2">
      <c r="A4818">
        <v>805</v>
      </c>
      <c r="B4818" t="s">
        <v>110</v>
      </c>
      <c r="C4818">
        <v>113101926</v>
      </c>
      <c r="D4818" s="103">
        <v>17500</v>
      </c>
      <c r="F4818" s="107">
        <v>145100793</v>
      </c>
      <c r="G4818" s="108">
        <v>999</v>
      </c>
    </row>
    <row r="4819" spans="1:7" x14ac:dyDescent="0.2">
      <c r="A4819">
        <v>805</v>
      </c>
      <c r="B4819" t="s">
        <v>110</v>
      </c>
      <c r="C4819">
        <v>113101927</v>
      </c>
      <c r="D4819" s="103">
        <v>8385</v>
      </c>
      <c r="F4819" s="107">
        <v>145100794</v>
      </c>
      <c r="G4819" s="108">
        <v>1872</v>
      </c>
    </row>
    <row r="4820" spans="1:7" x14ac:dyDescent="0.2">
      <c r="A4820">
        <v>805</v>
      </c>
      <c r="B4820" t="s">
        <v>110</v>
      </c>
      <c r="C4820">
        <v>113101928</v>
      </c>
      <c r="D4820" s="103">
        <v>16420</v>
      </c>
      <c r="F4820" s="107">
        <v>145100796</v>
      </c>
      <c r="G4820" s="108">
        <v>0</v>
      </c>
    </row>
    <row r="4821" spans="1:7" x14ac:dyDescent="0.2">
      <c r="A4821">
        <v>805</v>
      </c>
      <c r="B4821" t="s">
        <v>110</v>
      </c>
      <c r="C4821">
        <v>113101929</v>
      </c>
      <c r="D4821" s="103">
        <v>70122</v>
      </c>
      <c r="F4821" s="107">
        <v>145100798</v>
      </c>
      <c r="G4821" s="108">
        <v>705</v>
      </c>
    </row>
    <row r="4822" spans="1:7" x14ac:dyDescent="0.2">
      <c r="A4822">
        <v>805</v>
      </c>
      <c r="B4822" t="s">
        <v>110</v>
      </c>
      <c r="C4822">
        <v>113101930</v>
      </c>
      <c r="D4822" s="103">
        <v>86190</v>
      </c>
      <c r="F4822" s="107">
        <v>145100801</v>
      </c>
      <c r="G4822" s="108">
        <v>858</v>
      </c>
    </row>
    <row r="4823" spans="1:7" x14ac:dyDescent="0.2">
      <c r="A4823">
        <v>805</v>
      </c>
      <c r="B4823" t="s">
        <v>110</v>
      </c>
      <c r="C4823">
        <v>113101931</v>
      </c>
      <c r="D4823" s="103">
        <v>26000</v>
      </c>
      <c r="F4823" s="107">
        <v>145100802</v>
      </c>
      <c r="G4823" s="108">
        <v>1837.6</v>
      </c>
    </row>
    <row r="4824" spans="1:7" x14ac:dyDescent="0.2">
      <c r="A4824">
        <v>805</v>
      </c>
      <c r="B4824" t="s">
        <v>110</v>
      </c>
      <c r="C4824">
        <v>113101932</v>
      </c>
      <c r="D4824" s="103">
        <v>30888</v>
      </c>
      <c r="F4824" s="107">
        <v>145100809</v>
      </c>
      <c r="G4824" s="108">
        <v>0</v>
      </c>
    </row>
    <row r="4825" spans="1:7" x14ac:dyDescent="0.2">
      <c r="A4825">
        <v>805</v>
      </c>
      <c r="B4825" t="s">
        <v>110</v>
      </c>
      <c r="C4825">
        <v>113101934</v>
      </c>
      <c r="D4825" s="103">
        <v>52120</v>
      </c>
      <c r="F4825" s="107">
        <v>145100810</v>
      </c>
      <c r="G4825" s="108">
        <v>0</v>
      </c>
    </row>
    <row r="4826" spans="1:7" x14ac:dyDescent="0.2">
      <c r="A4826">
        <v>805</v>
      </c>
      <c r="B4826" t="s">
        <v>110</v>
      </c>
      <c r="C4826">
        <v>113101935</v>
      </c>
      <c r="D4826" s="103">
        <v>87595</v>
      </c>
      <c r="F4826" s="107">
        <v>145100814</v>
      </c>
      <c r="G4826" s="108">
        <v>0</v>
      </c>
    </row>
    <row r="4827" spans="1:7" x14ac:dyDescent="0.2">
      <c r="A4827">
        <v>805</v>
      </c>
      <c r="B4827" t="s">
        <v>110</v>
      </c>
      <c r="C4827">
        <v>113101936</v>
      </c>
      <c r="D4827" s="103">
        <v>44400</v>
      </c>
      <c r="F4827" s="107">
        <v>145100818</v>
      </c>
      <c r="G4827" s="108">
        <v>0</v>
      </c>
    </row>
    <row r="4828" spans="1:7" x14ac:dyDescent="0.2">
      <c r="A4828">
        <v>805</v>
      </c>
      <c r="B4828" t="s">
        <v>110</v>
      </c>
      <c r="C4828">
        <v>113101978</v>
      </c>
      <c r="D4828" s="103">
        <v>26500</v>
      </c>
      <c r="F4828" s="107">
        <v>145100819</v>
      </c>
      <c r="G4828" s="108">
        <v>0</v>
      </c>
    </row>
    <row r="4829" spans="1:7" x14ac:dyDescent="0.2">
      <c r="A4829">
        <v>805</v>
      </c>
      <c r="B4829" t="s">
        <v>110</v>
      </c>
      <c r="C4829">
        <v>113101982</v>
      </c>
      <c r="D4829" s="103">
        <v>33350</v>
      </c>
      <c r="F4829" s="107">
        <v>145100821</v>
      </c>
      <c r="G4829" s="108">
        <v>0</v>
      </c>
    </row>
    <row r="4830" spans="1:7" x14ac:dyDescent="0.2">
      <c r="A4830">
        <v>805</v>
      </c>
      <c r="B4830" t="s">
        <v>110</v>
      </c>
      <c r="C4830">
        <v>113101984</v>
      </c>
      <c r="D4830" s="103">
        <v>33350</v>
      </c>
      <c r="F4830" s="107">
        <v>145100822</v>
      </c>
      <c r="G4830" s="108">
        <v>0</v>
      </c>
    </row>
    <row r="4831" spans="1:7" x14ac:dyDescent="0.2">
      <c r="A4831">
        <v>805</v>
      </c>
      <c r="B4831" t="s">
        <v>110</v>
      </c>
      <c r="C4831">
        <v>113102007</v>
      </c>
      <c r="D4831" s="103">
        <v>55200</v>
      </c>
      <c r="F4831" s="107">
        <v>145100833</v>
      </c>
      <c r="G4831" s="108">
        <v>0</v>
      </c>
    </row>
    <row r="4832" spans="1:7" x14ac:dyDescent="0.2">
      <c r="A4832">
        <v>805</v>
      </c>
      <c r="B4832" t="s">
        <v>110</v>
      </c>
      <c r="C4832">
        <v>113102015</v>
      </c>
      <c r="D4832" s="103">
        <v>77586.600000000006</v>
      </c>
      <c r="F4832" s="107">
        <v>145100836</v>
      </c>
      <c r="G4832" s="108">
        <v>0</v>
      </c>
    </row>
    <row r="4833" spans="1:7" x14ac:dyDescent="0.2">
      <c r="A4833">
        <v>805</v>
      </c>
      <c r="B4833" t="s">
        <v>110</v>
      </c>
      <c r="C4833">
        <v>113102016</v>
      </c>
      <c r="D4833" s="103">
        <v>132132</v>
      </c>
      <c r="F4833" s="107">
        <v>145100837</v>
      </c>
      <c r="G4833" s="108">
        <v>0</v>
      </c>
    </row>
    <row r="4834" spans="1:7" x14ac:dyDescent="0.2">
      <c r="A4834">
        <v>805</v>
      </c>
      <c r="B4834" t="s">
        <v>110</v>
      </c>
      <c r="C4834">
        <v>113102017</v>
      </c>
      <c r="D4834" s="103">
        <v>43550</v>
      </c>
      <c r="F4834" s="107">
        <v>145100840</v>
      </c>
      <c r="G4834" s="108">
        <v>0</v>
      </c>
    </row>
    <row r="4835" spans="1:7" x14ac:dyDescent="0.2">
      <c r="A4835">
        <v>805</v>
      </c>
      <c r="B4835" t="s">
        <v>110</v>
      </c>
      <c r="C4835">
        <v>113102024</v>
      </c>
      <c r="D4835" s="103">
        <v>94474</v>
      </c>
      <c r="F4835" s="107">
        <v>145100842</v>
      </c>
      <c r="G4835" s="108">
        <v>0</v>
      </c>
    </row>
    <row r="4836" spans="1:7" x14ac:dyDescent="0.2">
      <c r="A4836">
        <v>805</v>
      </c>
      <c r="B4836" t="s">
        <v>110</v>
      </c>
      <c r="C4836">
        <v>113102037</v>
      </c>
      <c r="D4836">
        <v>0</v>
      </c>
      <c r="F4836" s="107">
        <v>145100857</v>
      </c>
      <c r="G4836" s="108">
        <v>0</v>
      </c>
    </row>
    <row r="4837" spans="1:7" x14ac:dyDescent="0.2">
      <c r="A4837">
        <v>805</v>
      </c>
      <c r="B4837" t="s">
        <v>110</v>
      </c>
      <c r="C4837">
        <v>113102051</v>
      </c>
      <c r="D4837" s="103">
        <v>61180.28</v>
      </c>
      <c r="F4837" s="107">
        <v>145100863</v>
      </c>
      <c r="G4837" s="108">
        <v>0</v>
      </c>
    </row>
    <row r="4838" spans="1:7" x14ac:dyDescent="0.2">
      <c r="A4838">
        <v>805</v>
      </c>
      <c r="B4838" t="s">
        <v>110</v>
      </c>
      <c r="C4838">
        <v>113102060</v>
      </c>
      <c r="D4838" s="103">
        <v>22393.8</v>
      </c>
      <c r="F4838" s="107">
        <v>145100876</v>
      </c>
      <c r="G4838" s="108">
        <v>679</v>
      </c>
    </row>
    <row r="4839" spans="1:7" x14ac:dyDescent="0.2">
      <c r="A4839">
        <v>805</v>
      </c>
      <c r="B4839" t="s">
        <v>110</v>
      </c>
      <c r="C4839">
        <v>113102061</v>
      </c>
      <c r="D4839" s="103">
        <v>22393.8</v>
      </c>
      <c r="F4839" s="107">
        <v>145100877</v>
      </c>
      <c r="G4839" s="108">
        <v>0</v>
      </c>
    </row>
    <row r="4840" spans="1:7" x14ac:dyDescent="0.2">
      <c r="A4840">
        <v>805</v>
      </c>
      <c r="B4840" t="s">
        <v>110</v>
      </c>
      <c r="C4840">
        <v>113102063</v>
      </c>
      <c r="D4840" s="103">
        <v>3946.8</v>
      </c>
      <c r="F4840" s="107">
        <v>145100881</v>
      </c>
      <c r="G4840" s="108">
        <v>2652</v>
      </c>
    </row>
    <row r="4841" spans="1:7" x14ac:dyDescent="0.2">
      <c r="A4841">
        <v>805</v>
      </c>
      <c r="B4841" t="s">
        <v>110</v>
      </c>
      <c r="C4841">
        <v>113102066</v>
      </c>
      <c r="D4841" s="103">
        <v>47020.43</v>
      </c>
      <c r="F4841" s="107">
        <v>145100883</v>
      </c>
      <c r="G4841" s="108">
        <v>3270</v>
      </c>
    </row>
    <row r="4842" spans="1:7" x14ac:dyDescent="0.2">
      <c r="A4842">
        <v>805</v>
      </c>
      <c r="B4842" t="s">
        <v>110</v>
      </c>
      <c r="C4842">
        <v>113102067</v>
      </c>
      <c r="D4842" s="103">
        <v>44203.54</v>
      </c>
      <c r="F4842" s="107">
        <v>145100886</v>
      </c>
      <c r="G4842" s="108">
        <v>1768</v>
      </c>
    </row>
    <row r="4843" spans="1:7" x14ac:dyDescent="0.2">
      <c r="A4843">
        <v>805</v>
      </c>
      <c r="B4843" t="s">
        <v>110</v>
      </c>
      <c r="C4843">
        <v>113102069</v>
      </c>
      <c r="D4843" s="103">
        <v>10077.6</v>
      </c>
      <c r="F4843" s="107">
        <v>145100888</v>
      </c>
      <c r="G4843" s="108">
        <v>2498.5</v>
      </c>
    </row>
    <row r="4844" spans="1:7" x14ac:dyDescent="0.2">
      <c r="A4844">
        <v>805</v>
      </c>
      <c r="B4844" t="s">
        <v>110</v>
      </c>
      <c r="C4844">
        <v>113102077</v>
      </c>
      <c r="D4844">
        <v>0</v>
      </c>
      <c r="F4844" s="107">
        <v>145100895</v>
      </c>
      <c r="G4844" s="108">
        <v>0</v>
      </c>
    </row>
    <row r="4845" spans="1:7" x14ac:dyDescent="0.2">
      <c r="A4845">
        <v>805</v>
      </c>
      <c r="B4845" t="s">
        <v>110</v>
      </c>
      <c r="C4845">
        <v>113102078</v>
      </c>
      <c r="D4845">
        <v>0</v>
      </c>
      <c r="F4845" s="107">
        <v>145100897</v>
      </c>
      <c r="G4845" s="108">
        <v>0</v>
      </c>
    </row>
    <row r="4846" spans="1:7" x14ac:dyDescent="0.2">
      <c r="A4846">
        <v>805</v>
      </c>
      <c r="B4846" t="s">
        <v>110</v>
      </c>
      <c r="C4846">
        <v>113102089</v>
      </c>
      <c r="D4846" s="103">
        <v>54600</v>
      </c>
      <c r="F4846" s="107">
        <v>145100907</v>
      </c>
      <c r="G4846" s="108">
        <v>865.8</v>
      </c>
    </row>
    <row r="4847" spans="1:7" x14ac:dyDescent="0.2">
      <c r="A4847">
        <v>805</v>
      </c>
      <c r="B4847" t="s">
        <v>110</v>
      </c>
      <c r="C4847">
        <v>113102104</v>
      </c>
      <c r="D4847" s="103">
        <v>20170.8</v>
      </c>
      <c r="F4847" s="107">
        <v>145100918</v>
      </c>
      <c r="G4847" s="108">
        <v>0</v>
      </c>
    </row>
    <row r="4848" spans="1:7" x14ac:dyDescent="0.2">
      <c r="A4848">
        <v>805</v>
      </c>
      <c r="B4848" t="s">
        <v>110</v>
      </c>
      <c r="C4848">
        <v>113102140</v>
      </c>
      <c r="D4848">
        <v>0</v>
      </c>
      <c r="F4848" s="107">
        <v>145100931</v>
      </c>
      <c r="G4848" s="108">
        <v>833</v>
      </c>
    </row>
    <row r="4849" spans="1:7" x14ac:dyDescent="0.2">
      <c r="A4849">
        <v>805</v>
      </c>
      <c r="B4849" t="s">
        <v>110</v>
      </c>
      <c r="C4849">
        <v>113102269</v>
      </c>
      <c r="D4849" s="103">
        <v>8549</v>
      </c>
      <c r="F4849" s="107">
        <v>145100933</v>
      </c>
      <c r="G4849" s="108">
        <v>12942</v>
      </c>
    </row>
    <row r="4850" spans="1:7" x14ac:dyDescent="0.2">
      <c r="A4850">
        <v>805</v>
      </c>
      <c r="B4850" t="s">
        <v>110</v>
      </c>
      <c r="C4850">
        <v>113102273</v>
      </c>
      <c r="D4850" s="103">
        <v>47775</v>
      </c>
      <c r="F4850" s="107">
        <v>145100940</v>
      </c>
      <c r="G4850" s="108">
        <v>0</v>
      </c>
    </row>
    <row r="4851" spans="1:7" x14ac:dyDescent="0.2">
      <c r="A4851">
        <v>805</v>
      </c>
      <c r="B4851" t="s">
        <v>110</v>
      </c>
      <c r="C4851">
        <v>113102302</v>
      </c>
      <c r="D4851" s="103">
        <v>95470</v>
      </c>
      <c r="F4851" s="107">
        <v>145100941</v>
      </c>
      <c r="G4851" s="108">
        <v>0</v>
      </c>
    </row>
    <row r="4852" spans="1:7" x14ac:dyDescent="0.2">
      <c r="A4852">
        <v>805</v>
      </c>
      <c r="B4852" t="s">
        <v>110</v>
      </c>
      <c r="C4852">
        <v>113102332</v>
      </c>
      <c r="D4852" s="103">
        <v>8159</v>
      </c>
      <c r="F4852" s="107">
        <v>145100949</v>
      </c>
      <c r="G4852" s="108">
        <v>0</v>
      </c>
    </row>
    <row r="4853" spans="1:7" x14ac:dyDescent="0.2">
      <c r="A4853">
        <v>805</v>
      </c>
      <c r="B4853" t="s">
        <v>110</v>
      </c>
      <c r="C4853">
        <v>113102354</v>
      </c>
      <c r="D4853" s="103">
        <v>89637.6</v>
      </c>
      <c r="F4853" s="107">
        <v>145100956</v>
      </c>
      <c r="G4853" s="108">
        <v>0</v>
      </c>
    </row>
    <row r="4854" spans="1:7" x14ac:dyDescent="0.2">
      <c r="A4854">
        <v>805</v>
      </c>
      <c r="B4854" t="s">
        <v>110</v>
      </c>
      <c r="C4854">
        <v>113102358</v>
      </c>
      <c r="D4854" s="103">
        <v>22200</v>
      </c>
      <c r="F4854" s="107">
        <v>145100961</v>
      </c>
      <c r="G4854" s="108">
        <v>249.9</v>
      </c>
    </row>
    <row r="4855" spans="1:7" x14ac:dyDescent="0.2">
      <c r="A4855">
        <v>805</v>
      </c>
      <c r="B4855" t="s">
        <v>110</v>
      </c>
      <c r="C4855">
        <v>113102359</v>
      </c>
      <c r="D4855" s="103">
        <v>11357</v>
      </c>
      <c r="F4855" s="107">
        <v>145100986</v>
      </c>
      <c r="G4855" s="108">
        <v>0</v>
      </c>
    </row>
    <row r="4856" spans="1:7" x14ac:dyDescent="0.2">
      <c r="A4856">
        <v>805</v>
      </c>
      <c r="B4856" t="s">
        <v>110</v>
      </c>
      <c r="C4856">
        <v>113102369</v>
      </c>
      <c r="D4856">
        <v>0</v>
      </c>
      <c r="F4856" s="107">
        <v>145100989</v>
      </c>
      <c r="G4856" s="108">
        <v>718</v>
      </c>
    </row>
    <row r="4857" spans="1:7" x14ac:dyDescent="0.2">
      <c r="A4857">
        <v>805</v>
      </c>
      <c r="B4857" t="s">
        <v>110</v>
      </c>
      <c r="C4857">
        <v>113102416</v>
      </c>
      <c r="D4857" s="103">
        <v>10311.6</v>
      </c>
      <c r="F4857" s="107">
        <v>145100992</v>
      </c>
      <c r="G4857" s="108">
        <v>0</v>
      </c>
    </row>
    <row r="4858" spans="1:7" x14ac:dyDescent="0.2">
      <c r="A4858">
        <v>805</v>
      </c>
      <c r="B4858" t="s">
        <v>110</v>
      </c>
      <c r="C4858">
        <v>113102417</v>
      </c>
      <c r="D4858" s="103">
        <v>20670</v>
      </c>
      <c r="F4858" s="107">
        <v>145100996</v>
      </c>
      <c r="G4858" s="108">
        <v>0</v>
      </c>
    </row>
    <row r="4859" spans="1:7" x14ac:dyDescent="0.2">
      <c r="A4859">
        <v>805</v>
      </c>
      <c r="B4859" t="s">
        <v>110</v>
      </c>
      <c r="C4859">
        <v>113102418</v>
      </c>
      <c r="D4859" s="103">
        <v>10350.6</v>
      </c>
      <c r="F4859" s="107">
        <v>145101016</v>
      </c>
      <c r="G4859" s="108">
        <v>609</v>
      </c>
    </row>
    <row r="4860" spans="1:7" x14ac:dyDescent="0.2">
      <c r="A4860">
        <v>805</v>
      </c>
      <c r="B4860" t="s">
        <v>110</v>
      </c>
      <c r="C4860">
        <v>113102509</v>
      </c>
      <c r="D4860" s="103">
        <v>7800</v>
      </c>
      <c r="F4860" s="107">
        <v>145101017</v>
      </c>
      <c r="G4860" s="108">
        <v>0</v>
      </c>
    </row>
    <row r="4861" spans="1:7" x14ac:dyDescent="0.2">
      <c r="A4861">
        <v>805</v>
      </c>
      <c r="B4861" t="s">
        <v>110</v>
      </c>
      <c r="C4861">
        <v>113102583</v>
      </c>
      <c r="D4861" s="103">
        <v>41886</v>
      </c>
      <c r="F4861" s="107">
        <v>145101036</v>
      </c>
      <c r="G4861" s="108">
        <v>0</v>
      </c>
    </row>
    <row r="4862" spans="1:7" x14ac:dyDescent="0.2">
      <c r="A4862">
        <v>805</v>
      </c>
      <c r="B4862" t="s">
        <v>110</v>
      </c>
      <c r="C4862">
        <v>113102586</v>
      </c>
      <c r="D4862" s="103">
        <v>59888.4</v>
      </c>
      <c r="F4862" s="107">
        <v>145101038</v>
      </c>
      <c r="G4862" s="108">
        <v>0</v>
      </c>
    </row>
    <row r="4863" spans="1:7" x14ac:dyDescent="0.2">
      <c r="A4863">
        <v>805</v>
      </c>
      <c r="B4863" t="s">
        <v>110</v>
      </c>
      <c r="C4863">
        <v>113102587</v>
      </c>
      <c r="D4863" s="103">
        <v>32526</v>
      </c>
      <c r="F4863" s="107">
        <v>145101039</v>
      </c>
      <c r="G4863" s="108">
        <v>0</v>
      </c>
    </row>
    <row r="4864" spans="1:7" x14ac:dyDescent="0.2">
      <c r="A4864">
        <v>805</v>
      </c>
      <c r="B4864" t="s">
        <v>110</v>
      </c>
      <c r="C4864">
        <v>113102627</v>
      </c>
      <c r="D4864" s="103">
        <v>49857.599999999999</v>
      </c>
      <c r="F4864" s="107">
        <v>145101040</v>
      </c>
      <c r="G4864" s="108">
        <v>0</v>
      </c>
    </row>
    <row r="4865" spans="1:7" x14ac:dyDescent="0.2">
      <c r="A4865">
        <v>805</v>
      </c>
      <c r="B4865" t="s">
        <v>110</v>
      </c>
      <c r="C4865">
        <v>113102631</v>
      </c>
      <c r="D4865" s="103">
        <v>23650</v>
      </c>
      <c r="F4865" s="107">
        <v>145101057</v>
      </c>
      <c r="G4865" s="108">
        <v>0</v>
      </c>
    </row>
    <row r="4866" spans="1:7" x14ac:dyDescent="0.2">
      <c r="A4866">
        <v>805</v>
      </c>
      <c r="B4866" t="s">
        <v>110</v>
      </c>
      <c r="C4866">
        <v>113102640</v>
      </c>
      <c r="D4866" s="103">
        <v>10811</v>
      </c>
      <c r="F4866" s="107">
        <v>145101064</v>
      </c>
      <c r="G4866" s="108">
        <v>0</v>
      </c>
    </row>
    <row r="4867" spans="1:7" x14ac:dyDescent="0.2">
      <c r="A4867">
        <v>805</v>
      </c>
      <c r="B4867" t="s">
        <v>110</v>
      </c>
      <c r="C4867">
        <v>113102714</v>
      </c>
      <c r="D4867" s="103">
        <v>75285.600000000006</v>
      </c>
      <c r="F4867" s="107">
        <v>145101068</v>
      </c>
      <c r="G4867" s="108">
        <v>0</v>
      </c>
    </row>
    <row r="4868" spans="1:7" x14ac:dyDescent="0.2">
      <c r="A4868">
        <v>805</v>
      </c>
      <c r="B4868" t="s">
        <v>110</v>
      </c>
      <c r="C4868">
        <v>113102774</v>
      </c>
      <c r="D4868" s="103">
        <v>29125.200000000001</v>
      </c>
      <c r="F4868" s="107">
        <v>145101076</v>
      </c>
      <c r="G4868" s="108">
        <v>2434</v>
      </c>
    </row>
    <row r="4869" spans="1:7" x14ac:dyDescent="0.2">
      <c r="A4869">
        <v>805</v>
      </c>
      <c r="B4869" t="s">
        <v>110</v>
      </c>
      <c r="C4869">
        <v>113102790</v>
      </c>
      <c r="D4869">
        <v>0</v>
      </c>
      <c r="F4869" s="107">
        <v>145101077</v>
      </c>
      <c r="G4869" s="108">
        <v>0</v>
      </c>
    </row>
    <row r="4870" spans="1:7" x14ac:dyDescent="0.2">
      <c r="A4870">
        <v>805</v>
      </c>
      <c r="B4870" t="s">
        <v>110</v>
      </c>
      <c r="C4870">
        <v>113102808</v>
      </c>
      <c r="D4870" s="103">
        <v>39624</v>
      </c>
      <c r="F4870" s="107">
        <v>145101084</v>
      </c>
      <c r="G4870" s="108">
        <v>0</v>
      </c>
    </row>
    <row r="4871" spans="1:7" x14ac:dyDescent="0.2">
      <c r="A4871">
        <v>805</v>
      </c>
      <c r="B4871" t="s">
        <v>110</v>
      </c>
      <c r="C4871">
        <v>113102885</v>
      </c>
      <c r="D4871" s="103">
        <v>45107.4</v>
      </c>
      <c r="F4871" s="107">
        <v>145101090</v>
      </c>
      <c r="G4871" s="108">
        <v>0</v>
      </c>
    </row>
    <row r="4872" spans="1:7" x14ac:dyDescent="0.2">
      <c r="A4872">
        <v>805</v>
      </c>
      <c r="B4872" t="s">
        <v>110</v>
      </c>
      <c r="C4872">
        <v>113102927</v>
      </c>
      <c r="D4872" s="103">
        <v>3900</v>
      </c>
      <c r="F4872" s="107">
        <v>145101092</v>
      </c>
      <c r="G4872" s="108">
        <v>0</v>
      </c>
    </row>
    <row r="4873" spans="1:7" x14ac:dyDescent="0.2">
      <c r="A4873">
        <v>805</v>
      </c>
      <c r="B4873" t="s">
        <v>110</v>
      </c>
      <c r="C4873">
        <v>113102930</v>
      </c>
      <c r="D4873" s="103">
        <v>107884</v>
      </c>
      <c r="F4873" s="107">
        <v>145101102</v>
      </c>
      <c r="G4873" s="108">
        <v>0</v>
      </c>
    </row>
    <row r="4874" spans="1:7" x14ac:dyDescent="0.2">
      <c r="A4874">
        <v>805</v>
      </c>
      <c r="B4874" t="s">
        <v>110</v>
      </c>
      <c r="C4874">
        <v>113102931</v>
      </c>
      <c r="D4874" s="103">
        <v>69847</v>
      </c>
      <c r="F4874" s="107">
        <v>145101104</v>
      </c>
      <c r="G4874" s="108">
        <v>0</v>
      </c>
    </row>
    <row r="4875" spans="1:7" x14ac:dyDescent="0.2">
      <c r="A4875">
        <v>805</v>
      </c>
      <c r="B4875" t="s">
        <v>110</v>
      </c>
      <c r="C4875">
        <v>113102935</v>
      </c>
      <c r="D4875" s="103">
        <v>64896</v>
      </c>
      <c r="F4875" s="107">
        <v>145101105</v>
      </c>
      <c r="G4875" s="108">
        <v>0</v>
      </c>
    </row>
    <row r="4876" spans="1:7" x14ac:dyDescent="0.2">
      <c r="A4876">
        <v>805</v>
      </c>
      <c r="B4876" t="s">
        <v>110</v>
      </c>
      <c r="C4876">
        <v>113102936</v>
      </c>
      <c r="D4876" s="103">
        <v>164496</v>
      </c>
      <c r="F4876" s="107">
        <v>145101107</v>
      </c>
      <c r="G4876" s="108">
        <v>0</v>
      </c>
    </row>
    <row r="4877" spans="1:7" x14ac:dyDescent="0.2">
      <c r="A4877">
        <v>805</v>
      </c>
      <c r="B4877" t="s">
        <v>110</v>
      </c>
      <c r="C4877">
        <v>113102998</v>
      </c>
      <c r="D4877" s="103">
        <v>7800</v>
      </c>
      <c r="F4877" s="107">
        <v>145101108</v>
      </c>
      <c r="G4877" s="108">
        <v>756</v>
      </c>
    </row>
    <row r="4878" spans="1:7" x14ac:dyDescent="0.2">
      <c r="A4878">
        <v>805</v>
      </c>
      <c r="B4878" t="s">
        <v>110</v>
      </c>
      <c r="C4878">
        <v>113103081</v>
      </c>
      <c r="D4878" s="103">
        <v>50466</v>
      </c>
      <c r="F4878" s="107">
        <v>145101116</v>
      </c>
      <c r="G4878" s="108">
        <v>0</v>
      </c>
    </row>
    <row r="4879" spans="1:7" x14ac:dyDescent="0.2">
      <c r="A4879">
        <v>805</v>
      </c>
      <c r="B4879" t="s">
        <v>110</v>
      </c>
      <c r="C4879">
        <v>113103246</v>
      </c>
      <c r="D4879" s="103">
        <v>7800</v>
      </c>
      <c r="F4879" s="107">
        <v>145101119</v>
      </c>
      <c r="G4879" s="108">
        <v>0</v>
      </c>
    </row>
    <row r="4880" spans="1:7" x14ac:dyDescent="0.2">
      <c r="A4880">
        <v>805</v>
      </c>
      <c r="B4880" t="s">
        <v>110</v>
      </c>
      <c r="C4880">
        <v>113103247</v>
      </c>
      <c r="D4880" s="103">
        <v>8463</v>
      </c>
      <c r="F4880" s="107">
        <v>145101120</v>
      </c>
      <c r="G4880" s="108">
        <v>0</v>
      </c>
    </row>
    <row r="4881" spans="1:7" x14ac:dyDescent="0.2">
      <c r="A4881">
        <v>805</v>
      </c>
      <c r="B4881" t="s">
        <v>110</v>
      </c>
      <c r="C4881">
        <v>113103249</v>
      </c>
      <c r="D4881" s="103">
        <v>14017</v>
      </c>
      <c r="F4881" s="107">
        <v>145101121</v>
      </c>
      <c r="G4881" s="108">
        <v>0</v>
      </c>
    </row>
    <row r="4882" spans="1:7" x14ac:dyDescent="0.2">
      <c r="A4882">
        <v>805</v>
      </c>
      <c r="B4882" t="s">
        <v>110</v>
      </c>
      <c r="C4882">
        <v>113103251</v>
      </c>
      <c r="D4882">
        <v>0</v>
      </c>
      <c r="F4882" s="107">
        <v>145101123</v>
      </c>
      <c r="G4882" s="108">
        <v>0</v>
      </c>
    </row>
    <row r="4883" spans="1:7" x14ac:dyDescent="0.2">
      <c r="A4883">
        <v>805</v>
      </c>
      <c r="B4883" t="s">
        <v>110</v>
      </c>
      <c r="C4883">
        <v>113103260</v>
      </c>
      <c r="D4883" s="103">
        <v>11583</v>
      </c>
      <c r="F4883" s="107">
        <v>145101124</v>
      </c>
      <c r="G4883" s="108">
        <v>0</v>
      </c>
    </row>
    <row r="4884" spans="1:7" x14ac:dyDescent="0.2">
      <c r="A4884">
        <v>805</v>
      </c>
      <c r="B4884" t="s">
        <v>110</v>
      </c>
      <c r="C4884">
        <v>113103261</v>
      </c>
      <c r="D4884" s="103">
        <v>111111</v>
      </c>
      <c r="F4884" s="107">
        <v>145101127</v>
      </c>
      <c r="G4884" s="108">
        <v>0</v>
      </c>
    </row>
    <row r="4885" spans="1:7" x14ac:dyDescent="0.2">
      <c r="A4885">
        <v>805</v>
      </c>
      <c r="B4885" t="s">
        <v>110</v>
      </c>
      <c r="C4885">
        <v>113103262</v>
      </c>
      <c r="D4885" s="103">
        <v>82071.600000000006</v>
      </c>
      <c r="F4885" s="107">
        <v>145101128</v>
      </c>
      <c r="G4885" s="108">
        <v>1287</v>
      </c>
    </row>
    <row r="4886" spans="1:7" x14ac:dyDescent="0.2">
      <c r="A4886">
        <v>805</v>
      </c>
      <c r="B4886" t="s">
        <v>110</v>
      </c>
      <c r="C4886">
        <v>113103263</v>
      </c>
      <c r="D4886" s="103">
        <v>59529.599999999999</v>
      </c>
      <c r="F4886" s="107">
        <v>145101129</v>
      </c>
      <c r="G4886" s="108">
        <v>1576</v>
      </c>
    </row>
    <row r="4887" spans="1:7" x14ac:dyDescent="0.2">
      <c r="A4887">
        <v>805</v>
      </c>
      <c r="B4887" t="s">
        <v>110</v>
      </c>
      <c r="C4887">
        <v>113103305</v>
      </c>
      <c r="D4887" s="103">
        <v>27471.599999999999</v>
      </c>
      <c r="F4887" s="107">
        <v>145101130</v>
      </c>
      <c r="G4887" s="108">
        <v>2048.1999999999998</v>
      </c>
    </row>
    <row r="4888" spans="1:7" x14ac:dyDescent="0.2">
      <c r="A4888">
        <v>805</v>
      </c>
      <c r="B4888" t="s">
        <v>110</v>
      </c>
      <c r="C4888">
        <v>113103306</v>
      </c>
      <c r="D4888" s="103">
        <v>23400</v>
      </c>
      <c r="F4888" s="107">
        <v>145101134</v>
      </c>
      <c r="G4888" s="108">
        <v>0</v>
      </c>
    </row>
    <row r="4889" spans="1:7" x14ac:dyDescent="0.2">
      <c r="A4889">
        <v>805</v>
      </c>
      <c r="B4889" t="s">
        <v>110</v>
      </c>
      <c r="C4889">
        <v>113103348</v>
      </c>
      <c r="D4889" s="103">
        <v>24650</v>
      </c>
      <c r="F4889" s="107">
        <v>145101135</v>
      </c>
      <c r="G4889" s="108">
        <v>0</v>
      </c>
    </row>
    <row r="4890" spans="1:7" x14ac:dyDescent="0.2">
      <c r="A4890">
        <v>805</v>
      </c>
      <c r="B4890" t="s">
        <v>110</v>
      </c>
      <c r="C4890">
        <v>113103350</v>
      </c>
      <c r="D4890" s="103">
        <v>24960</v>
      </c>
      <c r="F4890" s="107">
        <v>145101171</v>
      </c>
      <c r="G4890" s="108">
        <v>1128</v>
      </c>
    </row>
    <row r="4891" spans="1:7" x14ac:dyDescent="0.2">
      <c r="A4891">
        <v>805</v>
      </c>
      <c r="B4891" t="s">
        <v>110</v>
      </c>
      <c r="C4891">
        <v>113103351</v>
      </c>
      <c r="D4891" s="103">
        <v>7800</v>
      </c>
      <c r="F4891" s="107">
        <v>145101178</v>
      </c>
      <c r="G4891" s="108">
        <v>0</v>
      </c>
    </row>
    <row r="4892" spans="1:7" x14ac:dyDescent="0.2">
      <c r="A4892">
        <v>805</v>
      </c>
      <c r="B4892" t="s">
        <v>110</v>
      </c>
      <c r="C4892">
        <v>113103352</v>
      </c>
      <c r="D4892" s="103">
        <v>30435</v>
      </c>
      <c r="F4892" s="107">
        <v>145101182</v>
      </c>
      <c r="G4892" s="108">
        <v>898</v>
      </c>
    </row>
    <row r="4893" spans="1:7" x14ac:dyDescent="0.2">
      <c r="A4893">
        <v>805</v>
      </c>
      <c r="B4893" t="s">
        <v>110</v>
      </c>
      <c r="C4893">
        <v>113103353</v>
      </c>
      <c r="D4893" s="103">
        <v>18545</v>
      </c>
      <c r="F4893" s="107">
        <v>145101183</v>
      </c>
      <c r="G4893" s="108">
        <v>0</v>
      </c>
    </row>
    <row r="4894" spans="1:7" x14ac:dyDescent="0.2">
      <c r="A4894">
        <v>805</v>
      </c>
      <c r="B4894" t="s">
        <v>110</v>
      </c>
      <c r="C4894">
        <v>113103354</v>
      </c>
      <c r="D4894" s="103">
        <v>30850</v>
      </c>
      <c r="F4894" s="107">
        <v>145101186</v>
      </c>
      <c r="G4894" s="108">
        <v>0</v>
      </c>
    </row>
    <row r="4895" spans="1:7" x14ac:dyDescent="0.2">
      <c r="A4895">
        <v>805</v>
      </c>
      <c r="B4895" t="s">
        <v>110</v>
      </c>
      <c r="C4895">
        <v>113103355</v>
      </c>
      <c r="D4895" s="103">
        <v>73465</v>
      </c>
      <c r="F4895" s="107">
        <v>145101189</v>
      </c>
      <c r="G4895" s="108">
        <v>384</v>
      </c>
    </row>
    <row r="4896" spans="1:7" x14ac:dyDescent="0.2">
      <c r="A4896">
        <v>805</v>
      </c>
      <c r="B4896" t="s">
        <v>110</v>
      </c>
      <c r="C4896">
        <v>113103356</v>
      </c>
      <c r="D4896" s="103">
        <v>30135</v>
      </c>
      <c r="F4896" s="107">
        <v>145101190</v>
      </c>
      <c r="G4896" s="108">
        <v>0</v>
      </c>
    </row>
    <row r="4897" spans="1:7" x14ac:dyDescent="0.2">
      <c r="A4897">
        <v>805</v>
      </c>
      <c r="B4897" t="s">
        <v>110</v>
      </c>
      <c r="C4897">
        <v>113103476</v>
      </c>
      <c r="D4897" s="103">
        <v>25740</v>
      </c>
      <c r="F4897" s="107">
        <v>145101191</v>
      </c>
      <c r="G4897" s="108">
        <v>480</v>
      </c>
    </row>
    <row r="4898" spans="1:7" x14ac:dyDescent="0.2">
      <c r="A4898">
        <v>805</v>
      </c>
      <c r="B4898" t="s">
        <v>110</v>
      </c>
      <c r="C4898">
        <v>113103477</v>
      </c>
      <c r="D4898" s="103">
        <v>25740</v>
      </c>
      <c r="F4898" s="107">
        <v>145101192</v>
      </c>
      <c r="G4898" s="108">
        <v>320</v>
      </c>
    </row>
    <row r="4899" spans="1:7" x14ac:dyDescent="0.2">
      <c r="A4899">
        <v>805</v>
      </c>
      <c r="B4899" t="s">
        <v>110</v>
      </c>
      <c r="C4899">
        <v>113103484</v>
      </c>
      <c r="D4899">
        <v>0</v>
      </c>
      <c r="F4899" s="107">
        <v>145101193</v>
      </c>
      <c r="G4899" s="108">
        <v>760</v>
      </c>
    </row>
    <row r="4900" spans="1:7" x14ac:dyDescent="0.2">
      <c r="A4900">
        <v>805</v>
      </c>
      <c r="B4900" t="s">
        <v>110</v>
      </c>
      <c r="C4900">
        <v>113103485</v>
      </c>
      <c r="D4900" s="103">
        <v>9750</v>
      </c>
      <c r="F4900" s="107">
        <v>145101200</v>
      </c>
      <c r="G4900" s="108">
        <v>0</v>
      </c>
    </row>
    <row r="4901" spans="1:7" x14ac:dyDescent="0.2">
      <c r="A4901">
        <v>805</v>
      </c>
      <c r="B4901" t="s">
        <v>110</v>
      </c>
      <c r="C4901">
        <v>113103486</v>
      </c>
      <c r="D4901">
        <v>0</v>
      </c>
      <c r="F4901" s="107">
        <v>145101203</v>
      </c>
      <c r="G4901" s="108">
        <v>0</v>
      </c>
    </row>
    <row r="4902" spans="1:7" x14ac:dyDescent="0.2">
      <c r="A4902">
        <v>805</v>
      </c>
      <c r="B4902" t="s">
        <v>110</v>
      </c>
      <c r="C4902">
        <v>113103487</v>
      </c>
      <c r="D4902">
        <v>0</v>
      </c>
      <c r="F4902" s="107">
        <v>145101214</v>
      </c>
      <c r="G4902" s="108">
        <v>0</v>
      </c>
    </row>
    <row r="4903" spans="1:7" x14ac:dyDescent="0.2">
      <c r="A4903">
        <v>805</v>
      </c>
      <c r="B4903" t="s">
        <v>110</v>
      </c>
      <c r="C4903">
        <v>113103488</v>
      </c>
      <c r="D4903" s="103">
        <v>29580</v>
      </c>
      <c r="F4903" s="107">
        <v>145101215</v>
      </c>
      <c r="G4903" s="108">
        <v>0</v>
      </c>
    </row>
    <row r="4904" spans="1:7" x14ac:dyDescent="0.2">
      <c r="A4904">
        <v>805</v>
      </c>
      <c r="B4904" t="s">
        <v>110</v>
      </c>
      <c r="C4904">
        <v>113103523</v>
      </c>
      <c r="D4904">
        <v>0</v>
      </c>
      <c r="F4904" s="107">
        <v>145101219</v>
      </c>
      <c r="G4904" s="108">
        <v>0</v>
      </c>
    </row>
    <row r="4905" spans="1:7" x14ac:dyDescent="0.2">
      <c r="A4905">
        <v>805</v>
      </c>
      <c r="B4905" t="s">
        <v>110</v>
      </c>
      <c r="C4905">
        <v>113103538</v>
      </c>
      <c r="D4905" s="103">
        <v>31200</v>
      </c>
      <c r="F4905" s="107">
        <v>145101223</v>
      </c>
      <c r="G4905" s="108">
        <v>0</v>
      </c>
    </row>
    <row r="4906" spans="1:7" x14ac:dyDescent="0.2">
      <c r="A4906">
        <v>805</v>
      </c>
      <c r="B4906" t="s">
        <v>110</v>
      </c>
      <c r="C4906">
        <v>113103546</v>
      </c>
      <c r="D4906" s="103">
        <v>14550</v>
      </c>
      <c r="F4906" s="107">
        <v>145101224</v>
      </c>
      <c r="G4906" s="108">
        <v>0</v>
      </c>
    </row>
    <row r="4907" spans="1:7" x14ac:dyDescent="0.2">
      <c r="A4907">
        <v>805</v>
      </c>
      <c r="B4907" t="s">
        <v>110</v>
      </c>
      <c r="C4907">
        <v>113103704</v>
      </c>
      <c r="D4907" s="103">
        <v>46917</v>
      </c>
      <c r="F4907" s="107">
        <v>145101225</v>
      </c>
      <c r="G4907" s="108">
        <v>0</v>
      </c>
    </row>
    <row r="4908" spans="1:7" x14ac:dyDescent="0.2">
      <c r="A4908">
        <v>805</v>
      </c>
      <c r="B4908" t="s">
        <v>110</v>
      </c>
      <c r="C4908">
        <v>113103731</v>
      </c>
      <c r="D4908" s="103">
        <v>14079</v>
      </c>
      <c r="F4908" s="107">
        <v>145101226</v>
      </c>
      <c r="G4908" s="108">
        <v>0</v>
      </c>
    </row>
    <row r="4909" spans="1:7" x14ac:dyDescent="0.2">
      <c r="A4909">
        <v>805</v>
      </c>
      <c r="B4909" t="s">
        <v>110</v>
      </c>
      <c r="C4909">
        <v>113103818</v>
      </c>
      <c r="D4909">
        <v>0</v>
      </c>
      <c r="F4909" s="107">
        <v>145101227</v>
      </c>
      <c r="G4909" s="108">
        <v>0</v>
      </c>
    </row>
    <row r="4910" spans="1:7" x14ac:dyDescent="0.2">
      <c r="A4910">
        <v>805</v>
      </c>
      <c r="B4910" t="s">
        <v>110</v>
      </c>
      <c r="C4910">
        <v>113103885</v>
      </c>
      <c r="D4910" s="103">
        <v>35646</v>
      </c>
      <c r="F4910" s="107">
        <v>145101228</v>
      </c>
      <c r="G4910" s="108">
        <v>0</v>
      </c>
    </row>
    <row r="4911" spans="1:7" x14ac:dyDescent="0.2">
      <c r="A4911">
        <v>805</v>
      </c>
      <c r="B4911" t="s">
        <v>110</v>
      </c>
      <c r="C4911">
        <v>113103938</v>
      </c>
      <c r="D4911">
        <v>7.79</v>
      </c>
      <c r="F4911" s="107">
        <v>145101234</v>
      </c>
      <c r="G4911" s="108">
        <v>0</v>
      </c>
    </row>
    <row r="4912" spans="1:7" x14ac:dyDescent="0.2">
      <c r="A4912">
        <v>805</v>
      </c>
      <c r="B4912" t="s">
        <v>110</v>
      </c>
      <c r="C4912">
        <v>113103976</v>
      </c>
      <c r="D4912" s="103">
        <v>56916</v>
      </c>
      <c r="F4912" s="107">
        <v>145101239</v>
      </c>
      <c r="G4912" s="108">
        <v>2052</v>
      </c>
    </row>
    <row r="4913" spans="1:7" x14ac:dyDescent="0.2">
      <c r="A4913">
        <v>805</v>
      </c>
      <c r="B4913" t="s">
        <v>110</v>
      </c>
      <c r="C4913">
        <v>113104199</v>
      </c>
      <c r="D4913" s="103">
        <v>2811.9</v>
      </c>
      <c r="F4913" s="107">
        <v>145101240</v>
      </c>
      <c r="G4913" s="108">
        <v>0</v>
      </c>
    </row>
    <row r="4914" spans="1:7" x14ac:dyDescent="0.2">
      <c r="A4914">
        <v>805</v>
      </c>
      <c r="B4914" t="s">
        <v>110</v>
      </c>
      <c r="C4914">
        <v>113104203</v>
      </c>
      <c r="D4914" s="103">
        <v>6666.94</v>
      </c>
      <c r="F4914" s="107">
        <v>145101241</v>
      </c>
      <c r="G4914" s="108">
        <v>0</v>
      </c>
    </row>
    <row r="4915" spans="1:7" x14ac:dyDescent="0.2">
      <c r="A4915">
        <v>805</v>
      </c>
      <c r="B4915" t="s">
        <v>110</v>
      </c>
      <c r="C4915">
        <v>113104205</v>
      </c>
      <c r="D4915">
        <v>0</v>
      </c>
      <c r="F4915" s="107">
        <v>145101242</v>
      </c>
      <c r="G4915" s="108">
        <v>0</v>
      </c>
    </row>
    <row r="4916" spans="1:7" x14ac:dyDescent="0.2">
      <c r="A4916">
        <v>805</v>
      </c>
      <c r="B4916" t="s">
        <v>110</v>
      </c>
      <c r="C4916">
        <v>113104208</v>
      </c>
      <c r="D4916">
        <v>0</v>
      </c>
      <c r="F4916" s="107">
        <v>145101243</v>
      </c>
      <c r="G4916" s="108">
        <v>0</v>
      </c>
    </row>
    <row r="4917" spans="1:7" x14ac:dyDescent="0.2">
      <c r="A4917">
        <v>805</v>
      </c>
      <c r="B4917" t="s">
        <v>110</v>
      </c>
      <c r="C4917">
        <v>113104209</v>
      </c>
      <c r="D4917" s="103">
        <v>23226.06</v>
      </c>
      <c r="F4917" s="107">
        <v>145101244</v>
      </c>
      <c r="G4917" s="108">
        <v>0</v>
      </c>
    </row>
    <row r="4918" spans="1:7" x14ac:dyDescent="0.2">
      <c r="A4918">
        <v>805</v>
      </c>
      <c r="B4918" t="s">
        <v>110</v>
      </c>
      <c r="C4918">
        <v>113104210</v>
      </c>
      <c r="D4918">
        <v>0</v>
      </c>
      <c r="F4918" s="107">
        <v>145101245</v>
      </c>
      <c r="G4918" s="108">
        <v>397</v>
      </c>
    </row>
    <row r="4919" spans="1:7" x14ac:dyDescent="0.2">
      <c r="A4919">
        <v>805</v>
      </c>
      <c r="B4919" t="s">
        <v>110</v>
      </c>
      <c r="C4919">
        <v>113104220</v>
      </c>
      <c r="D4919" s="103">
        <v>28349.58</v>
      </c>
      <c r="F4919" s="107">
        <v>145101250</v>
      </c>
      <c r="G4919" s="108">
        <v>0</v>
      </c>
    </row>
    <row r="4920" spans="1:7" x14ac:dyDescent="0.2">
      <c r="A4920">
        <v>805</v>
      </c>
      <c r="B4920" t="s">
        <v>110</v>
      </c>
      <c r="C4920">
        <v>113104266</v>
      </c>
      <c r="D4920">
        <v>0</v>
      </c>
      <c r="F4920" s="107">
        <v>145101256</v>
      </c>
      <c r="G4920" s="108">
        <v>1666</v>
      </c>
    </row>
    <row r="4921" spans="1:7" x14ac:dyDescent="0.2">
      <c r="A4921">
        <v>805</v>
      </c>
      <c r="B4921" t="s">
        <v>110</v>
      </c>
      <c r="C4921">
        <v>113104267</v>
      </c>
      <c r="D4921" s="103">
        <v>21536.09</v>
      </c>
      <c r="F4921" s="107">
        <v>145101263</v>
      </c>
      <c r="G4921" s="108">
        <v>4805</v>
      </c>
    </row>
    <row r="4922" spans="1:7" x14ac:dyDescent="0.2">
      <c r="A4922">
        <v>805</v>
      </c>
      <c r="B4922" t="s">
        <v>110</v>
      </c>
      <c r="C4922">
        <v>113104268</v>
      </c>
      <c r="D4922" s="103">
        <v>16629.099999999999</v>
      </c>
      <c r="F4922" s="107">
        <v>145101266</v>
      </c>
      <c r="G4922" s="108">
        <v>641</v>
      </c>
    </row>
    <row r="4923" spans="1:7" x14ac:dyDescent="0.2">
      <c r="A4923">
        <v>805</v>
      </c>
      <c r="B4923" t="s">
        <v>110</v>
      </c>
      <c r="C4923">
        <v>113104272</v>
      </c>
      <c r="D4923" s="103">
        <v>31252.400000000001</v>
      </c>
      <c r="F4923" s="107">
        <v>145101287</v>
      </c>
      <c r="G4923" s="108">
        <v>0</v>
      </c>
    </row>
    <row r="4924" spans="1:7" x14ac:dyDescent="0.2">
      <c r="A4924">
        <v>805</v>
      </c>
      <c r="B4924" t="s">
        <v>110</v>
      </c>
      <c r="C4924">
        <v>113104313</v>
      </c>
      <c r="D4924" s="103">
        <v>173373.6</v>
      </c>
      <c r="F4924" s="107">
        <v>145101288</v>
      </c>
      <c r="G4924" s="108">
        <v>0</v>
      </c>
    </row>
    <row r="4925" spans="1:7" x14ac:dyDescent="0.2">
      <c r="A4925">
        <v>805</v>
      </c>
      <c r="B4925" t="s">
        <v>110</v>
      </c>
      <c r="C4925">
        <v>113104314</v>
      </c>
      <c r="D4925" s="103">
        <v>104678.39999999999</v>
      </c>
      <c r="F4925" s="107">
        <v>145101293</v>
      </c>
      <c r="G4925" s="108">
        <v>4677</v>
      </c>
    </row>
    <row r="4926" spans="1:7" x14ac:dyDescent="0.2">
      <c r="A4926">
        <v>805</v>
      </c>
      <c r="B4926" t="s">
        <v>110</v>
      </c>
      <c r="C4926">
        <v>113104315</v>
      </c>
      <c r="D4926" s="103">
        <v>66048.600000000006</v>
      </c>
      <c r="F4926" s="107">
        <v>145101295</v>
      </c>
      <c r="G4926" s="108">
        <v>974</v>
      </c>
    </row>
    <row r="4927" spans="1:7" x14ac:dyDescent="0.2">
      <c r="A4927">
        <v>805</v>
      </c>
      <c r="B4927" t="s">
        <v>110</v>
      </c>
      <c r="C4927">
        <v>113104331</v>
      </c>
      <c r="D4927" s="103">
        <v>3490.76</v>
      </c>
      <c r="F4927" s="107">
        <v>145101297</v>
      </c>
      <c r="G4927" s="108">
        <v>0</v>
      </c>
    </row>
    <row r="4928" spans="1:7" x14ac:dyDescent="0.2">
      <c r="A4928">
        <v>805</v>
      </c>
      <c r="B4928" t="s">
        <v>110</v>
      </c>
      <c r="C4928">
        <v>113104412</v>
      </c>
      <c r="D4928" s="103">
        <v>47448.52</v>
      </c>
      <c r="F4928" s="107">
        <v>145101304</v>
      </c>
      <c r="G4928" s="108">
        <v>2050</v>
      </c>
    </row>
    <row r="4929" spans="1:7" x14ac:dyDescent="0.2">
      <c r="A4929">
        <v>805</v>
      </c>
      <c r="B4929" t="s">
        <v>110</v>
      </c>
      <c r="C4929">
        <v>113104473</v>
      </c>
      <c r="D4929" s="103">
        <v>12439.2</v>
      </c>
      <c r="F4929" s="107">
        <v>145101305</v>
      </c>
      <c r="G4929" s="108">
        <v>0</v>
      </c>
    </row>
    <row r="4930" spans="1:7" x14ac:dyDescent="0.2">
      <c r="A4930">
        <v>805</v>
      </c>
      <c r="B4930" t="s">
        <v>110</v>
      </c>
      <c r="C4930">
        <v>113104477</v>
      </c>
      <c r="D4930" s="103">
        <v>7118.02</v>
      </c>
      <c r="F4930" s="107">
        <v>145101313</v>
      </c>
      <c r="G4930" s="108">
        <v>0</v>
      </c>
    </row>
    <row r="4931" spans="1:7" x14ac:dyDescent="0.2">
      <c r="A4931">
        <v>805</v>
      </c>
      <c r="B4931" t="s">
        <v>110</v>
      </c>
      <c r="C4931">
        <v>113104478</v>
      </c>
      <c r="D4931" s="103">
        <v>8730.33</v>
      </c>
      <c r="F4931" s="107">
        <v>145101327</v>
      </c>
      <c r="G4931" s="108">
        <v>474</v>
      </c>
    </row>
    <row r="4932" spans="1:7" x14ac:dyDescent="0.2">
      <c r="A4932">
        <v>805</v>
      </c>
      <c r="B4932" t="s">
        <v>110</v>
      </c>
      <c r="C4932">
        <v>113104479</v>
      </c>
      <c r="D4932">
        <v>0</v>
      </c>
      <c r="F4932" s="107">
        <v>145101339</v>
      </c>
      <c r="G4932" s="108">
        <v>0</v>
      </c>
    </row>
    <row r="4933" spans="1:7" x14ac:dyDescent="0.2">
      <c r="A4933">
        <v>805</v>
      </c>
      <c r="B4933" t="s">
        <v>110</v>
      </c>
      <c r="C4933">
        <v>113104481</v>
      </c>
      <c r="D4933" s="103">
        <v>30842.84</v>
      </c>
      <c r="F4933" s="107">
        <v>145101340</v>
      </c>
      <c r="G4933" s="108">
        <v>0</v>
      </c>
    </row>
    <row r="4934" spans="1:7" x14ac:dyDescent="0.2">
      <c r="A4934">
        <v>805</v>
      </c>
      <c r="B4934" t="s">
        <v>110</v>
      </c>
      <c r="C4934">
        <v>113104527</v>
      </c>
      <c r="D4934" s="103">
        <v>17797.5</v>
      </c>
      <c r="F4934" s="107">
        <v>145101342</v>
      </c>
      <c r="G4934" s="108">
        <v>0</v>
      </c>
    </row>
    <row r="4935" spans="1:7" x14ac:dyDescent="0.2">
      <c r="A4935">
        <v>805</v>
      </c>
      <c r="B4935" t="s">
        <v>110</v>
      </c>
      <c r="C4935">
        <v>113104722</v>
      </c>
      <c r="D4935" s="103">
        <v>10787.56</v>
      </c>
      <c r="F4935" s="107">
        <v>145101357</v>
      </c>
      <c r="G4935" s="108">
        <v>0</v>
      </c>
    </row>
    <row r="4936" spans="1:7" x14ac:dyDescent="0.2">
      <c r="A4936">
        <v>805</v>
      </c>
      <c r="B4936" t="s">
        <v>110</v>
      </c>
      <c r="C4936">
        <v>145100773</v>
      </c>
      <c r="D4936">
        <v>0</v>
      </c>
      <c r="F4936" s="107">
        <v>145101362</v>
      </c>
      <c r="G4936" s="108">
        <v>628</v>
      </c>
    </row>
    <row r="4937" spans="1:7" x14ac:dyDescent="0.2">
      <c r="A4937">
        <v>805</v>
      </c>
      <c r="B4937" t="s">
        <v>110</v>
      </c>
      <c r="C4937">
        <v>145100774</v>
      </c>
      <c r="D4937">
        <v>0</v>
      </c>
      <c r="F4937" s="107">
        <v>145101374</v>
      </c>
      <c r="G4937" s="108">
        <v>0</v>
      </c>
    </row>
    <row r="4938" spans="1:7" x14ac:dyDescent="0.2">
      <c r="A4938">
        <v>805</v>
      </c>
      <c r="B4938" t="s">
        <v>110</v>
      </c>
      <c r="C4938">
        <v>145100775</v>
      </c>
      <c r="D4938">
        <v>0</v>
      </c>
      <c r="F4938" s="107">
        <v>145101375</v>
      </c>
      <c r="G4938" s="108">
        <v>0</v>
      </c>
    </row>
    <row r="4939" spans="1:7" x14ac:dyDescent="0.2">
      <c r="A4939">
        <v>805</v>
      </c>
      <c r="B4939" t="s">
        <v>110</v>
      </c>
      <c r="C4939">
        <v>145100779</v>
      </c>
      <c r="D4939">
        <v>0</v>
      </c>
      <c r="F4939" s="107">
        <v>145101376</v>
      </c>
      <c r="G4939" s="108">
        <v>0</v>
      </c>
    </row>
    <row r="4940" spans="1:7" x14ac:dyDescent="0.2">
      <c r="A4940">
        <v>805</v>
      </c>
      <c r="B4940" t="s">
        <v>110</v>
      </c>
      <c r="C4940">
        <v>145100931</v>
      </c>
      <c r="D4940">
        <v>833</v>
      </c>
      <c r="F4940" s="107">
        <v>145101378</v>
      </c>
      <c r="G4940" s="108">
        <v>0</v>
      </c>
    </row>
    <row r="4941" spans="1:7" x14ac:dyDescent="0.2">
      <c r="A4941">
        <v>805</v>
      </c>
      <c r="B4941" t="s">
        <v>110</v>
      </c>
      <c r="C4941">
        <v>145100933</v>
      </c>
      <c r="D4941" s="103">
        <v>12942</v>
      </c>
      <c r="F4941" s="107">
        <v>145101382</v>
      </c>
      <c r="G4941" s="108">
        <v>0</v>
      </c>
    </row>
    <row r="4942" spans="1:7" x14ac:dyDescent="0.2">
      <c r="A4942">
        <v>805</v>
      </c>
      <c r="B4942" t="s">
        <v>110</v>
      </c>
      <c r="C4942">
        <v>145100940</v>
      </c>
      <c r="D4942">
        <v>0</v>
      </c>
      <c r="F4942" s="107">
        <v>145101387</v>
      </c>
      <c r="G4942" s="108">
        <v>0</v>
      </c>
    </row>
    <row r="4943" spans="1:7" x14ac:dyDescent="0.2">
      <c r="A4943">
        <v>805</v>
      </c>
      <c r="B4943" t="s">
        <v>110</v>
      </c>
      <c r="C4943">
        <v>145100961</v>
      </c>
      <c r="D4943">
        <v>249.9</v>
      </c>
      <c r="F4943" s="107">
        <v>145101389</v>
      </c>
      <c r="G4943" s="108">
        <v>0</v>
      </c>
    </row>
    <row r="4944" spans="1:7" x14ac:dyDescent="0.2">
      <c r="A4944">
        <v>805</v>
      </c>
      <c r="B4944" t="s">
        <v>110</v>
      </c>
      <c r="C4944">
        <v>145101057</v>
      </c>
      <c r="D4944">
        <v>0</v>
      </c>
      <c r="F4944" s="107">
        <v>145101390</v>
      </c>
      <c r="G4944" s="108">
        <v>0</v>
      </c>
    </row>
    <row r="4945" spans="1:7" x14ac:dyDescent="0.2">
      <c r="A4945">
        <v>805</v>
      </c>
      <c r="B4945" t="s">
        <v>110</v>
      </c>
      <c r="C4945">
        <v>145101064</v>
      </c>
      <c r="D4945">
        <v>0</v>
      </c>
      <c r="F4945" s="107">
        <v>145101392</v>
      </c>
      <c r="G4945" s="108">
        <v>0</v>
      </c>
    </row>
    <row r="4946" spans="1:7" x14ac:dyDescent="0.2">
      <c r="A4946">
        <v>805</v>
      </c>
      <c r="B4946" t="s">
        <v>110</v>
      </c>
      <c r="C4946">
        <v>145101116</v>
      </c>
      <c r="D4946">
        <v>0</v>
      </c>
      <c r="F4946" s="107">
        <v>145101393</v>
      </c>
      <c r="G4946" s="108">
        <v>0</v>
      </c>
    </row>
    <row r="4947" spans="1:7" x14ac:dyDescent="0.2">
      <c r="A4947">
        <v>805</v>
      </c>
      <c r="B4947" t="s">
        <v>110</v>
      </c>
      <c r="C4947">
        <v>145101119</v>
      </c>
      <c r="D4947">
        <v>0</v>
      </c>
      <c r="F4947" s="107">
        <v>145101395</v>
      </c>
      <c r="G4947" s="108">
        <v>0</v>
      </c>
    </row>
    <row r="4948" spans="1:7" x14ac:dyDescent="0.2">
      <c r="A4948">
        <v>805</v>
      </c>
      <c r="B4948" t="s">
        <v>110</v>
      </c>
      <c r="C4948">
        <v>145101120</v>
      </c>
      <c r="D4948">
        <v>0</v>
      </c>
      <c r="F4948" s="107">
        <v>145101397</v>
      </c>
      <c r="G4948" s="108">
        <v>4562</v>
      </c>
    </row>
    <row r="4949" spans="1:7" x14ac:dyDescent="0.2">
      <c r="A4949">
        <v>805</v>
      </c>
      <c r="B4949" t="s">
        <v>110</v>
      </c>
      <c r="C4949">
        <v>145101121</v>
      </c>
      <c r="D4949">
        <v>0</v>
      </c>
      <c r="F4949" s="107">
        <v>145101420</v>
      </c>
      <c r="G4949" s="108">
        <v>641</v>
      </c>
    </row>
    <row r="4950" spans="1:7" x14ac:dyDescent="0.2">
      <c r="A4950">
        <v>805</v>
      </c>
      <c r="B4950" t="s">
        <v>110</v>
      </c>
      <c r="C4950">
        <v>145101123</v>
      </c>
      <c r="D4950">
        <v>0</v>
      </c>
      <c r="F4950" s="107">
        <v>145101424</v>
      </c>
      <c r="G4950" s="108">
        <v>0</v>
      </c>
    </row>
    <row r="4951" spans="1:7" x14ac:dyDescent="0.2">
      <c r="A4951">
        <v>805</v>
      </c>
      <c r="B4951" t="s">
        <v>110</v>
      </c>
      <c r="C4951">
        <v>145101124</v>
      </c>
      <c r="D4951">
        <v>0</v>
      </c>
      <c r="F4951" s="107">
        <v>145101455</v>
      </c>
      <c r="G4951" s="108">
        <v>513</v>
      </c>
    </row>
    <row r="4952" spans="1:7" x14ac:dyDescent="0.2">
      <c r="A4952">
        <v>805</v>
      </c>
      <c r="B4952" t="s">
        <v>110</v>
      </c>
      <c r="C4952">
        <v>145101135</v>
      </c>
      <c r="D4952">
        <v>0</v>
      </c>
      <c r="F4952" s="107">
        <v>145101462</v>
      </c>
      <c r="G4952" s="108">
        <v>0</v>
      </c>
    </row>
    <row r="4953" spans="1:7" x14ac:dyDescent="0.2">
      <c r="A4953">
        <v>805</v>
      </c>
      <c r="B4953" t="s">
        <v>110</v>
      </c>
      <c r="C4953">
        <v>145101182</v>
      </c>
      <c r="D4953">
        <v>898</v>
      </c>
      <c r="F4953" s="107">
        <v>145101468</v>
      </c>
      <c r="G4953" s="108">
        <v>0</v>
      </c>
    </row>
    <row r="4954" spans="1:7" x14ac:dyDescent="0.2">
      <c r="A4954">
        <v>805</v>
      </c>
      <c r="B4954" t="s">
        <v>110</v>
      </c>
      <c r="C4954">
        <v>145101250</v>
      </c>
      <c r="D4954">
        <v>0</v>
      </c>
      <c r="F4954" s="107">
        <v>145101470</v>
      </c>
      <c r="G4954" s="108">
        <v>0</v>
      </c>
    </row>
    <row r="4955" spans="1:7" x14ac:dyDescent="0.2">
      <c r="A4955">
        <v>805</v>
      </c>
      <c r="B4955" t="s">
        <v>110</v>
      </c>
      <c r="C4955">
        <v>145101395</v>
      </c>
      <c r="D4955">
        <v>0</v>
      </c>
      <c r="F4955" s="107">
        <v>145101480</v>
      </c>
      <c r="G4955" s="108">
        <v>0</v>
      </c>
    </row>
    <row r="4956" spans="1:7" x14ac:dyDescent="0.2">
      <c r="A4956">
        <v>805</v>
      </c>
      <c r="B4956" t="s">
        <v>110</v>
      </c>
      <c r="C4956">
        <v>145101397</v>
      </c>
      <c r="D4956" s="103">
        <v>4562</v>
      </c>
      <c r="F4956" s="107">
        <v>145101490</v>
      </c>
      <c r="G4956" s="108">
        <v>0</v>
      </c>
    </row>
    <row r="4957" spans="1:7" x14ac:dyDescent="0.2">
      <c r="A4957">
        <v>805</v>
      </c>
      <c r="B4957" t="s">
        <v>110</v>
      </c>
      <c r="C4957">
        <v>145101480</v>
      </c>
      <c r="D4957">
        <v>0</v>
      </c>
      <c r="F4957" s="107">
        <v>145101500</v>
      </c>
      <c r="G4957" s="108">
        <v>0</v>
      </c>
    </row>
    <row r="4958" spans="1:7" x14ac:dyDescent="0.2">
      <c r="A4958">
        <v>805</v>
      </c>
      <c r="B4958" t="s">
        <v>110</v>
      </c>
      <c r="C4958">
        <v>145101556</v>
      </c>
      <c r="D4958">
        <v>990</v>
      </c>
      <c r="F4958" s="107">
        <v>145101502</v>
      </c>
      <c r="G4958" s="108">
        <v>0</v>
      </c>
    </row>
    <row r="4959" spans="1:7" x14ac:dyDescent="0.2">
      <c r="A4959">
        <v>805</v>
      </c>
      <c r="B4959" t="s">
        <v>110</v>
      </c>
      <c r="C4959">
        <v>145101588</v>
      </c>
      <c r="D4959">
        <v>0</v>
      </c>
      <c r="F4959" s="107">
        <v>145101508</v>
      </c>
      <c r="G4959" s="108">
        <v>52204.52</v>
      </c>
    </row>
    <row r="4960" spans="1:7" x14ac:dyDescent="0.2">
      <c r="A4960">
        <v>805</v>
      </c>
      <c r="B4960" t="s">
        <v>110</v>
      </c>
      <c r="C4960">
        <v>145101614</v>
      </c>
      <c r="D4960">
        <v>0</v>
      </c>
      <c r="F4960" s="107">
        <v>145101515</v>
      </c>
      <c r="G4960" s="108">
        <v>0</v>
      </c>
    </row>
    <row r="4961" spans="1:7" x14ac:dyDescent="0.2">
      <c r="A4961">
        <v>805</v>
      </c>
      <c r="B4961" t="s">
        <v>110</v>
      </c>
      <c r="C4961">
        <v>145101652</v>
      </c>
      <c r="D4961">
        <v>0</v>
      </c>
      <c r="F4961" s="107">
        <v>145101518</v>
      </c>
      <c r="G4961" s="108">
        <v>0</v>
      </c>
    </row>
    <row r="4962" spans="1:7" x14ac:dyDescent="0.2">
      <c r="A4962">
        <v>805</v>
      </c>
      <c r="B4962" t="s">
        <v>110</v>
      </c>
      <c r="C4962">
        <v>145101687</v>
      </c>
      <c r="D4962" s="103">
        <v>1153</v>
      </c>
      <c r="F4962" s="107">
        <v>145101519</v>
      </c>
      <c r="G4962" s="108">
        <v>0</v>
      </c>
    </row>
    <row r="4963" spans="1:7" x14ac:dyDescent="0.2">
      <c r="A4963">
        <v>805</v>
      </c>
      <c r="B4963" t="s">
        <v>110</v>
      </c>
      <c r="C4963">
        <v>145101694</v>
      </c>
      <c r="D4963">
        <v>320</v>
      </c>
      <c r="F4963" s="107">
        <v>145101526</v>
      </c>
      <c r="G4963" s="108">
        <v>542</v>
      </c>
    </row>
    <row r="4964" spans="1:7" x14ac:dyDescent="0.2">
      <c r="A4964">
        <v>805</v>
      </c>
      <c r="B4964" t="s">
        <v>110</v>
      </c>
      <c r="C4964">
        <v>145101711</v>
      </c>
      <c r="D4964">
        <v>0</v>
      </c>
      <c r="F4964" s="107">
        <v>145101537</v>
      </c>
      <c r="G4964" s="108">
        <v>0</v>
      </c>
    </row>
    <row r="4965" spans="1:7" x14ac:dyDescent="0.2">
      <c r="A4965">
        <v>805</v>
      </c>
      <c r="B4965" t="s">
        <v>110</v>
      </c>
      <c r="C4965">
        <v>145101723</v>
      </c>
      <c r="D4965">
        <v>0</v>
      </c>
      <c r="F4965" s="107">
        <v>145101539</v>
      </c>
      <c r="G4965" s="108">
        <v>0</v>
      </c>
    </row>
    <row r="4966" spans="1:7" x14ac:dyDescent="0.2">
      <c r="A4966">
        <v>805</v>
      </c>
      <c r="B4966" t="s">
        <v>110</v>
      </c>
      <c r="C4966">
        <v>145101738</v>
      </c>
      <c r="D4966" s="103">
        <v>4358</v>
      </c>
      <c r="F4966" s="107">
        <v>145101543</v>
      </c>
      <c r="G4966" s="108">
        <v>416</v>
      </c>
    </row>
    <row r="4967" spans="1:7" x14ac:dyDescent="0.2">
      <c r="A4967">
        <v>805</v>
      </c>
      <c r="B4967" t="s">
        <v>110</v>
      </c>
      <c r="C4967">
        <v>145101809</v>
      </c>
      <c r="D4967">
        <v>0</v>
      </c>
      <c r="F4967" s="107">
        <v>145101550</v>
      </c>
      <c r="G4967" s="108">
        <v>15763</v>
      </c>
    </row>
    <row r="4968" spans="1:7" x14ac:dyDescent="0.2">
      <c r="A4968">
        <v>805</v>
      </c>
      <c r="B4968" t="s">
        <v>110</v>
      </c>
      <c r="C4968">
        <v>145101849</v>
      </c>
      <c r="D4968" s="103">
        <v>1440</v>
      </c>
      <c r="F4968" s="107">
        <v>145101556</v>
      </c>
      <c r="G4968" s="108">
        <v>990</v>
      </c>
    </row>
    <row r="4969" spans="1:7" x14ac:dyDescent="0.2">
      <c r="A4969">
        <v>805</v>
      </c>
      <c r="B4969" t="s">
        <v>110</v>
      </c>
      <c r="C4969">
        <v>145101862</v>
      </c>
      <c r="D4969">
        <v>0</v>
      </c>
      <c r="F4969" s="107">
        <v>145101567</v>
      </c>
      <c r="G4969" s="108">
        <v>0</v>
      </c>
    </row>
    <row r="4970" spans="1:7" x14ac:dyDescent="0.2">
      <c r="A4970">
        <v>805</v>
      </c>
      <c r="B4970" t="s">
        <v>110</v>
      </c>
      <c r="C4970">
        <v>145101992</v>
      </c>
      <c r="D4970">
        <v>0</v>
      </c>
      <c r="F4970" s="107">
        <v>145101568</v>
      </c>
      <c r="G4970" s="108">
        <v>0</v>
      </c>
    </row>
    <row r="4971" spans="1:7" x14ac:dyDescent="0.2">
      <c r="A4971">
        <v>805</v>
      </c>
      <c r="B4971" t="s">
        <v>110</v>
      </c>
      <c r="C4971">
        <v>145102025</v>
      </c>
      <c r="D4971">
        <v>249.9</v>
      </c>
      <c r="F4971" s="107">
        <v>145101588</v>
      </c>
      <c r="G4971" s="108">
        <v>0</v>
      </c>
    </row>
    <row r="4972" spans="1:7" x14ac:dyDescent="0.2">
      <c r="A4972">
        <v>805</v>
      </c>
      <c r="B4972" t="s">
        <v>110</v>
      </c>
      <c r="C4972">
        <v>145102026</v>
      </c>
      <c r="D4972">
        <v>249.9</v>
      </c>
      <c r="F4972" s="107">
        <v>145101589</v>
      </c>
      <c r="G4972" s="108">
        <v>0</v>
      </c>
    </row>
    <row r="4973" spans="1:7" x14ac:dyDescent="0.2">
      <c r="A4973">
        <v>805</v>
      </c>
      <c r="B4973" t="s">
        <v>110</v>
      </c>
      <c r="C4973">
        <v>145102027</v>
      </c>
      <c r="D4973">
        <v>249.9</v>
      </c>
      <c r="F4973" s="107">
        <v>145101590</v>
      </c>
      <c r="G4973" s="108">
        <v>833</v>
      </c>
    </row>
    <row r="4974" spans="1:7" x14ac:dyDescent="0.2">
      <c r="A4974">
        <v>805</v>
      </c>
      <c r="B4974" t="s">
        <v>110</v>
      </c>
      <c r="C4974">
        <v>145102029</v>
      </c>
      <c r="D4974">
        <v>473.6</v>
      </c>
      <c r="F4974" s="107">
        <v>145101599</v>
      </c>
      <c r="G4974" s="108">
        <v>0</v>
      </c>
    </row>
    <row r="4975" spans="1:7" x14ac:dyDescent="0.2">
      <c r="A4975">
        <v>805</v>
      </c>
      <c r="B4975" t="s">
        <v>110</v>
      </c>
      <c r="C4975">
        <v>145102041</v>
      </c>
      <c r="D4975">
        <v>135</v>
      </c>
      <c r="F4975" s="107">
        <v>145101601</v>
      </c>
      <c r="G4975" s="108">
        <v>0</v>
      </c>
    </row>
    <row r="4976" spans="1:7" x14ac:dyDescent="0.2">
      <c r="A4976">
        <v>805</v>
      </c>
      <c r="B4976" t="s">
        <v>110</v>
      </c>
      <c r="C4976">
        <v>145102042</v>
      </c>
      <c r="D4976">
        <v>135</v>
      </c>
      <c r="F4976" s="107">
        <v>145101604</v>
      </c>
      <c r="G4976" s="108">
        <v>0</v>
      </c>
    </row>
    <row r="4977" spans="1:7" x14ac:dyDescent="0.2">
      <c r="A4977">
        <v>805</v>
      </c>
      <c r="B4977" t="s">
        <v>110</v>
      </c>
      <c r="C4977">
        <v>145102047</v>
      </c>
      <c r="D4977">
        <v>0</v>
      </c>
      <c r="F4977" s="107">
        <v>145101610</v>
      </c>
      <c r="G4977" s="108">
        <v>0</v>
      </c>
    </row>
    <row r="4978" spans="1:7" x14ac:dyDescent="0.2">
      <c r="A4978">
        <v>805</v>
      </c>
      <c r="B4978" t="s">
        <v>110</v>
      </c>
      <c r="C4978">
        <v>93102503</v>
      </c>
      <c r="D4978">
        <v>0</v>
      </c>
      <c r="F4978" s="107">
        <v>145101613</v>
      </c>
      <c r="G4978" s="108">
        <v>0</v>
      </c>
    </row>
    <row r="4979" spans="1:7" x14ac:dyDescent="0.2">
      <c r="A4979">
        <v>805</v>
      </c>
      <c r="B4979" t="s">
        <v>110</v>
      </c>
      <c r="C4979">
        <v>93102504</v>
      </c>
      <c r="D4979">
        <v>0</v>
      </c>
      <c r="F4979" s="107">
        <v>145101614</v>
      </c>
      <c r="G4979" s="108">
        <v>0</v>
      </c>
    </row>
    <row r="4980" spans="1:7" x14ac:dyDescent="0.2">
      <c r="A4980">
        <v>805</v>
      </c>
      <c r="B4980" t="s">
        <v>110</v>
      </c>
      <c r="C4980">
        <v>93102505</v>
      </c>
      <c r="D4980" s="103">
        <v>5280</v>
      </c>
      <c r="F4980" s="107">
        <v>145101616</v>
      </c>
      <c r="G4980" s="108">
        <v>0</v>
      </c>
    </row>
    <row r="4981" spans="1:7" x14ac:dyDescent="0.2">
      <c r="A4981">
        <v>805</v>
      </c>
      <c r="B4981" t="s">
        <v>110</v>
      </c>
      <c r="C4981">
        <v>93102507</v>
      </c>
      <c r="D4981">
        <v>0</v>
      </c>
      <c r="F4981" s="107">
        <v>145101618</v>
      </c>
      <c r="G4981" s="108">
        <v>0</v>
      </c>
    </row>
    <row r="4982" spans="1:7" x14ac:dyDescent="0.2">
      <c r="A4982">
        <v>805</v>
      </c>
      <c r="B4982" t="s">
        <v>110</v>
      </c>
      <c r="C4982">
        <v>93102508</v>
      </c>
      <c r="D4982" s="103">
        <v>5300</v>
      </c>
      <c r="F4982" s="107">
        <v>145101619</v>
      </c>
      <c r="G4982" s="108">
        <v>276.95999999999998</v>
      </c>
    </row>
    <row r="4983" spans="1:7" x14ac:dyDescent="0.2">
      <c r="A4983">
        <v>805</v>
      </c>
      <c r="B4983" t="s">
        <v>110</v>
      </c>
      <c r="C4983">
        <v>93102914</v>
      </c>
      <c r="D4983" s="103">
        <v>9100</v>
      </c>
      <c r="F4983" s="107">
        <v>145101631</v>
      </c>
      <c r="G4983" s="108">
        <v>0</v>
      </c>
    </row>
    <row r="4984" spans="1:7" x14ac:dyDescent="0.2">
      <c r="A4984">
        <v>805</v>
      </c>
      <c r="B4984" t="s">
        <v>110</v>
      </c>
      <c r="C4984">
        <v>93102915</v>
      </c>
      <c r="D4984" s="103">
        <v>9900</v>
      </c>
      <c r="F4984" s="107">
        <v>145101637</v>
      </c>
      <c r="G4984" s="108">
        <v>0</v>
      </c>
    </row>
    <row r="4985" spans="1:7" x14ac:dyDescent="0.2">
      <c r="A4985">
        <v>805</v>
      </c>
      <c r="B4985" t="s">
        <v>110</v>
      </c>
      <c r="C4985">
        <v>93103066</v>
      </c>
      <c r="D4985" s="103">
        <v>2714</v>
      </c>
      <c r="F4985" s="107">
        <v>145101643</v>
      </c>
      <c r="G4985" s="108">
        <v>0</v>
      </c>
    </row>
    <row r="4986" spans="1:7" x14ac:dyDescent="0.2">
      <c r="A4986">
        <v>805</v>
      </c>
      <c r="B4986" t="s">
        <v>266</v>
      </c>
      <c r="C4986">
        <v>113100117</v>
      </c>
      <c r="D4986">
        <v>0</v>
      </c>
      <c r="F4986" s="107">
        <v>145101644</v>
      </c>
      <c r="G4986" s="108">
        <v>961.5</v>
      </c>
    </row>
    <row r="4987" spans="1:7" x14ac:dyDescent="0.2">
      <c r="A4987">
        <v>805</v>
      </c>
      <c r="B4987" t="s">
        <v>266</v>
      </c>
      <c r="C4987">
        <v>113100120</v>
      </c>
      <c r="D4987">
        <v>0</v>
      </c>
      <c r="F4987" s="107">
        <v>145101652</v>
      </c>
      <c r="G4987" s="108">
        <v>0</v>
      </c>
    </row>
    <row r="4988" spans="1:7" x14ac:dyDescent="0.2">
      <c r="A4988">
        <v>805</v>
      </c>
      <c r="B4988" t="s">
        <v>266</v>
      </c>
      <c r="C4988">
        <v>113100157</v>
      </c>
      <c r="D4988">
        <v>0</v>
      </c>
      <c r="F4988" s="107">
        <v>145101654</v>
      </c>
      <c r="G4988" s="108">
        <v>0</v>
      </c>
    </row>
    <row r="4989" spans="1:7" x14ac:dyDescent="0.2">
      <c r="A4989">
        <v>805</v>
      </c>
      <c r="B4989" t="s">
        <v>266</v>
      </c>
      <c r="C4989">
        <v>113100160</v>
      </c>
      <c r="D4989" s="103">
        <v>7722</v>
      </c>
      <c r="F4989" s="107">
        <v>145101656</v>
      </c>
      <c r="G4989" s="108">
        <v>0</v>
      </c>
    </row>
    <row r="4990" spans="1:7" x14ac:dyDescent="0.2">
      <c r="A4990">
        <v>805</v>
      </c>
      <c r="B4990" t="s">
        <v>266</v>
      </c>
      <c r="C4990">
        <v>113100164</v>
      </c>
      <c r="D4990" s="103">
        <v>6000</v>
      </c>
      <c r="F4990" s="107">
        <v>145101657</v>
      </c>
      <c r="G4990" s="108">
        <v>0</v>
      </c>
    </row>
    <row r="4991" spans="1:7" x14ac:dyDescent="0.2">
      <c r="A4991">
        <v>805</v>
      </c>
      <c r="B4991" t="s">
        <v>266</v>
      </c>
      <c r="C4991">
        <v>113100165</v>
      </c>
      <c r="D4991" s="103">
        <v>3000</v>
      </c>
      <c r="F4991" s="107">
        <v>145101659</v>
      </c>
      <c r="G4991" s="108">
        <v>1249.5</v>
      </c>
    </row>
    <row r="4992" spans="1:7" x14ac:dyDescent="0.2">
      <c r="A4992">
        <v>805</v>
      </c>
      <c r="B4992" t="s">
        <v>266</v>
      </c>
      <c r="C4992">
        <v>145101077</v>
      </c>
      <c r="D4992">
        <v>0</v>
      </c>
      <c r="F4992" s="107">
        <v>145101660</v>
      </c>
      <c r="G4992" s="108">
        <v>0</v>
      </c>
    </row>
    <row r="4993" spans="1:7" x14ac:dyDescent="0.2">
      <c r="A4993">
        <v>805</v>
      </c>
      <c r="B4993" t="s">
        <v>437</v>
      </c>
      <c r="C4993">
        <v>113101432</v>
      </c>
      <c r="D4993" s="103">
        <v>160680</v>
      </c>
      <c r="F4993" s="107">
        <v>145101667</v>
      </c>
      <c r="G4993" s="108">
        <v>0</v>
      </c>
    </row>
    <row r="4994" spans="1:7" x14ac:dyDescent="0.2">
      <c r="A4994">
        <v>805</v>
      </c>
      <c r="B4994" t="s">
        <v>437</v>
      </c>
      <c r="C4994">
        <v>113101435</v>
      </c>
      <c r="D4994" s="103">
        <v>133133</v>
      </c>
      <c r="F4994" s="107">
        <v>145101670</v>
      </c>
      <c r="G4994" s="108">
        <v>0</v>
      </c>
    </row>
    <row r="4995" spans="1:7" x14ac:dyDescent="0.2">
      <c r="A4995">
        <v>805</v>
      </c>
      <c r="B4995" t="s">
        <v>437</v>
      </c>
      <c r="C4995">
        <v>113101447</v>
      </c>
      <c r="D4995" s="103">
        <v>177590.39999999999</v>
      </c>
      <c r="F4995" s="107">
        <v>145101671</v>
      </c>
      <c r="G4995" s="108">
        <v>2883</v>
      </c>
    </row>
    <row r="4996" spans="1:7" x14ac:dyDescent="0.2">
      <c r="A4996">
        <v>805</v>
      </c>
      <c r="B4996" t="s">
        <v>437</v>
      </c>
      <c r="C4996">
        <v>113101448</v>
      </c>
      <c r="D4996" s="103">
        <v>137007</v>
      </c>
      <c r="F4996" s="107">
        <v>145101676</v>
      </c>
      <c r="G4996" s="108">
        <v>13229</v>
      </c>
    </row>
    <row r="4997" spans="1:7" x14ac:dyDescent="0.2">
      <c r="A4997">
        <v>805</v>
      </c>
      <c r="B4997" t="s">
        <v>437</v>
      </c>
      <c r="C4997">
        <v>113101449</v>
      </c>
      <c r="D4997" s="103">
        <v>121680</v>
      </c>
      <c r="F4997" s="107">
        <v>145101679</v>
      </c>
      <c r="G4997" s="108">
        <v>1731</v>
      </c>
    </row>
    <row r="4998" spans="1:7" x14ac:dyDescent="0.2">
      <c r="A4998">
        <v>805</v>
      </c>
      <c r="B4998" t="s">
        <v>437</v>
      </c>
      <c r="C4998">
        <v>113101451</v>
      </c>
      <c r="D4998" s="103">
        <v>186381</v>
      </c>
      <c r="F4998" s="107">
        <v>145101680</v>
      </c>
      <c r="G4998" s="108">
        <v>1731</v>
      </c>
    </row>
    <row r="4999" spans="1:7" x14ac:dyDescent="0.2">
      <c r="A4999">
        <v>805</v>
      </c>
      <c r="B4999" t="s">
        <v>437</v>
      </c>
      <c r="C4999">
        <v>113101452</v>
      </c>
      <c r="D4999" s="103">
        <v>148941</v>
      </c>
      <c r="F4999" s="107">
        <v>145101681</v>
      </c>
      <c r="G4999" s="108">
        <v>1185.8499999999999</v>
      </c>
    </row>
    <row r="5000" spans="1:7" x14ac:dyDescent="0.2">
      <c r="A5000">
        <v>805</v>
      </c>
      <c r="B5000" t="s">
        <v>437</v>
      </c>
      <c r="C5000">
        <v>113101759</v>
      </c>
      <c r="D5000" s="103">
        <v>68718</v>
      </c>
      <c r="F5000" s="107">
        <v>145101683</v>
      </c>
      <c r="G5000" s="108">
        <v>3660.8</v>
      </c>
    </row>
    <row r="5001" spans="1:7" x14ac:dyDescent="0.2">
      <c r="A5001">
        <v>805</v>
      </c>
      <c r="B5001" t="s">
        <v>437</v>
      </c>
      <c r="C5001">
        <v>113101760</v>
      </c>
      <c r="D5001" s="103">
        <v>94692</v>
      </c>
      <c r="F5001" s="107">
        <v>145101685</v>
      </c>
      <c r="G5001" s="108">
        <v>0</v>
      </c>
    </row>
    <row r="5002" spans="1:7" x14ac:dyDescent="0.2">
      <c r="A5002">
        <v>805</v>
      </c>
      <c r="B5002" t="s">
        <v>437</v>
      </c>
      <c r="C5002">
        <v>113101761</v>
      </c>
      <c r="D5002" s="103">
        <v>49452</v>
      </c>
      <c r="F5002" s="107">
        <v>145101686</v>
      </c>
      <c r="G5002" s="108">
        <v>0</v>
      </c>
    </row>
    <row r="5003" spans="1:7" x14ac:dyDescent="0.2">
      <c r="A5003">
        <v>805</v>
      </c>
      <c r="B5003" t="s">
        <v>228</v>
      </c>
      <c r="C5003">
        <v>121100106</v>
      </c>
      <c r="D5003">
        <v>0</v>
      </c>
      <c r="F5003" s="107">
        <v>145101687</v>
      </c>
      <c r="G5003" s="108">
        <v>1153</v>
      </c>
    </row>
    <row r="5004" spans="1:7" x14ac:dyDescent="0.2">
      <c r="A5004">
        <v>805</v>
      </c>
      <c r="B5004" t="s">
        <v>228</v>
      </c>
      <c r="C5004">
        <v>121100380</v>
      </c>
      <c r="D5004">
        <v>0</v>
      </c>
      <c r="F5004" s="107">
        <v>145101694</v>
      </c>
      <c r="G5004" s="108">
        <v>320</v>
      </c>
    </row>
    <row r="5005" spans="1:7" x14ac:dyDescent="0.2">
      <c r="A5005">
        <v>805</v>
      </c>
      <c r="B5005" t="s">
        <v>228</v>
      </c>
      <c r="C5005">
        <v>121100579</v>
      </c>
      <c r="D5005" s="103">
        <v>42898.36</v>
      </c>
      <c r="F5005" s="107">
        <v>145101697</v>
      </c>
      <c r="G5005" s="108">
        <v>929</v>
      </c>
    </row>
    <row r="5006" spans="1:7" x14ac:dyDescent="0.2">
      <c r="A5006">
        <v>805</v>
      </c>
      <c r="B5006" t="s">
        <v>192</v>
      </c>
      <c r="C5006">
        <v>93105894</v>
      </c>
      <c r="D5006">
        <v>405</v>
      </c>
      <c r="F5006" s="107">
        <v>145101704</v>
      </c>
      <c r="G5006" s="108">
        <v>0</v>
      </c>
    </row>
    <row r="5007" spans="1:7" x14ac:dyDescent="0.2">
      <c r="A5007">
        <v>805</v>
      </c>
      <c r="B5007" t="s">
        <v>192</v>
      </c>
      <c r="C5007">
        <v>93106127</v>
      </c>
      <c r="D5007">
        <v>0</v>
      </c>
      <c r="F5007" s="107">
        <v>145101708</v>
      </c>
      <c r="G5007" s="108">
        <v>0</v>
      </c>
    </row>
    <row r="5008" spans="1:7" x14ac:dyDescent="0.2">
      <c r="A5008">
        <v>805</v>
      </c>
      <c r="B5008" t="s">
        <v>192</v>
      </c>
      <c r="C5008">
        <v>93106128</v>
      </c>
      <c r="D5008">
        <v>0</v>
      </c>
      <c r="F5008" s="107">
        <v>145101711</v>
      </c>
      <c r="G5008" s="108">
        <v>0</v>
      </c>
    </row>
    <row r="5009" spans="1:7" x14ac:dyDescent="0.2">
      <c r="A5009">
        <v>805</v>
      </c>
      <c r="B5009" t="s">
        <v>192</v>
      </c>
      <c r="C5009">
        <v>93106130</v>
      </c>
      <c r="D5009">
        <v>0</v>
      </c>
      <c r="F5009" s="107">
        <v>145101712</v>
      </c>
      <c r="G5009" s="108">
        <v>2883</v>
      </c>
    </row>
    <row r="5010" spans="1:7" x14ac:dyDescent="0.2">
      <c r="A5010">
        <v>805</v>
      </c>
      <c r="B5010" t="s">
        <v>192</v>
      </c>
      <c r="C5010">
        <v>93108577</v>
      </c>
      <c r="D5010">
        <v>0</v>
      </c>
      <c r="F5010" s="107">
        <v>145101715</v>
      </c>
      <c r="G5010" s="108">
        <v>2883</v>
      </c>
    </row>
    <row r="5011" spans="1:7" x14ac:dyDescent="0.2">
      <c r="A5011">
        <v>805</v>
      </c>
      <c r="B5011" t="s">
        <v>192</v>
      </c>
      <c r="C5011">
        <v>93108579</v>
      </c>
      <c r="D5011">
        <v>0</v>
      </c>
      <c r="F5011" s="107">
        <v>145101718</v>
      </c>
      <c r="G5011" s="108">
        <v>3515.5</v>
      </c>
    </row>
    <row r="5012" spans="1:7" x14ac:dyDescent="0.2">
      <c r="A5012">
        <v>805</v>
      </c>
      <c r="B5012" t="s">
        <v>192</v>
      </c>
      <c r="C5012">
        <v>93108807</v>
      </c>
      <c r="D5012">
        <v>472</v>
      </c>
      <c r="F5012" s="107">
        <v>145101719</v>
      </c>
      <c r="G5012" s="108">
        <v>595.79999999999995</v>
      </c>
    </row>
    <row r="5013" spans="1:7" x14ac:dyDescent="0.2">
      <c r="A5013">
        <v>805</v>
      </c>
      <c r="B5013" t="s">
        <v>192</v>
      </c>
      <c r="C5013">
        <v>93109146</v>
      </c>
      <c r="D5013">
        <v>0</v>
      </c>
      <c r="F5013" s="107">
        <v>145101723</v>
      </c>
      <c r="G5013" s="108">
        <v>0</v>
      </c>
    </row>
    <row r="5014" spans="1:7" x14ac:dyDescent="0.2">
      <c r="A5014">
        <v>805</v>
      </c>
      <c r="B5014" t="s">
        <v>192</v>
      </c>
      <c r="C5014">
        <v>93109147</v>
      </c>
      <c r="D5014">
        <v>0</v>
      </c>
      <c r="F5014" s="107">
        <v>145101730</v>
      </c>
      <c r="G5014" s="108">
        <v>641</v>
      </c>
    </row>
    <row r="5015" spans="1:7" x14ac:dyDescent="0.2">
      <c r="A5015">
        <v>805</v>
      </c>
      <c r="B5015" t="s">
        <v>192</v>
      </c>
      <c r="C5015">
        <v>93109148</v>
      </c>
      <c r="D5015">
        <v>0</v>
      </c>
      <c r="F5015" s="107">
        <v>145101736</v>
      </c>
      <c r="G5015" s="108">
        <v>0</v>
      </c>
    </row>
    <row r="5016" spans="1:7" x14ac:dyDescent="0.2">
      <c r="A5016">
        <v>805</v>
      </c>
      <c r="B5016" t="s">
        <v>192</v>
      </c>
      <c r="C5016">
        <v>93109844</v>
      </c>
      <c r="D5016">
        <v>500</v>
      </c>
      <c r="F5016" s="107">
        <v>145101738</v>
      </c>
      <c r="G5016" s="108">
        <v>4358</v>
      </c>
    </row>
    <row r="5017" spans="1:7" x14ac:dyDescent="0.2">
      <c r="A5017">
        <v>805</v>
      </c>
      <c r="B5017" t="s">
        <v>192</v>
      </c>
      <c r="C5017">
        <v>93109846</v>
      </c>
      <c r="D5017" s="103">
        <v>2180</v>
      </c>
      <c r="F5017" s="107">
        <v>145101751</v>
      </c>
      <c r="G5017" s="108">
        <v>0</v>
      </c>
    </row>
    <row r="5018" spans="1:7" x14ac:dyDescent="0.2">
      <c r="A5018">
        <v>805</v>
      </c>
      <c r="B5018" t="s">
        <v>192</v>
      </c>
      <c r="C5018">
        <v>93109975</v>
      </c>
      <c r="D5018">
        <v>708</v>
      </c>
      <c r="F5018" s="107">
        <v>145101757</v>
      </c>
      <c r="G5018" s="108">
        <v>0</v>
      </c>
    </row>
    <row r="5019" spans="1:7" x14ac:dyDescent="0.2">
      <c r="A5019">
        <v>805</v>
      </c>
      <c r="B5019" t="s">
        <v>192</v>
      </c>
      <c r="C5019">
        <v>93110514</v>
      </c>
      <c r="D5019">
        <v>0</v>
      </c>
      <c r="F5019" s="107">
        <v>145101761</v>
      </c>
      <c r="G5019" s="108">
        <v>0</v>
      </c>
    </row>
    <row r="5020" spans="1:7" x14ac:dyDescent="0.2">
      <c r="A5020">
        <v>805</v>
      </c>
      <c r="B5020" t="s">
        <v>192</v>
      </c>
      <c r="C5020">
        <v>93110515</v>
      </c>
      <c r="D5020">
        <v>0</v>
      </c>
      <c r="F5020" s="107">
        <v>145101762</v>
      </c>
      <c r="G5020" s="108">
        <v>0</v>
      </c>
    </row>
    <row r="5021" spans="1:7" x14ac:dyDescent="0.2">
      <c r="A5021">
        <v>805</v>
      </c>
      <c r="B5021" t="s">
        <v>192</v>
      </c>
      <c r="C5021">
        <v>93110693</v>
      </c>
      <c r="D5021">
        <v>0</v>
      </c>
      <c r="F5021" s="107">
        <v>145101766</v>
      </c>
      <c r="G5021" s="108">
        <v>0</v>
      </c>
    </row>
    <row r="5022" spans="1:7" x14ac:dyDescent="0.2">
      <c r="A5022">
        <v>805</v>
      </c>
      <c r="B5022" t="s">
        <v>192</v>
      </c>
      <c r="C5022">
        <v>93110695</v>
      </c>
      <c r="D5022">
        <v>0</v>
      </c>
      <c r="F5022" s="107">
        <v>145101772</v>
      </c>
      <c r="G5022" s="108">
        <v>243</v>
      </c>
    </row>
    <row r="5023" spans="1:7" x14ac:dyDescent="0.2">
      <c r="A5023">
        <v>805</v>
      </c>
      <c r="B5023" t="s">
        <v>192</v>
      </c>
      <c r="C5023">
        <v>93110920</v>
      </c>
      <c r="D5023">
        <v>519.05999999999995</v>
      </c>
      <c r="F5023" s="107">
        <v>145101773</v>
      </c>
      <c r="G5023" s="108">
        <v>0</v>
      </c>
    </row>
    <row r="5024" spans="1:7" x14ac:dyDescent="0.2">
      <c r="A5024">
        <v>805</v>
      </c>
      <c r="B5024" t="s">
        <v>192</v>
      </c>
      <c r="C5024">
        <v>93111170</v>
      </c>
      <c r="D5024" s="103">
        <v>1725</v>
      </c>
      <c r="F5024" s="107">
        <v>145101774</v>
      </c>
      <c r="G5024" s="108">
        <v>0</v>
      </c>
    </row>
    <row r="5025" spans="1:7" x14ac:dyDescent="0.2">
      <c r="A5025">
        <v>805</v>
      </c>
      <c r="B5025" t="s">
        <v>192</v>
      </c>
      <c r="C5025">
        <v>93111247</v>
      </c>
      <c r="D5025">
        <v>273</v>
      </c>
      <c r="F5025" s="107">
        <v>145101775</v>
      </c>
      <c r="G5025" s="108">
        <v>0</v>
      </c>
    </row>
    <row r="5026" spans="1:7" x14ac:dyDescent="0.2">
      <c r="A5026">
        <v>805</v>
      </c>
      <c r="B5026" t="s">
        <v>438</v>
      </c>
      <c r="C5026">
        <v>93100236</v>
      </c>
      <c r="D5026">
        <v>0</v>
      </c>
      <c r="F5026" s="107">
        <v>145101787</v>
      </c>
      <c r="G5026" s="108">
        <v>2089.5</v>
      </c>
    </row>
    <row r="5027" spans="1:7" x14ac:dyDescent="0.2">
      <c r="A5027">
        <v>805</v>
      </c>
      <c r="B5027" t="s">
        <v>438</v>
      </c>
      <c r="C5027">
        <v>93101066</v>
      </c>
      <c r="D5027">
        <v>0</v>
      </c>
      <c r="F5027" s="107">
        <v>145101788</v>
      </c>
      <c r="G5027" s="108">
        <v>1282</v>
      </c>
    </row>
    <row r="5028" spans="1:7" x14ac:dyDescent="0.2">
      <c r="A5028">
        <v>805</v>
      </c>
      <c r="B5028" t="s">
        <v>438</v>
      </c>
      <c r="C5028">
        <v>93101067</v>
      </c>
      <c r="D5028">
        <v>0</v>
      </c>
      <c r="F5028" s="107">
        <v>145101789</v>
      </c>
      <c r="G5028" s="108">
        <v>0</v>
      </c>
    </row>
    <row r="5029" spans="1:7" x14ac:dyDescent="0.2">
      <c r="A5029">
        <v>805</v>
      </c>
      <c r="B5029" t="s">
        <v>438</v>
      </c>
      <c r="C5029">
        <v>93101110</v>
      </c>
      <c r="D5029">
        <v>0</v>
      </c>
      <c r="F5029" s="107">
        <v>145101794</v>
      </c>
      <c r="G5029" s="108">
        <v>2485</v>
      </c>
    </row>
    <row r="5030" spans="1:7" x14ac:dyDescent="0.2">
      <c r="A5030">
        <v>805</v>
      </c>
      <c r="B5030" t="s">
        <v>439</v>
      </c>
      <c r="C5030">
        <v>93100373</v>
      </c>
      <c r="D5030">
        <v>400</v>
      </c>
      <c r="F5030" s="107">
        <v>145101796</v>
      </c>
      <c r="G5030" s="108">
        <v>0</v>
      </c>
    </row>
    <row r="5031" spans="1:7" x14ac:dyDescent="0.2">
      <c r="A5031">
        <v>805</v>
      </c>
      <c r="B5031" t="s">
        <v>439</v>
      </c>
      <c r="C5031">
        <v>93102160</v>
      </c>
      <c r="D5031" s="103">
        <v>2364</v>
      </c>
      <c r="F5031" s="107">
        <v>145101797</v>
      </c>
      <c r="G5031" s="108">
        <v>0</v>
      </c>
    </row>
    <row r="5032" spans="1:7" x14ac:dyDescent="0.2">
      <c r="A5032">
        <v>805</v>
      </c>
      <c r="B5032" t="s">
        <v>439</v>
      </c>
      <c r="C5032">
        <v>93102624</v>
      </c>
      <c r="D5032">
        <v>0</v>
      </c>
      <c r="F5032" s="107">
        <v>145101802</v>
      </c>
      <c r="G5032" s="108">
        <v>0</v>
      </c>
    </row>
    <row r="5033" spans="1:7" x14ac:dyDescent="0.2">
      <c r="A5033">
        <v>805</v>
      </c>
      <c r="B5033" t="s">
        <v>440</v>
      </c>
      <c r="C5033">
        <v>93101437</v>
      </c>
      <c r="D5033">
        <v>540</v>
      </c>
      <c r="F5033" s="107">
        <v>145101807</v>
      </c>
      <c r="G5033" s="108">
        <v>318</v>
      </c>
    </row>
    <row r="5034" spans="1:7" x14ac:dyDescent="0.2">
      <c r="A5034">
        <v>805</v>
      </c>
      <c r="B5034" t="s">
        <v>230</v>
      </c>
      <c r="C5034">
        <v>121100110</v>
      </c>
      <c r="D5034">
        <v>0</v>
      </c>
      <c r="F5034" s="107">
        <v>145101808</v>
      </c>
      <c r="G5034" s="108">
        <v>4012.5</v>
      </c>
    </row>
    <row r="5035" spans="1:7" x14ac:dyDescent="0.2">
      <c r="A5035">
        <v>805</v>
      </c>
      <c r="B5035" t="s">
        <v>230</v>
      </c>
      <c r="C5035">
        <v>121100229</v>
      </c>
      <c r="D5035" s="103">
        <v>11808</v>
      </c>
      <c r="F5035" s="107">
        <v>145101809</v>
      </c>
      <c r="G5035" s="108">
        <v>0</v>
      </c>
    </row>
    <row r="5036" spans="1:7" x14ac:dyDescent="0.2">
      <c r="A5036">
        <v>805</v>
      </c>
      <c r="B5036" t="s">
        <v>230</v>
      </c>
      <c r="C5036">
        <v>121100358</v>
      </c>
      <c r="D5036">
        <v>0</v>
      </c>
      <c r="F5036" s="107">
        <v>145101830</v>
      </c>
      <c r="G5036" s="108">
        <v>0</v>
      </c>
    </row>
    <row r="5037" spans="1:7" x14ac:dyDescent="0.2">
      <c r="A5037">
        <v>805</v>
      </c>
      <c r="B5037" t="s">
        <v>230</v>
      </c>
      <c r="C5037">
        <v>121100359</v>
      </c>
      <c r="D5037">
        <v>0</v>
      </c>
      <c r="F5037" s="107">
        <v>145101843</v>
      </c>
      <c r="G5037" s="108">
        <v>3762.2</v>
      </c>
    </row>
    <row r="5038" spans="1:7" x14ac:dyDescent="0.2">
      <c r="A5038">
        <v>805</v>
      </c>
      <c r="B5038" t="s">
        <v>230</v>
      </c>
      <c r="C5038">
        <v>121100360</v>
      </c>
      <c r="D5038">
        <v>0</v>
      </c>
      <c r="F5038" s="107">
        <v>145101849</v>
      </c>
      <c r="G5038" s="108">
        <v>1440</v>
      </c>
    </row>
    <row r="5039" spans="1:7" x14ac:dyDescent="0.2">
      <c r="A5039">
        <v>805</v>
      </c>
      <c r="B5039" t="s">
        <v>230</v>
      </c>
      <c r="C5039">
        <v>121100519</v>
      </c>
      <c r="D5039">
        <v>0</v>
      </c>
      <c r="F5039" s="107">
        <v>145101856</v>
      </c>
      <c r="G5039" s="108">
        <v>0</v>
      </c>
    </row>
    <row r="5040" spans="1:7" x14ac:dyDescent="0.2">
      <c r="A5040">
        <v>805</v>
      </c>
      <c r="B5040" t="s">
        <v>230</v>
      </c>
      <c r="C5040">
        <v>121100520</v>
      </c>
      <c r="D5040">
        <v>0</v>
      </c>
      <c r="F5040" s="107">
        <v>145101860</v>
      </c>
      <c r="G5040" s="108">
        <v>256</v>
      </c>
    </row>
    <row r="5041" spans="1:7" x14ac:dyDescent="0.2">
      <c r="A5041">
        <v>805</v>
      </c>
      <c r="B5041" t="s">
        <v>230</v>
      </c>
      <c r="C5041">
        <v>121100521</v>
      </c>
      <c r="D5041">
        <v>0</v>
      </c>
      <c r="F5041" s="107">
        <v>145101862</v>
      </c>
      <c r="G5041" s="108">
        <v>0</v>
      </c>
    </row>
    <row r="5042" spans="1:7" x14ac:dyDescent="0.2">
      <c r="A5042">
        <v>805</v>
      </c>
      <c r="B5042" t="s">
        <v>230</v>
      </c>
      <c r="C5042">
        <v>145101946</v>
      </c>
      <c r="D5042">
        <v>814</v>
      </c>
      <c r="F5042" s="107">
        <v>145101866</v>
      </c>
      <c r="G5042" s="108">
        <v>0</v>
      </c>
    </row>
    <row r="5043" spans="1:7" x14ac:dyDescent="0.2">
      <c r="A5043">
        <v>805</v>
      </c>
      <c r="B5043" t="s">
        <v>287</v>
      </c>
      <c r="C5043">
        <v>121100145</v>
      </c>
      <c r="D5043">
        <v>0</v>
      </c>
      <c r="F5043" s="107">
        <v>145101870</v>
      </c>
      <c r="G5043" s="108">
        <v>1538</v>
      </c>
    </row>
    <row r="5044" spans="1:7" x14ac:dyDescent="0.2">
      <c r="A5044">
        <v>805</v>
      </c>
      <c r="B5044" t="s">
        <v>287</v>
      </c>
      <c r="C5044">
        <v>121100150</v>
      </c>
      <c r="D5044">
        <v>0</v>
      </c>
      <c r="F5044" s="107">
        <v>145101890</v>
      </c>
      <c r="G5044" s="108">
        <v>480</v>
      </c>
    </row>
    <row r="5045" spans="1:7" x14ac:dyDescent="0.2">
      <c r="A5045">
        <v>805</v>
      </c>
      <c r="B5045" t="s">
        <v>287</v>
      </c>
      <c r="C5045">
        <v>121100268</v>
      </c>
      <c r="D5045" s="103">
        <v>2109</v>
      </c>
      <c r="F5045" s="107">
        <v>145101891</v>
      </c>
      <c r="G5045" s="108">
        <v>0</v>
      </c>
    </row>
    <row r="5046" spans="1:7" x14ac:dyDescent="0.2">
      <c r="A5046">
        <v>805</v>
      </c>
      <c r="B5046" t="s">
        <v>287</v>
      </c>
      <c r="C5046">
        <v>121100477</v>
      </c>
      <c r="D5046">
        <v>0</v>
      </c>
      <c r="F5046" s="107">
        <v>145101896</v>
      </c>
      <c r="G5046" s="108">
        <v>0</v>
      </c>
    </row>
    <row r="5047" spans="1:7" x14ac:dyDescent="0.2">
      <c r="A5047">
        <v>805</v>
      </c>
      <c r="B5047" t="s">
        <v>287</v>
      </c>
      <c r="C5047">
        <v>121100647</v>
      </c>
      <c r="D5047" s="103">
        <v>16538.2</v>
      </c>
      <c r="F5047" s="107">
        <v>145101897</v>
      </c>
      <c r="G5047" s="108">
        <v>0</v>
      </c>
    </row>
    <row r="5048" spans="1:7" x14ac:dyDescent="0.2">
      <c r="A5048">
        <v>805</v>
      </c>
      <c r="B5048" t="s">
        <v>441</v>
      </c>
      <c r="C5048">
        <v>93103210</v>
      </c>
      <c r="D5048" s="103">
        <v>2700</v>
      </c>
      <c r="F5048" s="107">
        <v>145101903</v>
      </c>
      <c r="G5048" s="108">
        <v>769</v>
      </c>
    </row>
    <row r="5049" spans="1:7" x14ac:dyDescent="0.2">
      <c r="A5049">
        <v>805</v>
      </c>
      <c r="B5049" t="s">
        <v>441</v>
      </c>
      <c r="C5049">
        <v>93103211</v>
      </c>
      <c r="D5049" s="103">
        <v>2633</v>
      </c>
      <c r="F5049" s="107">
        <v>145101909</v>
      </c>
      <c r="G5049" s="108">
        <v>5181.46</v>
      </c>
    </row>
    <row r="5050" spans="1:7" x14ac:dyDescent="0.2">
      <c r="A5050">
        <v>805</v>
      </c>
      <c r="B5050" t="s">
        <v>441</v>
      </c>
      <c r="C5050">
        <v>93103212</v>
      </c>
      <c r="D5050" s="103">
        <v>1290</v>
      </c>
      <c r="F5050" s="107">
        <v>145101917</v>
      </c>
      <c r="G5050" s="108">
        <v>1326</v>
      </c>
    </row>
    <row r="5051" spans="1:7" x14ac:dyDescent="0.2">
      <c r="A5051">
        <v>805</v>
      </c>
      <c r="B5051" t="s">
        <v>441</v>
      </c>
      <c r="C5051">
        <v>93103221</v>
      </c>
      <c r="D5051" s="103">
        <v>4400</v>
      </c>
      <c r="F5051" s="107">
        <v>145101926</v>
      </c>
      <c r="G5051" s="108">
        <v>770</v>
      </c>
    </row>
    <row r="5052" spans="1:7" x14ac:dyDescent="0.2">
      <c r="A5052">
        <v>805</v>
      </c>
      <c r="B5052" t="s">
        <v>441</v>
      </c>
      <c r="C5052">
        <v>93103539</v>
      </c>
      <c r="D5052" s="103">
        <v>5400</v>
      </c>
      <c r="F5052" s="107">
        <v>145101927</v>
      </c>
      <c r="G5052" s="108">
        <v>770</v>
      </c>
    </row>
    <row r="5053" spans="1:7" x14ac:dyDescent="0.2">
      <c r="A5053">
        <v>805</v>
      </c>
      <c r="B5053" t="s">
        <v>442</v>
      </c>
      <c r="C5053">
        <v>93100106</v>
      </c>
      <c r="D5053" s="103">
        <v>10600</v>
      </c>
      <c r="F5053" s="107">
        <v>145101930</v>
      </c>
      <c r="G5053" s="108">
        <v>384</v>
      </c>
    </row>
    <row r="5054" spans="1:7" x14ac:dyDescent="0.2">
      <c r="A5054">
        <v>805</v>
      </c>
      <c r="B5054" t="s">
        <v>442</v>
      </c>
      <c r="C5054">
        <v>93100137</v>
      </c>
      <c r="D5054" s="103">
        <v>12000</v>
      </c>
      <c r="F5054" s="107">
        <v>145101931</v>
      </c>
      <c r="G5054" s="108">
        <v>0</v>
      </c>
    </row>
    <row r="5055" spans="1:7" x14ac:dyDescent="0.2">
      <c r="A5055">
        <v>805</v>
      </c>
      <c r="B5055" t="s">
        <v>299</v>
      </c>
      <c r="C5055">
        <v>113104935</v>
      </c>
      <c r="D5055">
        <v>0</v>
      </c>
      <c r="F5055" s="107">
        <v>145101932</v>
      </c>
      <c r="G5055" s="108">
        <v>192</v>
      </c>
    </row>
    <row r="5056" spans="1:7" x14ac:dyDescent="0.2">
      <c r="A5056">
        <v>805</v>
      </c>
      <c r="B5056" t="s">
        <v>443</v>
      </c>
      <c r="C5056">
        <v>93102523</v>
      </c>
      <c r="D5056">
        <v>0</v>
      </c>
      <c r="F5056" s="107">
        <v>145101934</v>
      </c>
      <c r="G5056" s="108">
        <v>0</v>
      </c>
    </row>
    <row r="5057" spans="1:7" x14ac:dyDescent="0.2">
      <c r="A5057">
        <v>805</v>
      </c>
      <c r="B5057" t="s">
        <v>217</v>
      </c>
      <c r="C5057">
        <v>145100513</v>
      </c>
      <c r="D5057">
        <v>833</v>
      </c>
      <c r="F5057" s="107">
        <v>145101935</v>
      </c>
      <c r="G5057" s="108">
        <v>154</v>
      </c>
    </row>
    <row r="5058" spans="1:7" x14ac:dyDescent="0.2">
      <c r="A5058">
        <v>805</v>
      </c>
      <c r="B5058" t="s">
        <v>217</v>
      </c>
      <c r="C5058">
        <v>93100186</v>
      </c>
      <c r="D5058" s="103">
        <v>11900</v>
      </c>
      <c r="F5058" s="107">
        <v>145101936</v>
      </c>
      <c r="G5058" s="108">
        <v>1544</v>
      </c>
    </row>
    <row r="5059" spans="1:7" x14ac:dyDescent="0.2">
      <c r="A5059">
        <v>805</v>
      </c>
      <c r="B5059" t="s">
        <v>444</v>
      </c>
      <c r="C5059">
        <v>93100691</v>
      </c>
      <c r="D5059">
        <v>0</v>
      </c>
      <c r="F5059" s="107">
        <v>145101938</v>
      </c>
      <c r="G5059" s="108">
        <v>577</v>
      </c>
    </row>
    <row r="5060" spans="1:7" x14ac:dyDescent="0.2">
      <c r="A5060">
        <v>805</v>
      </c>
      <c r="B5060" t="s">
        <v>444</v>
      </c>
      <c r="C5060">
        <v>93100692</v>
      </c>
      <c r="D5060">
        <v>0</v>
      </c>
      <c r="F5060" s="107">
        <v>145101939</v>
      </c>
      <c r="G5060" s="108">
        <v>961</v>
      </c>
    </row>
    <row r="5061" spans="1:7" x14ac:dyDescent="0.2">
      <c r="A5061">
        <v>805</v>
      </c>
      <c r="B5061" t="s">
        <v>444</v>
      </c>
      <c r="C5061">
        <v>93100693</v>
      </c>
      <c r="D5061" s="103">
        <v>3843.75</v>
      </c>
      <c r="F5061" s="107">
        <v>145101946</v>
      </c>
      <c r="G5061" s="108">
        <v>814</v>
      </c>
    </row>
    <row r="5062" spans="1:7" x14ac:dyDescent="0.2">
      <c r="A5062">
        <v>805</v>
      </c>
      <c r="B5062" t="s">
        <v>187</v>
      </c>
      <c r="C5062">
        <v>93106629</v>
      </c>
      <c r="D5062">
        <v>0</v>
      </c>
      <c r="F5062" s="107">
        <v>145101951</v>
      </c>
      <c r="G5062" s="108">
        <v>0</v>
      </c>
    </row>
    <row r="5063" spans="1:7" x14ac:dyDescent="0.2">
      <c r="A5063">
        <v>805</v>
      </c>
      <c r="B5063" t="s">
        <v>187</v>
      </c>
      <c r="C5063">
        <v>93108143</v>
      </c>
      <c r="D5063">
        <v>0</v>
      </c>
      <c r="F5063" s="107">
        <v>145101952</v>
      </c>
      <c r="G5063" s="108">
        <v>0</v>
      </c>
    </row>
    <row r="5064" spans="1:7" x14ac:dyDescent="0.2">
      <c r="A5064">
        <v>805</v>
      </c>
      <c r="B5064" t="s">
        <v>187</v>
      </c>
      <c r="C5064">
        <v>93108425</v>
      </c>
      <c r="D5064">
        <v>0</v>
      </c>
      <c r="F5064" s="107">
        <v>145101965</v>
      </c>
      <c r="G5064" s="108">
        <v>448</v>
      </c>
    </row>
    <row r="5065" spans="1:7" x14ac:dyDescent="0.2">
      <c r="A5065">
        <v>805</v>
      </c>
      <c r="B5065" t="s">
        <v>187</v>
      </c>
      <c r="C5065">
        <v>93109074</v>
      </c>
      <c r="D5065" s="103">
        <v>1840</v>
      </c>
      <c r="F5065" s="107">
        <v>145101966</v>
      </c>
      <c r="G5065" s="108">
        <v>833</v>
      </c>
    </row>
    <row r="5066" spans="1:7" x14ac:dyDescent="0.2">
      <c r="A5066">
        <v>805</v>
      </c>
      <c r="B5066" t="s">
        <v>187</v>
      </c>
      <c r="C5066">
        <v>93109251</v>
      </c>
      <c r="D5066" s="103">
        <v>1260</v>
      </c>
      <c r="F5066" s="107">
        <v>145101973</v>
      </c>
      <c r="G5066" s="108">
        <v>0</v>
      </c>
    </row>
    <row r="5067" spans="1:7" x14ac:dyDescent="0.2">
      <c r="A5067">
        <v>805</v>
      </c>
      <c r="B5067" t="s">
        <v>445</v>
      </c>
      <c r="C5067">
        <v>93105690</v>
      </c>
      <c r="D5067">
        <v>0</v>
      </c>
      <c r="F5067" s="107">
        <v>145101974</v>
      </c>
      <c r="G5067" s="108">
        <v>0</v>
      </c>
    </row>
    <row r="5068" spans="1:7" x14ac:dyDescent="0.2">
      <c r="A5068">
        <v>805</v>
      </c>
      <c r="B5068" t="s">
        <v>267</v>
      </c>
      <c r="C5068">
        <v>145101171</v>
      </c>
      <c r="D5068" s="103">
        <v>1128</v>
      </c>
      <c r="F5068" s="107">
        <v>145101975</v>
      </c>
      <c r="G5068" s="108">
        <v>0</v>
      </c>
    </row>
    <row r="5069" spans="1:7" x14ac:dyDescent="0.2">
      <c r="A5069">
        <v>805</v>
      </c>
      <c r="B5069" t="s">
        <v>446</v>
      </c>
      <c r="C5069">
        <v>93100208</v>
      </c>
      <c r="D5069">
        <v>0</v>
      </c>
      <c r="F5069" s="107">
        <v>145101976</v>
      </c>
      <c r="G5069" s="108">
        <v>0</v>
      </c>
    </row>
    <row r="5070" spans="1:7" x14ac:dyDescent="0.2">
      <c r="A5070">
        <v>805</v>
      </c>
      <c r="B5070" t="s">
        <v>446</v>
      </c>
      <c r="C5070">
        <v>93100421</v>
      </c>
      <c r="D5070">
        <v>0</v>
      </c>
      <c r="F5070" s="107">
        <v>145101990</v>
      </c>
      <c r="G5070" s="108">
        <v>537.9</v>
      </c>
    </row>
    <row r="5071" spans="1:7" x14ac:dyDescent="0.2">
      <c r="A5071">
        <v>805</v>
      </c>
      <c r="B5071" t="s">
        <v>446</v>
      </c>
      <c r="C5071">
        <v>93100422</v>
      </c>
      <c r="D5071">
        <v>0</v>
      </c>
      <c r="F5071" s="107">
        <v>145101992</v>
      </c>
      <c r="G5071" s="108">
        <v>0</v>
      </c>
    </row>
    <row r="5072" spans="1:7" x14ac:dyDescent="0.2">
      <c r="A5072">
        <v>805</v>
      </c>
      <c r="B5072" t="s">
        <v>446</v>
      </c>
      <c r="C5072">
        <v>93100423</v>
      </c>
      <c r="D5072" s="103">
        <v>5991.13</v>
      </c>
      <c r="F5072" s="107">
        <v>145101999</v>
      </c>
      <c r="G5072" s="108">
        <v>1313.25</v>
      </c>
    </row>
    <row r="5073" spans="1:7" x14ac:dyDescent="0.2">
      <c r="A5073">
        <v>805</v>
      </c>
      <c r="B5073" t="s">
        <v>446</v>
      </c>
      <c r="C5073">
        <v>93100636</v>
      </c>
      <c r="D5073">
        <v>0</v>
      </c>
      <c r="F5073" s="107">
        <v>145102001</v>
      </c>
      <c r="G5073" s="108">
        <v>987</v>
      </c>
    </row>
    <row r="5074" spans="1:7" x14ac:dyDescent="0.2">
      <c r="A5074">
        <v>805</v>
      </c>
      <c r="B5074" t="s">
        <v>446</v>
      </c>
      <c r="C5074">
        <v>93100638</v>
      </c>
      <c r="D5074" s="103">
        <v>1332.5</v>
      </c>
      <c r="F5074" s="107">
        <v>145102002</v>
      </c>
      <c r="G5074" s="108">
        <v>666.4</v>
      </c>
    </row>
    <row r="5075" spans="1:7" x14ac:dyDescent="0.2">
      <c r="A5075">
        <v>805</v>
      </c>
      <c r="B5075" t="s">
        <v>446</v>
      </c>
      <c r="C5075">
        <v>93100639</v>
      </c>
      <c r="D5075" s="103">
        <v>2152.5</v>
      </c>
      <c r="F5075" s="107">
        <v>145102006</v>
      </c>
      <c r="G5075" s="108">
        <v>0</v>
      </c>
    </row>
    <row r="5076" spans="1:7" x14ac:dyDescent="0.2">
      <c r="A5076">
        <v>805</v>
      </c>
      <c r="B5076" t="s">
        <v>446</v>
      </c>
      <c r="C5076">
        <v>93100667</v>
      </c>
      <c r="D5076">
        <v>0</v>
      </c>
      <c r="F5076" s="107">
        <v>145102009</v>
      </c>
      <c r="G5076" s="108">
        <v>0</v>
      </c>
    </row>
    <row r="5077" spans="1:7" x14ac:dyDescent="0.2">
      <c r="A5077">
        <v>805</v>
      </c>
      <c r="B5077" t="s">
        <v>446</v>
      </c>
      <c r="C5077">
        <v>93100708</v>
      </c>
      <c r="D5077">
        <v>0</v>
      </c>
      <c r="F5077" s="107">
        <v>145102011</v>
      </c>
      <c r="G5077" s="108">
        <v>537.6</v>
      </c>
    </row>
    <row r="5078" spans="1:7" x14ac:dyDescent="0.2">
      <c r="A5078">
        <v>805</v>
      </c>
      <c r="B5078" t="s">
        <v>446</v>
      </c>
      <c r="C5078">
        <v>93100709</v>
      </c>
      <c r="D5078" s="103">
        <v>2183.25</v>
      </c>
      <c r="F5078" s="107">
        <v>145102016</v>
      </c>
      <c r="G5078" s="108">
        <v>375</v>
      </c>
    </row>
    <row r="5079" spans="1:7" x14ac:dyDescent="0.2">
      <c r="A5079">
        <v>805</v>
      </c>
      <c r="B5079" t="s">
        <v>447</v>
      </c>
      <c r="C5079">
        <v>93100109</v>
      </c>
      <c r="D5079" s="103">
        <v>8825</v>
      </c>
      <c r="F5079" s="107">
        <v>145102017</v>
      </c>
      <c r="G5079" s="108">
        <v>833</v>
      </c>
    </row>
    <row r="5080" spans="1:7" x14ac:dyDescent="0.2">
      <c r="A5080">
        <v>805</v>
      </c>
      <c r="B5080" t="s">
        <v>447</v>
      </c>
      <c r="C5080">
        <v>93100111</v>
      </c>
      <c r="D5080" s="103">
        <v>14223</v>
      </c>
      <c r="F5080" s="107">
        <v>145102022</v>
      </c>
      <c r="G5080" s="108">
        <v>0</v>
      </c>
    </row>
    <row r="5081" spans="1:7" x14ac:dyDescent="0.2">
      <c r="A5081">
        <v>805</v>
      </c>
      <c r="B5081" t="s">
        <v>447</v>
      </c>
      <c r="C5081">
        <v>93100138</v>
      </c>
      <c r="D5081">
        <v>0</v>
      </c>
      <c r="F5081" s="107">
        <v>145102025</v>
      </c>
      <c r="G5081" s="108">
        <v>249.9</v>
      </c>
    </row>
    <row r="5082" spans="1:7" x14ac:dyDescent="0.2">
      <c r="A5082">
        <v>805</v>
      </c>
      <c r="B5082" t="s">
        <v>447</v>
      </c>
      <c r="C5082">
        <v>93100139</v>
      </c>
      <c r="D5082">
        <v>0</v>
      </c>
      <c r="F5082" s="107">
        <v>145102026</v>
      </c>
      <c r="G5082" s="108">
        <v>249.9</v>
      </c>
    </row>
    <row r="5083" spans="1:7" x14ac:dyDescent="0.2">
      <c r="A5083">
        <v>805</v>
      </c>
      <c r="B5083" t="s">
        <v>447</v>
      </c>
      <c r="C5083">
        <v>93100143</v>
      </c>
      <c r="D5083">
        <v>0</v>
      </c>
      <c r="F5083" s="107">
        <v>145102027</v>
      </c>
      <c r="G5083" s="108">
        <v>249.9</v>
      </c>
    </row>
    <row r="5084" spans="1:7" x14ac:dyDescent="0.2">
      <c r="A5084">
        <v>805</v>
      </c>
      <c r="B5084" t="s">
        <v>447</v>
      </c>
      <c r="C5084">
        <v>93100152</v>
      </c>
      <c r="D5084">
        <v>0</v>
      </c>
      <c r="F5084" s="107">
        <v>145102029</v>
      </c>
      <c r="G5084" s="108">
        <v>473.6</v>
      </c>
    </row>
    <row r="5085" spans="1:7" x14ac:dyDescent="0.2">
      <c r="A5085">
        <v>805</v>
      </c>
      <c r="B5085" t="s">
        <v>447</v>
      </c>
      <c r="C5085">
        <v>93100168</v>
      </c>
      <c r="D5085">
        <v>0</v>
      </c>
      <c r="F5085" s="107">
        <v>145102030</v>
      </c>
      <c r="G5085" s="108">
        <v>0</v>
      </c>
    </row>
    <row r="5086" spans="1:7" x14ac:dyDescent="0.2">
      <c r="A5086">
        <v>805</v>
      </c>
      <c r="B5086" t="s">
        <v>447</v>
      </c>
      <c r="C5086">
        <v>93100169</v>
      </c>
      <c r="D5086">
        <v>0</v>
      </c>
      <c r="F5086" s="107">
        <v>145102035</v>
      </c>
      <c r="G5086" s="108">
        <v>1666</v>
      </c>
    </row>
    <row r="5087" spans="1:7" x14ac:dyDescent="0.2">
      <c r="A5087">
        <v>805</v>
      </c>
      <c r="B5087" t="s">
        <v>447</v>
      </c>
      <c r="C5087">
        <v>93100170</v>
      </c>
      <c r="D5087">
        <v>0</v>
      </c>
      <c r="F5087" s="107">
        <v>145102041</v>
      </c>
      <c r="G5087" s="108">
        <v>135</v>
      </c>
    </row>
    <row r="5088" spans="1:7" x14ac:dyDescent="0.2">
      <c r="A5088">
        <v>805</v>
      </c>
      <c r="B5088" t="s">
        <v>447</v>
      </c>
      <c r="C5088">
        <v>93100180</v>
      </c>
      <c r="D5088">
        <v>0</v>
      </c>
      <c r="F5088" s="107">
        <v>145102042</v>
      </c>
      <c r="G5088" s="108">
        <v>135</v>
      </c>
    </row>
    <row r="5089" spans="1:7" x14ac:dyDescent="0.2">
      <c r="A5089">
        <v>805</v>
      </c>
      <c r="B5089" t="s">
        <v>447</v>
      </c>
      <c r="C5089">
        <v>93100181</v>
      </c>
      <c r="D5089">
        <v>0</v>
      </c>
      <c r="F5089" s="107">
        <v>145102047</v>
      </c>
      <c r="G5089" s="108">
        <v>0</v>
      </c>
    </row>
    <row r="5090" spans="1:7" x14ac:dyDescent="0.2">
      <c r="A5090">
        <v>805</v>
      </c>
      <c r="B5090" t="s">
        <v>447</v>
      </c>
      <c r="C5090">
        <v>93100203</v>
      </c>
      <c r="D5090">
        <v>0</v>
      </c>
      <c r="F5090" s="107">
        <v>145102051</v>
      </c>
      <c r="G5090" s="108">
        <v>0</v>
      </c>
    </row>
    <row r="5091" spans="1:7" x14ac:dyDescent="0.2">
      <c r="A5091">
        <v>805</v>
      </c>
      <c r="B5091" t="s">
        <v>447</v>
      </c>
      <c r="C5091">
        <v>93100207</v>
      </c>
      <c r="D5091">
        <v>0</v>
      </c>
      <c r="F5091" s="107">
        <v>145102056</v>
      </c>
      <c r="G5091" s="108">
        <v>1076.4000000000001</v>
      </c>
    </row>
    <row r="5092" spans="1:7" x14ac:dyDescent="0.2">
      <c r="A5092">
        <v>805</v>
      </c>
      <c r="B5092" t="s">
        <v>447</v>
      </c>
      <c r="C5092">
        <v>93100247</v>
      </c>
      <c r="D5092">
        <v>0</v>
      </c>
      <c r="F5092" s="107">
        <v>145102064</v>
      </c>
      <c r="G5092" s="108">
        <v>1441.5</v>
      </c>
    </row>
    <row r="5093" spans="1:7" x14ac:dyDescent="0.2">
      <c r="A5093">
        <v>805</v>
      </c>
      <c r="B5093" t="s">
        <v>447</v>
      </c>
      <c r="C5093">
        <v>93100260</v>
      </c>
      <c r="D5093">
        <v>0</v>
      </c>
      <c r="F5093" s="107">
        <v>145102110</v>
      </c>
      <c r="G5093" s="108">
        <v>221.1</v>
      </c>
    </row>
    <row r="5094" spans="1:7" x14ac:dyDescent="0.2">
      <c r="A5094">
        <v>805</v>
      </c>
      <c r="B5094" t="s">
        <v>447</v>
      </c>
      <c r="C5094">
        <v>93100261</v>
      </c>
      <c r="D5094">
        <v>0</v>
      </c>
      <c r="F5094" s="107">
        <v>145102111</v>
      </c>
      <c r="G5094" s="108">
        <v>304</v>
      </c>
    </row>
    <row r="5095" spans="1:7" x14ac:dyDescent="0.2">
      <c r="F5095" s="107">
        <v>145102115</v>
      </c>
      <c r="G5095" s="108">
        <v>1995.15</v>
      </c>
    </row>
    <row r="5096" spans="1:7" x14ac:dyDescent="0.2">
      <c r="F5096" s="107" t="s">
        <v>449</v>
      </c>
      <c r="G5096" s="108">
        <v>56068244.429999992</v>
      </c>
    </row>
  </sheetData>
  <pageMargins left="0.7" right="0.7" top="0.75" bottom="0.75" header="0.3" footer="0.3"/>
  <pageSetup paperSize="9" orientation="portrait" verticalDpi="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A29" sqref="A29"/>
    </sheetView>
  </sheetViews>
  <sheetFormatPr defaultRowHeight="14.25" x14ac:dyDescent="0.2"/>
  <cols>
    <col min="1" max="1" width="23.625" customWidth="1"/>
  </cols>
  <sheetData>
    <row r="1" spans="1:2" ht="15" x14ac:dyDescent="0.25">
      <c r="A1" s="147" t="s">
        <v>2219</v>
      </c>
      <c r="B1" t="s">
        <v>2221</v>
      </c>
    </row>
    <row r="2" spans="1:2" x14ac:dyDescent="0.2">
      <c r="A2" s="149">
        <v>30</v>
      </c>
      <c r="B2" s="109">
        <v>50</v>
      </c>
    </row>
    <row r="3" spans="1:2" x14ac:dyDescent="0.2">
      <c r="A3" s="148"/>
    </row>
    <row r="4" spans="1:2" x14ac:dyDescent="0.2">
      <c r="A4" s="148"/>
    </row>
    <row r="5" spans="1:2" x14ac:dyDescent="0.2">
      <c r="A5" s="148"/>
    </row>
    <row r="6" spans="1:2" x14ac:dyDescent="0.2">
      <c r="A6" s="148"/>
    </row>
    <row r="7" spans="1:2" x14ac:dyDescent="0.2">
      <c r="A7" s="148"/>
    </row>
    <row r="8" spans="1:2" x14ac:dyDescent="0.2">
      <c r="A8" s="148"/>
    </row>
    <row r="9" spans="1:2" x14ac:dyDescent="0.2">
      <c r="A9" s="148"/>
    </row>
    <row r="10" spans="1:2" x14ac:dyDescent="0.2">
      <c r="A10" s="148"/>
    </row>
    <row r="11" spans="1:2" x14ac:dyDescent="0.2">
      <c r="A11" s="148"/>
    </row>
    <row r="12" spans="1:2" x14ac:dyDescent="0.2">
      <c r="A12" s="148"/>
    </row>
    <row r="13" spans="1:2" x14ac:dyDescent="0.2">
      <c r="A13" s="148"/>
    </row>
    <row r="14" spans="1:2" x14ac:dyDescent="0.2">
      <c r="A14" s="148"/>
    </row>
    <row r="15" spans="1:2" x14ac:dyDescent="0.2">
      <c r="A15" s="148"/>
    </row>
    <row r="16" spans="1:2" x14ac:dyDescent="0.2">
      <c r="A16" s="148"/>
    </row>
  </sheetData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Measures that Matter</vt:lpstr>
      <vt:lpstr>Financial</vt:lpstr>
      <vt:lpstr>Ops</vt:lpstr>
      <vt:lpstr>Talent</vt:lpstr>
      <vt:lpstr>Panel</vt:lpstr>
      <vt:lpstr>PP Pivot (Actual Spend)</vt:lpstr>
      <vt:lpstr>PP SPEND</vt:lpstr>
      <vt:lpstr>PP Analysis (Budgeted Spend)</vt:lpstr>
      <vt:lpstr>Mobile Projects</vt:lpstr>
      <vt:lpstr>'Measures that Matter'!Print_Area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</dc:creator>
  <cp:lastModifiedBy>Southern, Rebecca (LSSYA mkt)</cp:lastModifiedBy>
  <cp:lastPrinted>2014-05-20T01:51:22Z</cp:lastPrinted>
  <dcterms:created xsi:type="dcterms:W3CDTF">2013-11-02T08:52:45Z</dcterms:created>
  <dcterms:modified xsi:type="dcterms:W3CDTF">2014-08-01T04:04:23Z</dcterms:modified>
</cp:coreProperties>
</file>