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7230" tabRatio="789" activeTab="3"/>
  </bookViews>
  <sheets>
    <sheet name="Electoral Vote" sheetId="2" r:id="rId1"/>
    <sheet name="Chart - EC v2.0" sheetId="10" r:id="rId2"/>
    <sheet name="Pop Vote Margin" sheetId="6" r:id="rId3"/>
    <sheet name="Chart - Margin v2.0" sheetId="8" r:id="rId4"/>
  </sheets>
  <calcPr calcId="145621"/>
</workbook>
</file>

<file path=xl/calcChain.xml><?xml version="1.0" encoding="utf-8"?>
<calcChain xmlns="http://schemas.openxmlformats.org/spreadsheetml/2006/main">
  <c r="I5" i="6" l="1"/>
  <c r="I6" i="6"/>
  <c r="I7" i="6"/>
  <c r="I4" i="6"/>
  <c r="B1" i="6"/>
  <c r="F9" i="2"/>
  <c r="F5" i="2"/>
  <c r="F6" i="2"/>
  <c r="F7" i="2"/>
  <c r="F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3" i="2"/>
  <c r="F44" i="2"/>
  <c r="F42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1" i="2"/>
  <c r="F60" i="2"/>
  <c r="F4" i="2"/>
</calcChain>
</file>

<file path=xl/sharedStrings.xml><?xml version="1.0" encoding="utf-8"?>
<sst xmlns="http://schemas.openxmlformats.org/spreadsheetml/2006/main" count="344" uniqueCount="199">
  <si>
    <t>Adams,John Quincy Adams</t>
  </si>
  <si>
    <t>D.-R.</t>
  </si>
  <si>
    <t>84/261</t>
  </si>
  <si>
    <t>−38,221</t>
  </si>
  <si>
    <t>Jackson,Andrew Jackson</t>
  </si>
  <si>
    <t>Hayes,Rutherford Hayes</t>
  </si>
  <si>
    <t>Rep.</t>
  </si>
  <si>
    <t>185/369</t>
  </si>
  <si>
    <t>−252,666</t>
  </si>
  <si>
    <t>Tilden,Samuel Tilden</t>
  </si>
  <si>
    <t>Dem.</t>
  </si>
  <si>
    <t>Trump,Donald Trump</t>
  </si>
  <si>
    <t>304/538</t>
  </si>
  <si>
    <t>Clinton,Hillary Clinton</t>
  </si>
  <si>
    <t>Harrison,Benjamin Harrison</t>
  </si>
  <si>
    <t>233/401</t>
  </si>
  <si>
    <t>−94,530</t>
  </si>
  <si>
    <t>Cleveland,Grover Cleveland</t>
  </si>
  <si>
    <t>Bush,George W. Bush</t>
  </si>
  <si>
    <t>271/538</t>
  </si>
  <si>
    <t>−543,816</t>
  </si>
  <si>
    <t>Gore,Al Gore</t>
  </si>
  <si>
    <t>Garfield,James Garfield</t>
  </si>
  <si>
    <t>214/369</t>
  </si>
  <si>
    <t>Hancock,Winfield Scott Hancock</t>
  </si>
  <si>
    <t>Kennedy,John Kennedy</t>
  </si>
  <si>
    <t>303/537</t>
  </si>
  <si>
    <t>Nixon,Richard Nixon</t>
  </si>
  <si>
    <t>219/401</t>
  </si>
  <si>
    <t>Blaine,James Blaine</t>
  </si>
  <si>
    <t>301/538</t>
  </si>
  <si>
    <t>Humphrey,Hubert Humphrey</t>
  </si>
  <si>
    <t>Polk,James Polk</t>
  </si>
  <si>
    <t>170/275</t>
  </si>
  <si>
    <t>Clay,Henry Clay</t>
  </si>
  <si>
    <t>Whig</t>
  </si>
  <si>
    <t>Carter,Jimmy Carter</t>
  </si>
  <si>
    <t>297/538</t>
  </si>
  <si>
    <t>Ford,Gerald Ford</t>
  </si>
  <si>
    <t>286/538</t>
  </si>
  <si>
    <t>Kerry,John Kerry</t>
  </si>
  <si>
    <t>277/444</t>
  </si>
  <si>
    <t>Wilson,Woodrow Wilson</t>
  </si>
  <si>
    <t>277/531</t>
  </si>
  <si>
    <t>Hughes,Charles Evans Hughes</t>
  </si>
  <si>
    <t>Obama,Barack Obama</t>
  </si>
  <si>
    <t>332/538</t>
  </si>
  <si>
    <t>Romney,Mitt Romney</t>
  </si>
  <si>
    <t>McKinley,William McKinley</t>
  </si>
  <si>
    <t>271/447</t>
  </si>
  <si>
    <t>Bryan,William Jennings Bryan</t>
  </si>
  <si>
    <t>Truman,Harry Truman</t>
  </si>
  <si>
    <t>303/531</t>
  </si>
  <si>
    <t>Dewey,Thomas Dewey</t>
  </si>
  <si>
    <t>Taylor,Zachary Taylor</t>
  </si>
  <si>
    <t>163/290</t>
  </si>
  <si>
    <t>Cass,Lewis Cass</t>
  </si>
  <si>
    <t>Grant,Ulysses Grant</t>
  </si>
  <si>
    <t>214/294</t>
  </si>
  <si>
    <t>Seymour,Horatio Seymour</t>
  </si>
  <si>
    <t>Clinton,Bill Clinton</t>
  </si>
  <si>
    <t>370/538</t>
  </si>
  <si>
    <t>Bush,George H. W. Bush</t>
  </si>
  <si>
    <t>Harrison,William Henry Harrison</t>
  </si>
  <si>
    <t>234/294</t>
  </si>
  <si>
    <t>Van Buren,Martin Van Buren</t>
  </si>
  <si>
    <t>292/447</t>
  </si>
  <si>
    <t>Pierce,Franklin Pierce</t>
  </si>
  <si>
    <t>254/296</t>
  </si>
  <si>
    <t>Scott,Winfield Scott</t>
  </si>
  <si>
    <t>365/538</t>
  </si>
  <si>
    <t>McCain,John McCain</t>
  </si>
  <si>
    <t>Roosevelt,Franklin Roosevelt</t>
  </si>
  <si>
    <t>432/531</t>
  </si>
  <si>
    <t>426/538</t>
  </si>
  <si>
    <t>Dukakis,Michael Dukakis</t>
  </si>
  <si>
    <t>379/538</t>
  </si>
  <si>
    <t>Dole,Bob Dole</t>
  </si>
  <si>
    <t>Taft,William Taft</t>
  </si>
  <si>
    <t>321/483</t>
  </si>
  <si>
    <t>Reagan,Ronald Reagan</t>
  </si>
  <si>
    <t>489/538</t>
  </si>
  <si>
    <t>449/531</t>
  </si>
  <si>
    <t>Willkie,Wendell Willkie</t>
  </si>
  <si>
    <t>Lincoln,Abraham Lincoln</t>
  </si>
  <si>
    <t>212/233</t>
  </si>
  <si>
    <t>McClellan,George McClellan</t>
  </si>
  <si>
    <t>180/303</t>
  </si>
  <si>
    <t>Breckinridge,John Breckinridge</t>
  </si>
  <si>
    <t>Eisenhower,Dwight Eisenhower</t>
  </si>
  <si>
    <t>442/531</t>
  </si>
  <si>
    <t>Stevenson,Adlai Stevenson</t>
  </si>
  <si>
    <t>286/352</t>
  </si>
  <si>
    <t>Greeley,Horace Greeley</t>
  </si>
  <si>
    <t>L. R.</t>
  </si>
  <si>
    <t>Buchanan,James Buchanan</t>
  </si>
  <si>
    <t>174/296</t>
  </si>
  <si>
    <t>Frémont,John Frémont</t>
  </si>
  <si>
    <t>178/261</t>
  </si>
  <si>
    <t>N. R.</t>
  </si>
  <si>
    <t>170/294</t>
  </si>
  <si>
    <t>435/531</t>
  </si>
  <si>
    <t>Roosevelt,Theodore Roosevelt</t>
  </si>
  <si>
    <t>Prog.</t>
  </si>
  <si>
    <t>457/531</t>
  </si>
  <si>
    <t>Hoover,Herbert Hoover</t>
  </si>
  <si>
    <t>444/531</t>
  </si>
  <si>
    <t>Smith,Al Smith</t>
  </si>
  <si>
    <t>472/531</t>
  </si>
  <si>
    <t>219/286</t>
  </si>
  <si>
    <t>525/538</t>
  </si>
  <si>
    <t>Mondale,Walter Mondale</t>
  </si>
  <si>
    <t>336/476</t>
  </si>
  <si>
    <t>Parker,Alton Brooks Parker</t>
  </si>
  <si>
    <t>Johnson,Lyndon Johnson</t>
  </si>
  <si>
    <t>486/538</t>
  </si>
  <si>
    <t>Goldwater,Barry Goldwater</t>
  </si>
  <si>
    <t>520/538</t>
  </si>
  <si>
    <t>McGovern,George McGovern</t>
  </si>
  <si>
    <t>523/531</t>
  </si>
  <si>
    <t>Landon,Alf Landon</t>
  </si>
  <si>
    <t>Coolidge,Calvin Coolidge</t>
  </si>
  <si>
    <t>382/531</t>
  </si>
  <si>
    <t>Davis,John Davis</t>
  </si>
  <si>
    <t>Harding,Warren Harding</t>
  </si>
  <si>
    <t>404/531</t>
  </si>
  <si>
    <t>Cox,James Cox</t>
  </si>
  <si>
    <t>Election</t>
  </si>
  <si>
    <t>Winner &amp; party</t>
  </si>
  <si>
    <t>Electoral College</t>
  </si>
  <si>
    <t>Popular vote</t>
  </si>
  <si>
    <t>Runner-up &amp; party</t>
  </si>
  <si>
    <r>
      <t>Turnout</t>
    </r>
    <r>
      <rPr>
        <vertAlign val="superscript"/>
        <sz val="8.8000000000000007"/>
        <color theme="1"/>
        <rFont val="Calibri"/>
        <family val="2"/>
        <scheme val="minor"/>
      </rPr>
      <t>[2]</t>
    </r>
  </si>
  <si>
    <t>Number</t>
  </si>
  <si>
    <t>Year</t>
  </si>
  <si>
    <t>Winner</t>
  </si>
  <si>
    <t>Party</t>
  </si>
  <si>
    <t>EC</t>
  </si>
  <si>
    <t>%</t>
  </si>
  <si>
    <t>% Pop. Vote</t>
  </si>
  <si>
    <t>Runner Up</t>
  </si>
  <si>
    <t>Turnout</t>
  </si>
  <si>
    <t>−2,864,974</t>
  </si>
  <si>
    <t>—</t>
  </si>
  <si>
    <r>
      <t xml:space="preserve">draw: Andrew Jackson, John Quincy Adams, William Crawford </t>
    </r>
    <r>
      <rPr>
        <vertAlign val="superscript"/>
        <sz val="8.8000000000000007"/>
        <color theme="1"/>
        <rFont val="Calibri"/>
        <family val="2"/>
        <scheme val="minor"/>
      </rPr>
      <t>[a]</t>
    </r>
  </si>
  <si>
    <r>
      <t xml:space="preserve">draw: Thomas Jefferson, Aaron Burr </t>
    </r>
    <r>
      <rPr>
        <vertAlign val="superscript"/>
        <sz val="8.8000000000000007"/>
        <color theme="1"/>
        <rFont val="Calibri"/>
        <family val="2"/>
        <scheme val="minor"/>
      </rPr>
      <t>[b]</t>
    </r>
  </si>
  <si>
    <t>Rutherford B. Hayes</t>
  </si>
  <si>
    <t>George W. Bush</t>
  </si>
  <si>
    <t>John Adams</t>
  </si>
  <si>
    <t>Woodrow Wilson</t>
  </si>
  <si>
    <t>Grover Cleveland</t>
  </si>
  <si>
    <t>Jimmy Carter</t>
  </si>
  <si>
    <t>Richard Nixon</t>
  </si>
  <si>
    <t>Zachary Taylor</t>
  </si>
  <si>
    <t>John F. Kennedy</t>
  </si>
  <si>
    <t>Donald Trump</t>
  </si>
  <si>
    <t>Harry S. Truman</t>
  </si>
  <si>
    <t>Martin Van Buren</t>
  </si>
  <si>
    <t>James A. Garfield</t>
  </si>
  <si>
    <t>Benjamin Harrison</t>
  </si>
  <si>
    <t>James Buchanan</t>
  </si>
  <si>
    <t>James Madison</t>
  </si>
  <si>
    <t>Abraham Lincoln</t>
  </si>
  <si>
    <t>William McKinley</t>
  </si>
  <si>
    <t>Barack Obama</t>
  </si>
  <si>
    <t>James K. Polk</t>
  </si>
  <si>
    <t>William Howard Taft</t>
  </si>
  <si>
    <t>Andrew Jackson</t>
  </si>
  <si>
    <t>Bill Clinton</t>
  </si>
  <si>
    <t>Theodore Roosevelt</t>
  </si>
  <si>
    <t>Calvin Coolidge</t>
  </si>
  <si>
    <t>Ulysses S. Grant</t>
  </si>
  <si>
    <t>Warren G. Harding</t>
  </si>
  <si>
    <t>George H. W. Bush</t>
  </si>
  <si>
    <t>William Henry Harrison</t>
  </si>
  <si>
    <t>Franklin D. Roosevelt</t>
  </si>
  <si>
    <r>
      <t xml:space="preserve">Ulysses S. Grant </t>
    </r>
    <r>
      <rPr>
        <vertAlign val="superscript"/>
        <sz val="8.8000000000000007"/>
        <color theme="1"/>
        <rFont val="Calibri"/>
        <family val="2"/>
        <scheme val="minor"/>
      </rPr>
      <t>[c]</t>
    </r>
  </si>
  <si>
    <t>Dwight D. Eisenhower</t>
  </si>
  <si>
    <t>Herbert Hoover</t>
  </si>
  <si>
    <t>James Monroe</t>
  </si>
  <si>
    <t>Franklin Pierce</t>
  </si>
  <si>
    <t>Lyndon B. Johnson</t>
  </si>
  <si>
    <t>Ronald Reagan</t>
  </si>
  <si>
    <t>Thomas Jefferson</t>
  </si>
  <si>
    <r>
      <t xml:space="preserve">James Monroe </t>
    </r>
    <r>
      <rPr>
        <vertAlign val="superscript"/>
        <sz val="8.8000000000000007"/>
        <color theme="1"/>
        <rFont val="Calibri"/>
        <family val="2"/>
        <scheme val="minor"/>
      </rPr>
      <t>[d]</t>
    </r>
  </si>
  <si>
    <r>
      <t xml:space="preserve">George Washington </t>
    </r>
    <r>
      <rPr>
        <vertAlign val="superscript"/>
        <sz val="8.8000000000000007"/>
        <color theme="1"/>
        <rFont val="Calibri"/>
        <family val="2"/>
        <scheme val="minor"/>
      </rPr>
      <t>[e]</t>
    </r>
  </si>
  <si>
    <t>1.000*</t>
  </si>
  <si>
    <r>
      <t xml:space="preserve">George Washington </t>
    </r>
    <r>
      <rPr>
        <vertAlign val="superscript"/>
        <sz val="8.8000000000000007"/>
        <color theme="1"/>
        <rFont val="Calibri"/>
        <family val="2"/>
        <scheme val="minor"/>
      </rPr>
      <t>[e]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8.8000000000000007"/>
        <color theme="1"/>
        <rFont val="Calibri"/>
        <family val="2"/>
        <scheme val="minor"/>
      </rPr>
      <t>[f]</t>
    </r>
  </si>
  <si>
    <t>Rank</t>
  </si>
  <si>
    <r>
      <t>(</t>
    </r>
    <r>
      <rPr>
        <b/>
        <i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)</t>
    </r>
  </si>
  <si>
    <t>Total</t>
  </si>
  <si>
    <t>number of electors</t>
  </si>
  <si>
    <t>Votes cast</t>
  </si>
  <si>
    <t>for winner</t>
  </si>
  <si>
    <t>for runner-up</t>
  </si>
  <si>
    <t>Normalized</t>
  </si>
  <si>
    <t>margin of victory</t>
  </si>
  <si>
    <t>Percentage</t>
  </si>
  <si>
    <t>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</si>
</sst>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.8000000000000007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DDF4"/>
        <bgColor indexed="64"/>
      </patternFill>
    </fill>
    <fill>
      <patternFill patternType="solid">
        <fgColor rgb="FFAACC99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B0CEFF"/>
        <bgColor indexed="64"/>
      </patternFill>
    </fill>
    <fill>
      <patternFill patternType="solid">
        <fgColor rgb="FFF0C862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rgb="FFFFE6B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0" fontId="0" fillId="0" borderId="0" xfId="0" applyNumberFormat="1"/>
    <xf numFmtId="10" fontId="0" fillId="2" borderId="0" xfId="0" applyNumberFormat="1" applyFill="1" applyAlignment="1">
      <alignment vertical="center" wrapText="1"/>
    </xf>
    <xf numFmtId="3" fontId="0" fillId="2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10" fontId="0" fillId="2" borderId="0" xfId="0" applyNumberFormat="1" applyFill="1" applyAlignment="1">
      <alignment horizontal="right" vertical="center" wrapText="1"/>
    </xf>
    <xf numFmtId="3" fontId="0" fillId="2" borderId="0" xfId="0" applyNumberFormat="1" applyFill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165" fontId="2" fillId="0" borderId="0" xfId="1" applyNumberFormat="1" applyFont="1" applyAlignment="1">
      <alignment vertical="center" wrapText="1"/>
    </xf>
    <xf numFmtId="165" fontId="0" fillId="0" borderId="0" xfId="1" applyNumberFormat="1" applyFont="1" applyAlignment="1"/>
    <xf numFmtId="166" fontId="0" fillId="0" borderId="0" xfId="1" applyNumberFormat="1" applyFont="1" applyAlignment="1">
      <alignment horizontal="center" vertical="center" wrapText="1"/>
    </xf>
    <xf numFmtId="0" fontId="0" fillId="10" borderId="0" xfId="0" applyFill="1" applyAlignment="1">
      <alignment vertical="center" wrapText="1"/>
    </xf>
    <xf numFmtId="0" fontId="0" fillId="10" borderId="0" xfId="0" applyFill="1"/>
    <xf numFmtId="0" fontId="0" fillId="10" borderId="0" xfId="0" applyFill="1" applyAlignment="1">
      <alignment horizontal="center" vertical="center" wrapText="1"/>
    </xf>
    <xf numFmtId="164" fontId="0" fillId="10" borderId="0" xfId="2" applyNumberFormat="1" applyFont="1" applyFill="1" applyAlignment="1">
      <alignment horizontal="center" vertical="center" wrapText="1"/>
    </xf>
    <xf numFmtId="10" fontId="0" fillId="10" borderId="0" xfId="0" applyNumberFormat="1" applyFill="1" applyAlignment="1">
      <alignment horizontal="center" vertical="center" wrapText="1"/>
    </xf>
    <xf numFmtId="10" fontId="0" fillId="10" borderId="0" xfId="0" applyNumberFormat="1" applyFill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1789 - 2016</a:t>
            </a:r>
            <a:br>
              <a:rPr lang="en-US" baseline="0"/>
            </a:br>
            <a:r>
              <a:rPr lang="en-US" baseline="0"/>
              <a:t>Percentage of Electoral College Vote</a:t>
            </a:r>
            <a:endParaRPr lang="en-US"/>
          </a:p>
        </c:rich>
      </c:tx>
      <c:layout>
        <c:manualLayout>
          <c:xMode val="edge"/>
          <c:yMode val="edge"/>
          <c:x val="2.3170869811503503E-2"/>
          <c:y val="2.02185803659117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592868469874116E-2"/>
          <c:y val="0.13536339554977903"/>
          <c:w val="0.50006932098107715"/>
          <c:h val="0.848461740157491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</c:spPr>
          </c:dPt>
          <c:dLbls>
            <c:dLbl>
              <c:idx val="11"/>
              <c:layout>
                <c:manualLayout>
                  <c:x val="1.4660723724895098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600"/>
                    </a:pPr>
                    <a:r>
                      <a:rPr lang="en-US" sz="1600" b="1">
                        <a:solidFill>
                          <a:srgbClr val="FF0000"/>
                        </a:solidFill>
                      </a:rPr>
                      <a:t>Trump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'Electoral Vote'!$F$5:$F$61</c:f>
              <c:numCache>
                <c:formatCode>0.0%</c:formatCode>
                <c:ptCount val="57"/>
                <c:pt idx="0">
                  <c:v>0.50135501355013545</c:v>
                </c:pt>
                <c:pt idx="1">
                  <c:v>0.50371747211895912</c:v>
                </c:pt>
                <c:pt idx="2">
                  <c:v>0.51449275362318836</c:v>
                </c:pt>
                <c:pt idx="3">
                  <c:v>0.5216572504708098</c:v>
                </c:pt>
                <c:pt idx="4">
                  <c:v>0.52898550724637683</c:v>
                </c:pt>
                <c:pt idx="5">
                  <c:v>0.53159851301115246</c:v>
                </c:pt>
                <c:pt idx="6">
                  <c:v>0.54613466334164584</c:v>
                </c:pt>
                <c:pt idx="7">
                  <c:v>0.55204460966542745</c:v>
                </c:pt>
                <c:pt idx="8">
                  <c:v>0.55947955390334569</c:v>
                </c:pt>
                <c:pt idx="9">
                  <c:v>0.56206896551724139</c:v>
                </c:pt>
                <c:pt idx="10">
                  <c:v>0.56424581005586594</c:v>
                </c:pt>
                <c:pt idx="11">
                  <c:v>0.56505576208178443</c:v>
                </c:pt>
                <c:pt idx="12">
                  <c:v>0.57062146892655363</c:v>
                </c:pt>
                <c:pt idx="13">
                  <c:v>0.57823129251700678</c:v>
                </c:pt>
                <c:pt idx="14">
                  <c:v>0.57994579945799463</c:v>
                </c:pt>
                <c:pt idx="15">
                  <c:v>0.58104738154613467</c:v>
                </c:pt>
                <c:pt idx="16">
                  <c:v>0.58783783783783783</c:v>
                </c:pt>
                <c:pt idx="17">
                  <c:v>0.58986175115207373</c:v>
                </c:pt>
                <c:pt idx="18">
                  <c:v>0.59405940594059403</c:v>
                </c:pt>
                <c:pt idx="19">
                  <c:v>0.60626398210290833</c:v>
                </c:pt>
                <c:pt idx="20">
                  <c:v>0.61710037174721188</c:v>
                </c:pt>
                <c:pt idx="21">
                  <c:v>0.61818181818181817</c:v>
                </c:pt>
                <c:pt idx="22">
                  <c:v>0.62387387387387383</c:v>
                </c:pt>
                <c:pt idx="23">
                  <c:v>0.65324384787472034</c:v>
                </c:pt>
                <c:pt idx="24">
                  <c:v>0.6645962732919255</c:v>
                </c:pt>
                <c:pt idx="25">
                  <c:v>0.67843866171003719</c:v>
                </c:pt>
                <c:pt idx="26">
                  <c:v>0.68199233716475094</c:v>
                </c:pt>
                <c:pt idx="27">
                  <c:v>0.68773234200743494</c:v>
                </c:pt>
                <c:pt idx="28">
                  <c:v>0.69714285714285718</c:v>
                </c:pt>
                <c:pt idx="29">
                  <c:v>0.70446096654275092</c:v>
                </c:pt>
                <c:pt idx="30">
                  <c:v>0.70588235294117652</c:v>
                </c:pt>
                <c:pt idx="31">
                  <c:v>0.71939736346516003</c:v>
                </c:pt>
                <c:pt idx="32">
                  <c:v>0.72789115646258506</c:v>
                </c:pt>
                <c:pt idx="33">
                  <c:v>0.76082862523540484</c:v>
                </c:pt>
                <c:pt idx="34">
                  <c:v>0.76573426573426573</c:v>
                </c:pt>
                <c:pt idx="35">
                  <c:v>0.79182156133828996</c:v>
                </c:pt>
                <c:pt idx="36">
                  <c:v>0.79591836734693877</c:v>
                </c:pt>
                <c:pt idx="37">
                  <c:v>0.8125</c:v>
                </c:pt>
                <c:pt idx="38">
                  <c:v>0.81355932203389836</c:v>
                </c:pt>
                <c:pt idx="39">
                  <c:v>0.8192090395480226</c:v>
                </c:pt>
                <c:pt idx="40">
                  <c:v>0.83239171374764598</c:v>
                </c:pt>
                <c:pt idx="41">
                  <c:v>0.83615819209039544</c:v>
                </c:pt>
                <c:pt idx="42">
                  <c:v>0.84331797235023043</c:v>
                </c:pt>
                <c:pt idx="43">
                  <c:v>0.84557438794726936</c:v>
                </c:pt>
                <c:pt idx="44">
                  <c:v>0.85810810810810811</c:v>
                </c:pt>
                <c:pt idx="45">
                  <c:v>0.86064030131826741</c:v>
                </c:pt>
                <c:pt idx="46">
                  <c:v>0.88888888888888884</c:v>
                </c:pt>
                <c:pt idx="47">
                  <c:v>0.90334572490706322</c:v>
                </c:pt>
                <c:pt idx="48">
                  <c:v>0.90892193308550184</c:v>
                </c:pt>
                <c:pt idx="49">
                  <c:v>0.90987124463519309</c:v>
                </c:pt>
                <c:pt idx="50">
                  <c:v>0.92045454545454541</c:v>
                </c:pt>
                <c:pt idx="51">
                  <c:v>0.96654275092936803</c:v>
                </c:pt>
                <c:pt idx="52">
                  <c:v>0.97583643122676578</c:v>
                </c:pt>
                <c:pt idx="53">
                  <c:v>0.98493408662900184</c:v>
                </c:pt>
                <c:pt idx="54">
                  <c:v>0.99568965517241381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21987456"/>
        <c:axId val="121988992"/>
      </c:barChart>
      <c:catAx>
        <c:axId val="121987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ajorTickMark val="none"/>
        <c:minorTickMark val="none"/>
        <c:tickLblPos val="none"/>
        <c:crossAx val="121988992"/>
        <c:crosses val="autoZero"/>
        <c:auto val="1"/>
        <c:lblAlgn val="ctr"/>
        <c:lblOffset val="100"/>
        <c:noMultiLvlLbl val="0"/>
      </c:catAx>
      <c:valAx>
        <c:axId val="1219889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.0%" sourceLinked="1"/>
        <c:majorTickMark val="none"/>
        <c:minorTickMark val="none"/>
        <c:tickLblPos val="none"/>
        <c:crossAx val="12198745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1824 - 2016</a:t>
            </a:r>
            <a:br>
              <a:rPr lang="en-US"/>
            </a:br>
            <a:r>
              <a:rPr lang="en-US"/>
              <a:t>Popular</a:t>
            </a:r>
            <a:r>
              <a:rPr lang="en-US" baseline="0"/>
              <a:t> Vote </a:t>
            </a:r>
            <a:r>
              <a:rPr lang="en-US"/>
              <a:t>Margin</a:t>
            </a:r>
          </a:p>
        </c:rich>
      </c:tx>
      <c:layout>
        <c:manualLayout>
          <c:xMode val="edge"/>
          <c:yMode val="edge"/>
          <c:x val="0.20963334222596655"/>
          <c:y val="2.224043840250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126796097384606E-2"/>
          <c:y val="0.12929782144000551"/>
          <c:w val="0.48101038013871356"/>
          <c:h val="0.848461740157491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'Pop Vote Margin'!$J$2</c:f>
              <c:strCache>
                <c:ptCount val="1"/>
                <c:pt idx="0">
                  <c:v>Margin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Lbls>
            <c:dLbl>
              <c:idx val="2"/>
              <c:layout>
                <c:manualLayout>
                  <c:x val="9.236255946683912E-2"/>
                  <c:y val="2.0218580365911729E-3"/>
                </c:manualLayout>
              </c:layout>
              <c:tx>
                <c:rich>
                  <a:bodyPr/>
                  <a:lstStyle/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Trump</a:t>
                    </a:r>
                    <a:endParaRPr lang="en-US" sz="1600" b="1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'Pop Vote Margin'!$J$3:$J$51</c:f>
              <c:numCache>
                <c:formatCode>0.00%</c:formatCode>
                <c:ptCount val="49"/>
                <c:pt idx="0">
                  <c:v>-0.10440000000000001</c:v>
                </c:pt>
                <c:pt idx="1">
                  <c:v>-0.03</c:v>
                </c:pt>
                <c:pt idx="2">
                  <c:v>-2.1000000000000001E-2</c:v>
                </c:pt>
                <c:pt idx="3">
                  <c:v>-8.3000000000000001E-3</c:v>
                </c:pt>
                <c:pt idx="4">
                  <c:v>-5.1000000000000004E-3</c:v>
                </c:pt>
                <c:pt idx="5">
                  <c:v>8.9999999999999998E-4</c:v>
                </c:pt>
                <c:pt idx="6">
                  <c:v>1.6999999999999999E-3</c:v>
                </c:pt>
                <c:pt idx="7">
                  <c:v>5.7000000000000002E-3</c:v>
                </c:pt>
                <c:pt idx="8">
                  <c:v>7.0000000000000001E-3</c:v>
                </c:pt>
                <c:pt idx="9">
                  <c:v>1.4500000000000001E-2</c:v>
                </c:pt>
                <c:pt idx="10">
                  <c:v>2.06E-2</c:v>
                </c:pt>
                <c:pt idx="11">
                  <c:v>2.46E-2</c:v>
                </c:pt>
                <c:pt idx="12">
                  <c:v>3.0099999999999998E-2</c:v>
                </c:pt>
                <c:pt idx="13">
                  <c:v>3.1199999999999999E-2</c:v>
                </c:pt>
                <c:pt idx="14">
                  <c:v>3.8600000000000002E-2</c:v>
                </c:pt>
                <c:pt idx="15">
                  <c:v>4.3099999999999999E-2</c:v>
                </c:pt>
                <c:pt idx="16">
                  <c:v>4.48E-2</c:v>
                </c:pt>
                <c:pt idx="17">
                  <c:v>4.7899999999999998E-2</c:v>
                </c:pt>
                <c:pt idx="18">
                  <c:v>5.3199999999999997E-2</c:v>
                </c:pt>
                <c:pt idx="19">
                  <c:v>5.5599999999999997E-2</c:v>
                </c:pt>
                <c:pt idx="20">
                  <c:v>6.0499999999999998E-2</c:v>
                </c:pt>
                <c:pt idx="21">
                  <c:v>6.1199999999999997E-2</c:v>
                </c:pt>
                <c:pt idx="22">
                  <c:v>6.9500000000000006E-2</c:v>
                </c:pt>
                <c:pt idx="23">
                  <c:v>7.2700000000000001E-2</c:v>
                </c:pt>
                <c:pt idx="24">
                  <c:v>7.4999999999999997E-2</c:v>
                </c:pt>
                <c:pt idx="25">
                  <c:v>7.7200000000000005E-2</c:v>
                </c:pt>
                <c:pt idx="26">
                  <c:v>8.5099999999999995E-2</c:v>
                </c:pt>
                <c:pt idx="27">
                  <c:v>8.5300000000000001E-2</c:v>
                </c:pt>
                <c:pt idx="28">
                  <c:v>9.74E-2</c:v>
                </c:pt>
                <c:pt idx="29">
                  <c:v>9.9599999999999994E-2</c:v>
                </c:pt>
                <c:pt idx="30">
                  <c:v>0.1008</c:v>
                </c:pt>
                <c:pt idx="31">
                  <c:v>0.1013</c:v>
                </c:pt>
                <c:pt idx="32">
                  <c:v>0.1085</c:v>
                </c:pt>
                <c:pt idx="33">
                  <c:v>0.11799999999999999</c:v>
                </c:pt>
                <c:pt idx="34">
                  <c:v>0.122</c:v>
                </c:pt>
                <c:pt idx="35">
                  <c:v>0.1225</c:v>
                </c:pt>
                <c:pt idx="36">
                  <c:v>0.14199999999999999</c:v>
                </c:pt>
                <c:pt idx="37">
                  <c:v>0.1444</c:v>
                </c:pt>
                <c:pt idx="38">
                  <c:v>0.154</c:v>
                </c:pt>
                <c:pt idx="39">
                  <c:v>0.1741</c:v>
                </c:pt>
                <c:pt idx="40">
                  <c:v>0.17760000000000001</c:v>
                </c:pt>
                <c:pt idx="41">
                  <c:v>0.17810000000000001</c:v>
                </c:pt>
                <c:pt idx="42">
                  <c:v>0.18210000000000001</c:v>
                </c:pt>
                <c:pt idx="43">
                  <c:v>0.1883</c:v>
                </c:pt>
                <c:pt idx="44">
                  <c:v>0.2258</c:v>
                </c:pt>
                <c:pt idx="45">
                  <c:v>0.23150000000000001</c:v>
                </c:pt>
                <c:pt idx="46">
                  <c:v>0.24260000000000001</c:v>
                </c:pt>
                <c:pt idx="47">
                  <c:v>0.25219999999999998</c:v>
                </c:pt>
                <c:pt idx="48">
                  <c:v>0.26169999999999999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562432"/>
        <c:axId val="122563968"/>
      </c:barChart>
      <c:catAx>
        <c:axId val="122562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ajorTickMark val="none"/>
        <c:minorTickMark val="none"/>
        <c:tickLblPos val="none"/>
        <c:crossAx val="122563968"/>
        <c:crosses val="autoZero"/>
        <c:auto val="1"/>
        <c:lblAlgn val="ctr"/>
        <c:lblOffset val="100"/>
        <c:noMultiLvlLbl val="0"/>
      </c:catAx>
      <c:valAx>
        <c:axId val="1225639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.00%" sourceLinked="1"/>
        <c:majorTickMark val="none"/>
        <c:minorTickMark val="none"/>
        <c:tickLblPos val="none"/>
        <c:crossAx val="122562432"/>
        <c:crosses val="autoZero"/>
        <c:crossBetween val="between"/>
      </c:valAx>
      <c:spPr>
        <a:noFill/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tabSelected="1"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workbookViewId="0">
      <pane ySplit="3" topLeftCell="A14" activePane="bottomLeft" state="frozen"/>
      <selection pane="bottomLeft" activeCell="G35" sqref="G35"/>
    </sheetView>
  </sheetViews>
  <sheetFormatPr defaultColWidth="31.5703125" defaultRowHeight="15" x14ac:dyDescent="0.25"/>
  <cols>
    <col min="1" max="1" width="10.42578125" customWidth="1"/>
    <col min="2" max="2" width="5" bestFit="1" customWidth="1"/>
    <col min="3" max="3" width="36.140625" customWidth="1"/>
    <col min="4" max="4" width="18.140625" style="9" bestFit="1" customWidth="1"/>
    <col min="5" max="5" width="10.28515625" style="9" bestFit="1" customWidth="1"/>
    <col min="6" max="6" width="8.140625" style="9" customWidth="1"/>
    <col min="7" max="7" width="13.140625" style="9" bestFit="1" customWidth="1"/>
    <col min="8" max="8" width="16" style="9" bestFit="1" customWidth="1"/>
    <col min="9" max="9" width="11" style="9" bestFit="1" customWidth="1"/>
  </cols>
  <sheetData>
    <row r="2" spans="1:9" x14ac:dyDescent="0.25">
      <c r="A2" s="8" t="s">
        <v>188</v>
      </c>
      <c r="B2" s="8" t="s">
        <v>134</v>
      </c>
      <c r="C2" s="8" t="s">
        <v>135</v>
      </c>
      <c r="D2" s="8" t="s">
        <v>190</v>
      </c>
      <c r="E2" s="8" t="s">
        <v>192</v>
      </c>
      <c r="F2" s="8"/>
      <c r="G2" s="8" t="s">
        <v>192</v>
      </c>
      <c r="H2" s="8" t="s">
        <v>195</v>
      </c>
      <c r="I2" s="8" t="s">
        <v>197</v>
      </c>
    </row>
    <row r="3" spans="1:9" x14ac:dyDescent="0.25">
      <c r="A3" s="8"/>
      <c r="B3" s="8"/>
      <c r="C3" s="8" t="s">
        <v>189</v>
      </c>
      <c r="D3" s="8" t="s">
        <v>191</v>
      </c>
      <c r="E3" s="8" t="s">
        <v>193</v>
      </c>
      <c r="F3" s="8"/>
      <c r="G3" s="8" t="s">
        <v>194</v>
      </c>
      <c r="H3" s="8" t="s">
        <v>196</v>
      </c>
      <c r="I3" s="8"/>
    </row>
    <row r="4" spans="1:9" ht="30" x14ac:dyDescent="0.25">
      <c r="A4" s="4" t="s">
        <v>143</v>
      </c>
      <c r="B4">
        <v>1824</v>
      </c>
      <c r="C4" s="4" t="s">
        <v>144</v>
      </c>
      <c r="D4" s="7">
        <v>261</v>
      </c>
      <c r="E4" s="7">
        <v>84</v>
      </c>
      <c r="F4" s="20">
        <f t="shared" ref="F4:F35" si="0">E4/D4</f>
        <v>0.32183908045977011</v>
      </c>
      <c r="G4" s="7">
        <v>99</v>
      </c>
      <c r="H4" s="7">
        <v>0</v>
      </c>
      <c r="I4" s="18">
        <v>0.32179999999999997</v>
      </c>
    </row>
    <row r="5" spans="1:9" x14ac:dyDescent="0.25">
      <c r="A5" s="4">
        <v>56</v>
      </c>
      <c r="B5">
        <v>1876</v>
      </c>
      <c r="C5" t="s">
        <v>146</v>
      </c>
      <c r="D5" s="7">
        <v>369</v>
      </c>
      <c r="E5" s="7">
        <v>185</v>
      </c>
      <c r="F5" s="20">
        <f t="shared" si="0"/>
        <v>0.50135501355013545</v>
      </c>
      <c r="G5" s="7">
        <v>184</v>
      </c>
      <c r="H5" s="7">
        <v>3.0000000000000001E-3</v>
      </c>
      <c r="I5" s="18">
        <v>0.50139999999999996</v>
      </c>
    </row>
    <row r="6" spans="1:9" x14ac:dyDescent="0.25">
      <c r="A6" s="4">
        <v>55</v>
      </c>
      <c r="B6">
        <v>2000</v>
      </c>
      <c r="C6" t="s">
        <v>147</v>
      </c>
      <c r="D6" s="7">
        <v>538</v>
      </c>
      <c r="E6" s="7">
        <v>271</v>
      </c>
      <c r="F6" s="20">
        <f t="shared" si="0"/>
        <v>0.50371747211895912</v>
      </c>
      <c r="G6" s="7">
        <v>266</v>
      </c>
      <c r="H6" s="7">
        <v>8.9999999999999993E-3</v>
      </c>
      <c r="I6" s="18">
        <v>0.50370000000000004</v>
      </c>
    </row>
    <row r="7" spans="1:9" x14ac:dyDescent="0.25">
      <c r="A7" s="4">
        <v>54</v>
      </c>
      <c r="B7">
        <v>1796</v>
      </c>
      <c r="C7" t="s">
        <v>148</v>
      </c>
      <c r="D7" s="7">
        <v>138</v>
      </c>
      <c r="E7" s="7">
        <v>71</v>
      </c>
      <c r="F7" s="20">
        <f t="shared" si="0"/>
        <v>0.51449275362318836</v>
      </c>
      <c r="G7" s="7">
        <v>68</v>
      </c>
      <c r="H7" s="7">
        <v>2.9000000000000001E-2</v>
      </c>
      <c r="I7" s="18">
        <v>0.51449999999999996</v>
      </c>
    </row>
    <row r="8" spans="1:9" x14ac:dyDescent="0.25">
      <c r="A8" s="4">
        <v>53</v>
      </c>
      <c r="B8">
        <v>1916</v>
      </c>
      <c r="C8" t="s">
        <v>149</v>
      </c>
      <c r="D8" s="7">
        <v>531</v>
      </c>
      <c r="E8" s="7">
        <v>277</v>
      </c>
      <c r="F8" s="20">
        <f t="shared" si="0"/>
        <v>0.5216572504708098</v>
      </c>
      <c r="G8" s="7">
        <v>254</v>
      </c>
      <c r="H8" s="7">
        <v>4.2999999999999997E-2</v>
      </c>
      <c r="I8" s="18">
        <v>0.52170000000000005</v>
      </c>
    </row>
    <row r="9" spans="1:9" x14ac:dyDescent="0.25">
      <c r="A9" s="4" t="s">
        <v>143</v>
      </c>
      <c r="B9">
        <v>1800</v>
      </c>
      <c r="C9" s="4" t="s">
        <v>145</v>
      </c>
      <c r="D9" s="7">
        <v>138</v>
      </c>
      <c r="E9" s="7">
        <v>73</v>
      </c>
      <c r="F9" s="20">
        <f t="shared" si="0"/>
        <v>0.52898550724637683</v>
      </c>
      <c r="G9" s="7">
        <v>73</v>
      </c>
      <c r="H9" s="7">
        <v>0</v>
      </c>
      <c r="I9" s="18">
        <v>0.52900000000000003</v>
      </c>
    </row>
    <row r="10" spans="1:9" x14ac:dyDescent="0.25">
      <c r="A10" s="4">
        <v>52</v>
      </c>
      <c r="B10">
        <v>2004</v>
      </c>
      <c r="C10" t="s">
        <v>147</v>
      </c>
      <c r="D10" s="7">
        <v>538</v>
      </c>
      <c r="E10" s="7">
        <v>286</v>
      </c>
      <c r="F10" s="20">
        <f t="shared" si="0"/>
        <v>0.53159851301115246</v>
      </c>
      <c r="G10" s="7">
        <v>251</v>
      </c>
      <c r="H10" s="7">
        <v>6.3E-2</v>
      </c>
      <c r="I10" s="18">
        <v>0.53159999999999996</v>
      </c>
    </row>
    <row r="11" spans="1:9" x14ac:dyDescent="0.25">
      <c r="A11" s="4">
        <v>51</v>
      </c>
      <c r="B11">
        <v>1884</v>
      </c>
      <c r="C11" t="s">
        <v>150</v>
      </c>
      <c r="D11" s="7">
        <v>401</v>
      </c>
      <c r="E11" s="7">
        <v>219</v>
      </c>
      <c r="F11" s="20">
        <f t="shared" si="0"/>
        <v>0.54613466334164584</v>
      </c>
      <c r="G11" s="7">
        <v>182</v>
      </c>
      <c r="H11" s="7">
        <v>9.1999999999999998E-2</v>
      </c>
      <c r="I11" s="18">
        <v>0.54610000000000003</v>
      </c>
    </row>
    <row r="12" spans="1:9" x14ac:dyDescent="0.25">
      <c r="A12" s="4">
        <v>50</v>
      </c>
      <c r="B12">
        <v>1976</v>
      </c>
      <c r="C12" t="s">
        <v>151</v>
      </c>
      <c r="D12" s="7">
        <v>538</v>
      </c>
      <c r="E12" s="7">
        <v>297</v>
      </c>
      <c r="F12" s="20">
        <f t="shared" si="0"/>
        <v>0.55204460966542745</v>
      </c>
      <c r="G12" s="7">
        <v>240</v>
      </c>
      <c r="H12" s="7">
        <v>0.104</v>
      </c>
      <c r="I12" s="18">
        <v>0.55200000000000005</v>
      </c>
    </row>
    <row r="13" spans="1:9" x14ac:dyDescent="0.25">
      <c r="A13" s="4">
        <v>49</v>
      </c>
      <c r="B13">
        <v>1968</v>
      </c>
      <c r="C13" t="s">
        <v>152</v>
      </c>
      <c r="D13" s="7">
        <v>538</v>
      </c>
      <c r="E13" s="7">
        <v>301</v>
      </c>
      <c r="F13" s="20">
        <f t="shared" si="0"/>
        <v>0.55947955390334569</v>
      </c>
      <c r="G13" s="7">
        <v>191</v>
      </c>
      <c r="H13" s="7">
        <v>0.11899999999999999</v>
      </c>
      <c r="I13" s="18">
        <v>0.5595</v>
      </c>
    </row>
    <row r="14" spans="1:9" x14ac:dyDescent="0.25">
      <c r="A14" s="4">
        <v>48</v>
      </c>
      <c r="B14">
        <v>1848</v>
      </c>
      <c r="C14" t="s">
        <v>153</v>
      </c>
      <c r="D14" s="7">
        <v>290</v>
      </c>
      <c r="E14" s="7">
        <v>163</v>
      </c>
      <c r="F14" s="20">
        <f t="shared" si="0"/>
        <v>0.56206896551724139</v>
      </c>
      <c r="G14" s="7">
        <v>127</v>
      </c>
      <c r="H14" s="7">
        <v>0.124</v>
      </c>
      <c r="I14" s="18">
        <v>0.56210000000000004</v>
      </c>
    </row>
    <row r="15" spans="1:9" x14ac:dyDescent="0.25">
      <c r="A15" s="4">
        <v>47</v>
      </c>
      <c r="B15">
        <v>1960</v>
      </c>
      <c r="C15" t="s">
        <v>154</v>
      </c>
      <c r="D15" s="7">
        <v>537</v>
      </c>
      <c r="E15" s="7">
        <v>303</v>
      </c>
      <c r="F15" s="20">
        <f t="shared" si="0"/>
        <v>0.56424581005586594</v>
      </c>
      <c r="G15" s="7">
        <v>219</v>
      </c>
      <c r="H15" s="7">
        <v>0.128</v>
      </c>
      <c r="I15" s="18">
        <v>0.56420000000000003</v>
      </c>
    </row>
    <row r="16" spans="1:9" x14ac:dyDescent="0.25">
      <c r="A16" s="27">
        <v>46</v>
      </c>
      <c r="B16" s="28">
        <v>2016</v>
      </c>
      <c r="C16" s="28" t="s">
        <v>155</v>
      </c>
      <c r="D16" s="29">
        <v>538</v>
      </c>
      <c r="E16" s="29">
        <v>304</v>
      </c>
      <c r="F16" s="30">
        <f t="shared" si="0"/>
        <v>0.56505576208178443</v>
      </c>
      <c r="G16" s="29">
        <v>227</v>
      </c>
      <c r="H16" s="29">
        <v>0.13</v>
      </c>
      <c r="I16" s="31">
        <v>0.56499999999999995</v>
      </c>
    </row>
    <row r="17" spans="1:9" x14ac:dyDescent="0.25">
      <c r="A17" s="4">
        <v>45</v>
      </c>
      <c r="B17">
        <v>1948</v>
      </c>
      <c r="C17" t="s">
        <v>156</v>
      </c>
      <c r="D17" s="7">
        <v>531</v>
      </c>
      <c r="E17" s="7">
        <v>303</v>
      </c>
      <c r="F17" s="20">
        <f t="shared" si="0"/>
        <v>0.57062146892655363</v>
      </c>
      <c r="G17" s="7">
        <v>189</v>
      </c>
      <c r="H17" s="7">
        <v>0.14099999999999999</v>
      </c>
      <c r="I17" s="18">
        <v>0.5706</v>
      </c>
    </row>
    <row r="18" spans="1:9" x14ac:dyDescent="0.25">
      <c r="A18" s="4">
        <v>44</v>
      </c>
      <c r="B18">
        <v>1836</v>
      </c>
      <c r="C18" t="s">
        <v>157</v>
      </c>
      <c r="D18" s="7">
        <v>294</v>
      </c>
      <c r="E18" s="7">
        <v>170</v>
      </c>
      <c r="F18" s="20">
        <f t="shared" si="0"/>
        <v>0.57823129251700678</v>
      </c>
      <c r="G18" s="7">
        <v>73</v>
      </c>
      <c r="H18" s="7">
        <v>0.156</v>
      </c>
      <c r="I18" s="18">
        <v>0.57820000000000005</v>
      </c>
    </row>
    <row r="19" spans="1:9" x14ac:dyDescent="0.25">
      <c r="A19" s="4">
        <v>43</v>
      </c>
      <c r="B19">
        <v>1880</v>
      </c>
      <c r="C19" t="s">
        <v>158</v>
      </c>
      <c r="D19" s="7">
        <v>369</v>
      </c>
      <c r="E19" s="7">
        <v>214</v>
      </c>
      <c r="F19" s="20">
        <f t="shared" si="0"/>
        <v>0.57994579945799463</v>
      </c>
      <c r="G19" s="7">
        <v>155</v>
      </c>
      <c r="H19" s="7">
        <v>0.16</v>
      </c>
      <c r="I19" s="18">
        <v>0.57989999999999997</v>
      </c>
    </row>
    <row r="20" spans="1:9" x14ac:dyDescent="0.25">
      <c r="A20" s="4">
        <v>42</v>
      </c>
      <c r="B20">
        <v>1888</v>
      </c>
      <c r="C20" t="s">
        <v>159</v>
      </c>
      <c r="D20" s="7">
        <v>401</v>
      </c>
      <c r="E20" s="7">
        <v>233</v>
      </c>
      <c r="F20" s="20">
        <f t="shared" si="0"/>
        <v>0.58104738154613467</v>
      </c>
      <c r="G20" s="7">
        <v>168</v>
      </c>
      <c r="H20" s="7">
        <v>0.16200000000000001</v>
      </c>
      <c r="I20" s="18">
        <v>0.58099999999999996</v>
      </c>
    </row>
    <row r="21" spans="1:9" x14ac:dyDescent="0.25">
      <c r="A21" s="4">
        <v>41</v>
      </c>
      <c r="B21">
        <v>1856</v>
      </c>
      <c r="C21" t="s">
        <v>160</v>
      </c>
      <c r="D21" s="7">
        <v>296</v>
      </c>
      <c r="E21" s="7">
        <v>174</v>
      </c>
      <c r="F21" s="20">
        <f t="shared" si="0"/>
        <v>0.58783783783783783</v>
      </c>
      <c r="G21" s="7">
        <v>114</v>
      </c>
      <c r="H21" s="7">
        <v>0.17599999999999999</v>
      </c>
      <c r="I21" s="18">
        <v>0.58779999999999999</v>
      </c>
    </row>
    <row r="22" spans="1:9" x14ac:dyDescent="0.25">
      <c r="A22" s="4">
        <v>40</v>
      </c>
      <c r="B22">
        <v>1812</v>
      </c>
      <c r="C22" t="s">
        <v>161</v>
      </c>
      <c r="D22" s="7">
        <v>217</v>
      </c>
      <c r="E22" s="7">
        <v>128</v>
      </c>
      <c r="F22" s="20">
        <f t="shared" si="0"/>
        <v>0.58986175115207373</v>
      </c>
      <c r="G22" s="7">
        <v>89</v>
      </c>
      <c r="H22" s="7">
        <v>0.18</v>
      </c>
      <c r="I22" s="18">
        <v>0.58989999999999998</v>
      </c>
    </row>
    <row r="23" spans="1:9" x14ac:dyDescent="0.25">
      <c r="A23" s="4">
        <v>39</v>
      </c>
      <c r="B23">
        <v>1860</v>
      </c>
      <c r="C23" t="s">
        <v>162</v>
      </c>
      <c r="D23" s="7">
        <v>303</v>
      </c>
      <c r="E23" s="7">
        <v>180</v>
      </c>
      <c r="F23" s="20">
        <f t="shared" si="0"/>
        <v>0.59405940594059403</v>
      </c>
      <c r="G23" s="7">
        <v>72</v>
      </c>
      <c r="H23" s="7">
        <v>0.188</v>
      </c>
      <c r="I23" s="18">
        <v>0.59409999999999996</v>
      </c>
    </row>
    <row r="24" spans="1:9" x14ac:dyDescent="0.25">
      <c r="A24" s="4">
        <v>38</v>
      </c>
      <c r="B24">
        <v>1896</v>
      </c>
      <c r="C24" t="s">
        <v>163</v>
      </c>
      <c r="D24" s="7">
        <v>447</v>
      </c>
      <c r="E24" s="7">
        <v>271</v>
      </c>
      <c r="F24" s="20">
        <f t="shared" si="0"/>
        <v>0.60626398210290833</v>
      </c>
      <c r="G24" s="7">
        <v>176</v>
      </c>
      <c r="H24" s="7">
        <v>0.21299999999999999</v>
      </c>
      <c r="I24" s="18">
        <v>0.60629999999999995</v>
      </c>
    </row>
    <row r="25" spans="1:9" x14ac:dyDescent="0.25">
      <c r="A25" s="4">
        <v>37</v>
      </c>
      <c r="B25">
        <v>2012</v>
      </c>
      <c r="C25" t="s">
        <v>164</v>
      </c>
      <c r="D25" s="7">
        <v>538</v>
      </c>
      <c r="E25" s="7">
        <v>332</v>
      </c>
      <c r="F25" s="20">
        <f t="shared" si="0"/>
        <v>0.61710037174721188</v>
      </c>
      <c r="G25" s="7">
        <v>206</v>
      </c>
      <c r="H25" s="7">
        <v>0.23400000000000001</v>
      </c>
      <c r="I25" s="18">
        <v>0.61709999999999998</v>
      </c>
    </row>
    <row r="26" spans="1:9" x14ac:dyDescent="0.25">
      <c r="A26" s="4">
        <v>36</v>
      </c>
      <c r="B26">
        <v>1844</v>
      </c>
      <c r="C26" t="s">
        <v>165</v>
      </c>
      <c r="D26" s="7">
        <v>275</v>
      </c>
      <c r="E26" s="7">
        <v>170</v>
      </c>
      <c r="F26" s="20">
        <f t="shared" si="0"/>
        <v>0.61818181818181817</v>
      </c>
      <c r="G26" s="7">
        <v>105</v>
      </c>
      <c r="H26" s="7">
        <v>0.23599999999999999</v>
      </c>
      <c r="I26" s="18">
        <v>0.61819999999999997</v>
      </c>
    </row>
    <row r="27" spans="1:9" x14ac:dyDescent="0.25">
      <c r="A27" s="4">
        <v>35</v>
      </c>
      <c r="B27">
        <v>1892</v>
      </c>
      <c r="C27" t="s">
        <v>150</v>
      </c>
      <c r="D27" s="7">
        <v>444</v>
      </c>
      <c r="E27" s="7">
        <v>277</v>
      </c>
      <c r="F27" s="20">
        <f t="shared" si="0"/>
        <v>0.62387387387387383</v>
      </c>
      <c r="G27" s="7">
        <v>145</v>
      </c>
      <c r="H27" s="7">
        <v>0.248</v>
      </c>
      <c r="I27" s="18">
        <v>0.62390000000000001</v>
      </c>
    </row>
    <row r="28" spans="1:9" x14ac:dyDescent="0.25">
      <c r="A28" s="4">
        <v>34</v>
      </c>
      <c r="B28">
        <v>1900</v>
      </c>
      <c r="C28" t="s">
        <v>163</v>
      </c>
      <c r="D28" s="7">
        <v>447</v>
      </c>
      <c r="E28" s="7">
        <v>292</v>
      </c>
      <c r="F28" s="20">
        <f t="shared" si="0"/>
        <v>0.65324384787472034</v>
      </c>
      <c r="G28" s="7">
        <v>155</v>
      </c>
      <c r="H28" s="7">
        <v>0.30599999999999999</v>
      </c>
      <c r="I28" s="18">
        <v>0.6532</v>
      </c>
    </row>
    <row r="29" spans="1:9" x14ac:dyDescent="0.25">
      <c r="A29" s="4">
        <v>33</v>
      </c>
      <c r="B29">
        <v>1908</v>
      </c>
      <c r="C29" t="s">
        <v>166</v>
      </c>
      <c r="D29" s="7">
        <v>483</v>
      </c>
      <c r="E29" s="7">
        <v>321</v>
      </c>
      <c r="F29" s="20">
        <f t="shared" si="0"/>
        <v>0.6645962732919255</v>
      </c>
      <c r="G29" s="7">
        <v>162</v>
      </c>
      <c r="H29" s="7">
        <v>0.32900000000000001</v>
      </c>
      <c r="I29" s="18">
        <v>0.66459999999999997</v>
      </c>
    </row>
    <row r="30" spans="1:9" x14ac:dyDescent="0.25">
      <c r="A30" s="4">
        <v>32</v>
      </c>
      <c r="B30">
        <v>2008</v>
      </c>
      <c r="C30" t="s">
        <v>164</v>
      </c>
      <c r="D30" s="7">
        <v>538</v>
      </c>
      <c r="E30" s="7">
        <v>365</v>
      </c>
      <c r="F30" s="20">
        <f t="shared" si="0"/>
        <v>0.67843866171003719</v>
      </c>
      <c r="G30" s="7">
        <v>173</v>
      </c>
      <c r="H30" s="7">
        <v>0.35699999999999998</v>
      </c>
      <c r="I30" s="18">
        <v>0.6784</v>
      </c>
    </row>
    <row r="31" spans="1:9" x14ac:dyDescent="0.25">
      <c r="A31" s="4">
        <v>31</v>
      </c>
      <c r="B31">
        <v>1828</v>
      </c>
      <c r="C31" t="s">
        <v>167</v>
      </c>
      <c r="D31" s="7">
        <v>261</v>
      </c>
      <c r="E31" s="7">
        <v>178</v>
      </c>
      <c r="F31" s="20">
        <f t="shared" si="0"/>
        <v>0.68199233716475094</v>
      </c>
      <c r="G31" s="7">
        <v>83</v>
      </c>
      <c r="H31" s="7">
        <v>0.36399999999999999</v>
      </c>
      <c r="I31" s="18">
        <v>0.68200000000000005</v>
      </c>
    </row>
    <row r="32" spans="1:9" x14ac:dyDescent="0.25">
      <c r="A32" s="4">
        <v>30</v>
      </c>
      <c r="B32">
        <v>1992</v>
      </c>
      <c r="C32" t="s">
        <v>168</v>
      </c>
      <c r="D32" s="7">
        <v>538</v>
      </c>
      <c r="E32" s="7">
        <v>370</v>
      </c>
      <c r="F32" s="20">
        <f t="shared" si="0"/>
        <v>0.68773234200743494</v>
      </c>
      <c r="G32" s="7">
        <v>168</v>
      </c>
      <c r="H32" s="7">
        <v>0.375</v>
      </c>
      <c r="I32" s="18">
        <v>0.68769999999999998</v>
      </c>
    </row>
    <row r="33" spans="1:9" x14ac:dyDescent="0.25">
      <c r="A33" s="4">
        <v>29</v>
      </c>
      <c r="B33">
        <v>1808</v>
      </c>
      <c r="C33" t="s">
        <v>161</v>
      </c>
      <c r="D33" s="7">
        <v>175</v>
      </c>
      <c r="E33" s="7">
        <v>122</v>
      </c>
      <c r="F33" s="20">
        <f t="shared" si="0"/>
        <v>0.69714285714285718</v>
      </c>
      <c r="G33" s="7">
        <v>47</v>
      </c>
      <c r="H33" s="7">
        <v>0.39400000000000002</v>
      </c>
      <c r="I33" s="18">
        <v>0.69710000000000005</v>
      </c>
    </row>
    <row r="34" spans="1:9" x14ac:dyDescent="0.25">
      <c r="A34" s="4">
        <v>28</v>
      </c>
      <c r="B34">
        <v>1996</v>
      </c>
      <c r="C34" t="s">
        <v>168</v>
      </c>
      <c r="D34" s="7">
        <v>538</v>
      </c>
      <c r="E34" s="7">
        <v>379</v>
      </c>
      <c r="F34" s="20">
        <f t="shared" si="0"/>
        <v>0.70446096654275092</v>
      </c>
      <c r="G34" s="7">
        <v>159</v>
      </c>
      <c r="H34" s="7">
        <v>0.40899999999999997</v>
      </c>
      <c r="I34" s="18">
        <v>0.70450000000000002</v>
      </c>
    </row>
    <row r="35" spans="1:9" x14ac:dyDescent="0.25">
      <c r="A35" s="4">
        <v>27</v>
      </c>
      <c r="B35">
        <v>1904</v>
      </c>
      <c r="C35" t="s">
        <v>169</v>
      </c>
      <c r="D35" s="7">
        <v>476</v>
      </c>
      <c r="E35" s="7">
        <v>336</v>
      </c>
      <c r="F35" s="20">
        <f t="shared" si="0"/>
        <v>0.70588235294117652</v>
      </c>
      <c r="G35" s="7">
        <v>140</v>
      </c>
      <c r="H35" s="7">
        <v>0.41199999999999998</v>
      </c>
      <c r="I35" s="18">
        <v>0.70589999999999997</v>
      </c>
    </row>
    <row r="36" spans="1:9" x14ac:dyDescent="0.25">
      <c r="A36" s="4">
        <v>26</v>
      </c>
      <c r="B36">
        <v>1924</v>
      </c>
      <c r="C36" t="s">
        <v>170</v>
      </c>
      <c r="D36" s="7">
        <v>531</v>
      </c>
      <c r="E36" s="7">
        <v>382</v>
      </c>
      <c r="F36" s="20">
        <f t="shared" ref="F36:F61" si="1">E36/D36</f>
        <v>0.71939736346516003</v>
      </c>
      <c r="G36" s="7">
        <v>136</v>
      </c>
      <c r="H36" s="7">
        <v>0.439</v>
      </c>
      <c r="I36" s="18">
        <v>0.71940000000000004</v>
      </c>
    </row>
    <row r="37" spans="1:9" x14ac:dyDescent="0.25">
      <c r="A37" s="4">
        <v>25</v>
      </c>
      <c r="B37">
        <v>1868</v>
      </c>
      <c r="C37" t="s">
        <v>171</v>
      </c>
      <c r="D37" s="7">
        <v>294</v>
      </c>
      <c r="E37" s="7">
        <v>214</v>
      </c>
      <c r="F37" s="20">
        <f t="shared" si="1"/>
        <v>0.72789115646258506</v>
      </c>
      <c r="G37" s="7">
        <v>80</v>
      </c>
      <c r="H37" s="7">
        <v>0.45600000000000002</v>
      </c>
      <c r="I37" s="18">
        <v>0.72789999999999999</v>
      </c>
    </row>
    <row r="38" spans="1:9" x14ac:dyDescent="0.25">
      <c r="A38" s="4">
        <v>24</v>
      </c>
      <c r="B38">
        <v>1920</v>
      </c>
      <c r="C38" t="s">
        <v>172</v>
      </c>
      <c r="D38" s="7">
        <v>531</v>
      </c>
      <c r="E38" s="7">
        <v>404</v>
      </c>
      <c r="F38" s="20">
        <f t="shared" si="1"/>
        <v>0.76082862523540484</v>
      </c>
      <c r="G38" s="7">
        <v>127</v>
      </c>
      <c r="H38" s="7">
        <v>0.52200000000000002</v>
      </c>
      <c r="I38" s="18">
        <v>0.76080000000000003</v>
      </c>
    </row>
    <row r="39" spans="1:9" x14ac:dyDescent="0.25">
      <c r="A39" s="4">
        <v>23</v>
      </c>
      <c r="B39">
        <v>1832</v>
      </c>
      <c r="C39" t="s">
        <v>167</v>
      </c>
      <c r="D39" s="7">
        <v>286</v>
      </c>
      <c r="E39" s="7">
        <v>219</v>
      </c>
      <c r="F39" s="20">
        <f t="shared" si="1"/>
        <v>0.76573426573426573</v>
      </c>
      <c r="G39" s="7">
        <v>49</v>
      </c>
      <c r="H39" s="7">
        <v>0.53100000000000003</v>
      </c>
      <c r="I39" s="18">
        <v>0.76570000000000005</v>
      </c>
    </row>
    <row r="40" spans="1:9" x14ac:dyDescent="0.25">
      <c r="A40" s="4">
        <v>22</v>
      </c>
      <c r="B40">
        <v>1988</v>
      </c>
      <c r="C40" t="s">
        <v>173</v>
      </c>
      <c r="D40" s="7">
        <v>538</v>
      </c>
      <c r="E40" s="7">
        <v>426</v>
      </c>
      <c r="F40" s="20">
        <f t="shared" si="1"/>
        <v>0.79182156133828996</v>
      </c>
      <c r="G40" s="7">
        <v>111</v>
      </c>
      <c r="H40" s="7">
        <v>0.58399999999999996</v>
      </c>
      <c r="I40" s="18">
        <v>0.79179999999999995</v>
      </c>
    </row>
    <row r="41" spans="1:9" x14ac:dyDescent="0.25">
      <c r="A41" s="4">
        <v>21</v>
      </c>
      <c r="B41">
        <v>1840</v>
      </c>
      <c r="C41" t="s">
        <v>174</v>
      </c>
      <c r="D41" s="7">
        <v>294</v>
      </c>
      <c r="E41" s="7">
        <v>234</v>
      </c>
      <c r="F41" s="20">
        <f t="shared" si="1"/>
        <v>0.79591836734693877</v>
      </c>
      <c r="G41" s="7">
        <v>60</v>
      </c>
      <c r="H41" s="7">
        <v>0.59199999999999997</v>
      </c>
      <c r="I41" s="18">
        <v>0.79590000000000005</v>
      </c>
    </row>
    <row r="42" spans="1:9" x14ac:dyDescent="0.25">
      <c r="A42" s="4">
        <v>18</v>
      </c>
      <c r="B42">
        <v>1872</v>
      </c>
      <c r="C42" s="4" t="s">
        <v>176</v>
      </c>
      <c r="D42" s="7">
        <v>352</v>
      </c>
      <c r="E42" s="7">
        <v>286</v>
      </c>
      <c r="F42" s="20">
        <f t="shared" si="1"/>
        <v>0.8125</v>
      </c>
      <c r="G42" s="7">
        <v>42</v>
      </c>
      <c r="H42" s="7">
        <v>0.63900000000000001</v>
      </c>
      <c r="I42" s="18">
        <v>0.81950000000000001</v>
      </c>
    </row>
    <row r="43" spans="1:9" x14ac:dyDescent="0.25">
      <c r="A43" s="4">
        <v>20</v>
      </c>
      <c r="B43">
        <v>1944</v>
      </c>
      <c r="C43" t="s">
        <v>175</v>
      </c>
      <c r="D43" s="7">
        <v>531</v>
      </c>
      <c r="E43" s="7">
        <v>432</v>
      </c>
      <c r="F43" s="20">
        <f t="shared" si="1"/>
        <v>0.81355932203389836</v>
      </c>
      <c r="G43" s="7">
        <v>99</v>
      </c>
      <c r="H43" s="7">
        <v>0.627</v>
      </c>
      <c r="I43" s="18">
        <v>0.81359999999999999</v>
      </c>
    </row>
    <row r="44" spans="1:9" x14ac:dyDescent="0.25">
      <c r="A44" s="4">
        <v>19</v>
      </c>
      <c r="B44">
        <v>1912</v>
      </c>
      <c r="C44" t="s">
        <v>149</v>
      </c>
      <c r="D44" s="7">
        <v>531</v>
      </c>
      <c r="E44" s="7">
        <v>435</v>
      </c>
      <c r="F44" s="20">
        <f t="shared" si="1"/>
        <v>0.8192090395480226</v>
      </c>
      <c r="G44" s="7">
        <v>88</v>
      </c>
      <c r="H44" s="7">
        <v>0.63800000000000001</v>
      </c>
      <c r="I44" s="18">
        <v>0.81920000000000004</v>
      </c>
    </row>
    <row r="45" spans="1:9" x14ac:dyDescent="0.25">
      <c r="A45" s="4">
        <v>17</v>
      </c>
      <c r="B45">
        <v>1952</v>
      </c>
      <c r="C45" t="s">
        <v>177</v>
      </c>
      <c r="D45" s="7">
        <v>531</v>
      </c>
      <c r="E45" s="7">
        <v>442</v>
      </c>
      <c r="F45" s="20">
        <f t="shared" si="1"/>
        <v>0.83239171374764598</v>
      </c>
      <c r="G45" s="7">
        <v>89</v>
      </c>
      <c r="H45" s="7">
        <v>0.66500000000000004</v>
      </c>
      <c r="I45" s="18">
        <v>0.83240000000000003</v>
      </c>
    </row>
    <row r="46" spans="1:9" x14ac:dyDescent="0.25">
      <c r="A46" s="4">
        <v>16</v>
      </c>
      <c r="B46">
        <v>1928</v>
      </c>
      <c r="C46" t="s">
        <v>178</v>
      </c>
      <c r="D46" s="7">
        <v>531</v>
      </c>
      <c r="E46" s="7">
        <v>444</v>
      </c>
      <c r="F46" s="20">
        <f t="shared" si="1"/>
        <v>0.83615819209039544</v>
      </c>
      <c r="G46" s="7">
        <v>87</v>
      </c>
      <c r="H46" s="7">
        <v>0.67200000000000004</v>
      </c>
      <c r="I46" s="18">
        <v>0.83620000000000005</v>
      </c>
    </row>
    <row r="47" spans="1:9" x14ac:dyDescent="0.25">
      <c r="A47" s="4">
        <v>15</v>
      </c>
      <c r="B47">
        <v>1816</v>
      </c>
      <c r="C47" t="s">
        <v>179</v>
      </c>
      <c r="D47" s="7">
        <v>217</v>
      </c>
      <c r="E47" s="7">
        <v>183</v>
      </c>
      <c r="F47" s="20">
        <f t="shared" si="1"/>
        <v>0.84331797235023043</v>
      </c>
      <c r="G47" s="7">
        <v>34</v>
      </c>
      <c r="H47" s="7">
        <v>0.68700000000000006</v>
      </c>
      <c r="I47" s="18">
        <v>0.84330000000000005</v>
      </c>
    </row>
    <row r="48" spans="1:9" x14ac:dyDescent="0.25">
      <c r="A48" s="4">
        <v>14</v>
      </c>
      <c r="B48">
        <v>1940</v>
      </c>
      <c r="C48" t="s">
        <v>175</v>
      </c>
      <c r="D48" s="7">
        <v>531</v>
      </c>
      <c r="E48" s="7">
        <v>449</v>
      </c>
      <c r="F48" s="20">
        <f t="shared" si="1"/>
        <v>0.84557438794726936</v>
      </c>
      <c r="G48" s="7">
        <v>82</v>
      </c>
      <c r="H48" s="7">
        <v>0.69099999999999995</v>
      </c>
      <c r="I48" s="18">
        <v>0.84560000000000002</v>
      </c>
    </row>
    <row r="49" spans="1:9" x14ac:dyDescent="0.25">
      <c r="A49" s="4">
        <v>13</v>
      </c>
      <c r="B49">
        <v>1852</v>
      </c>
      <c r="C49" t="s">
        <v>180</v>
      </c>
      <c r="D49" s="7">
        <v>296</v>
      </c>
      <c r="E49" s="7">
        <v>254</v>
      </c>
      <c r="F49" s="20">
        <f t="shared" si="1"/>
        <v>0.85810810810810811</v>
      </c>
      <c r="G49" s="7">
        <v>42</v>
      </c>
      <c r="H49" s="7">
        <v>0.71599999999999997</v>
      </c>
      <c r="I49" s="18">
        <v>0.85809999999999997</v>
      </c>
    </row>
    <row r="50" spans="1:9" x14ac:dyDescent="0.25">
      <c r="A50" s="4">
        <v>12</v>
      </c>
      <c r="B50">
        <v>1956</v>
      </c>
      <c r="C50" t="s">
        <v>177</v>
      </c>
      <c r="D50" s="7">
        <v>531</v>
      </c>
      <c r="E50" s="7">
        <v>457</v>
      </c>
      <c r="F50" s="20">
        <f t="shared" si="1"/>
        <v>0.86064030131826741</v>
      </c>
      <c r="G50" s="7">
        <v>73</v>
      </c>
      <c r="H50" s="7">
        <v>0.72099999999999997</v>
      </c>
      <c r="I50" s="18">
        <v>0.86060000000000003</v>
      </c>
    </row>
    <row r="51" spans="1:9" x14ac:dyDescent="0.25">
      <c r="A51" s="4">
        <v>11</v>
      </c>
      <c r="B51">
        <v>1932</v>
      </c>
      <c r="C51" t="s">
        <v>175</v>
      </c>
      <c r="D51" s="7">
        <v>531</v>
      </c>
      <c r="E51" s="7">
        <v>472</v>
      </c>
      <c r="F51" s="20">
        <f t="shared" si="1"/>
        <v>0.88888888888888884</v>
      </c>
      <c r="G51" s="7">
        <v>59</v>
      </c>
      <c r="H51" s="7">
        <v>0.77800000000000002</v>
      </c>
      <c r="I51" s="18">
        <v>0.88890000000000002</v>
      </c>
    </row>
    <row r="52" spans="1:9" x14ac:dyDescent="0.25">
      <c r="A52" s="4">
        <v>10</v>
      </c>
      <c r="B52">
        <v>1964</v>
      </c>
      <c r="C52" t="s">
        <v>181</v>
      </c>
      <c r="D52" s="7">
        <v>538</v>
      </c>
      <c r="E52" s="7">
        <v>486</v>
      </c>
      <c r="F52" s="20">
        <f t="shared" si="1"/>
        <v>0.90334572490706322</v>
      </c>
      <c r="G52" s="7">
        <v>52</v>
      </c>
      <c r="H52" s="7">
        <v>0.80700000000000005</v>
      </c>
      <c r="I52" s="18">
        <v>0.90329999999999999</v>
      </c>
    </row>
    <row r="53" spans="1:9" x14ac:dyDescent="0.25">
      <c r="A53" s="4">
        <v>9</v>
      </c>
      <c r="B53">
        <v>1980</v>
      </c>
      <c r="C53" t="s">
        <v>182</v>
      </c>
      <c r="D53" s="7">
        <v>538</v>
      </c>
      <c r="E53" s="7">
        <v>489</v>
      </c>
      <c r="F53" s="20">
        <f t="shared" si="1"/>
        <v>0.90892193308550184</v>
      </c>
      <c r="G53" s="7">
        <v>49</v>
      </c>
      <c r="H53" s="7">
        <v>0.81799999999999995</v>
      </c>
      <c r="I53" s="18">
        <v>0.90890000000000004</v>
      </c>
    </row>
    <row r="54" spans="1:9" x14ac:dyDescent="0.25">
      <c r="A54" s="4">
        <v>8</v>
      </c>
      <c r="B54">
        <v>1864</v>
      </c>
      <c r="C54" t="s">
        <v>162</v>
      </c>
      <c r="D54" s="7">
        <v>233</v>
      </c>
      <c r="E54" s="7">
        <v>212</v>
      </c>
      <c r="F54" s="20">
        <f t="shared" si="1"/>
        <v>0.90987124463519309</v>
      </c>
      <c r="G54" s="7">
        <v>21</v>
      </c>
      <c r="H54" s="7">
        <v>0.82</v>
      </c>
      <c r="I54" s="18">
        <v>0.90990000000000004</v>
      </c>
    </row>
    <row r="55" spans="1:9" x14ac:dyDescent="0.25">
      <c r="A55" s="4">
        <v>7</v>
      </c>
      <c r="B55">
        <v>1804</v>
      </c>
      <c r="C55" t="s">
        <v>183</v>
      </c>
      <c r="D55" s="7">
        <v>176</v>
      </c>
      <c r="E55" s="7">
        <v>162</v>
      </c>
      <c r="F55" s="20">
        <f t="shared" si="1"/>
        <v>0.92045454545454541</v>
      </c>
      <c r="G55" s="7">
        <v>14</v>
      </c>
      <c r="H55" s="7">
        <v>0.84099999999999997</v>
      </c>
      <c r="I55" s="18">
        <v>0.92049999999999998</v>
      </c>
    </row>
    <row r="56" spans="1:9" x14ac:dyDescent="0.25">
      <c r="A56" s="4">
        <v>6</v>
      </c>
      <c r="B56">
        <v>1972</v>
      </c>
      <c r="C56" t="s">
        <v>152</v>
      </c>
      <c r="D56" s="7">
        <v>538</v>
      </c>
      <c r="E56" s="7">
        <v>520</v>
      </c>
      <c r="F56" s="20">
        <f t="shared" si="1"/>
        <v>0.96654275092936803</v>
      </c>
      <c r="G56" s="7">
        <v>17</v>
      </c>
      <c r="H56" s="7">
        <v>0.93300000000000005</v>
      </c>
      <c r="I56" s="18">
        <v>0.96650000000000003</v>
      </c>
    </row>
    <row r="57" spans="1:9" x14ac:dyDescent="0.25">
      <c r="A57" s="4">
        <v>5</v>
      </c>
      <c r="B57">
        <v>1984</v>
      </c>
      <c r="C57" t="s">
        <v>182</v>
      </c>
      <c r="D57" s="7">
        <v>538</v>
      </c>
      <c r="E57" s="7">
        <v>525</v>
      </c>
      <c r="F57" s="20">
        <f t="shared" si="1"/>
        <v>0.97583643122676578</v>
      </c>
      <c r="G57" s="7">
        <v>13</v>
      </c>
      <c r="H57" s="7">
        <v>0.95199999999999996</v>
      </c>
      <c r="I57" s="18">
        <v>0.9758</v>
      </c>
    </row>
    <row r="58" spans="1:9" x14ac:dyDescent="0.25">
      <c r="A58" s="4">
        <v>4</v>
      </c>
      <c r="B58">
        <v>1936</v>
      </c>
      <c r="C58" t="s">
        <v>175</v>
      </c>
      <c r="D58" s="7">
        <v>531</v>
      </c>
      <c r="E58" s="7">
        <v>523</v>
      </c>
      <c r="F58" s="20">
        <f t="shared" si="1"/>
        <v>0.98493408662900184</v>
      </c>
      <c r="G58" s="7">
        <v>8</v>
      </c>
      <c r="H58" s="7">
        <v>0.97</v>
      </c>
      <c r="I58" s="18">
        <v>0.9849</v>
      </c>
    </row>
    <row r="59" spans="1:9" x14ac:dyDescent="0.25">
      <c r="A59" s="4">
        <v>3</v>
      </c>
      <c r="B59">
        <v>1820</v>
      </c>
      <c r="C59" s="4" t="s">
        <v>184</v>
      </c>
      <c r="D59" s="7">
        <v>232</v>
      </c>
      <c r="E59" s="7">
        <v>231</v>
      </c>
      <c r="F59" s="20">
        <f t="shared" si="1"/>
        <v>0.99568965517241381</v>
      </c>
      <c r="G59" s="7">
        <v>1</v>
      </c>
      <c r="H59" s="7">
        <v>0.99099999999999999</v>
      </c>
      <c r="I59" s="18">
        <v>0.99570000000000003</v>
      </c>
    </row>
    <row r="60" spans="1:9" x14ac:dyDescent="0.25">
      <c r="A60" s="4">
        <v>1</v>
      </c>
      <c r="B60">
        <v>1789</v>
      </c>
      <c r="C60" s="4" t="s">
        <v>187</v>
      </c>
      <c r="D60" s="7">
        <v>69</v>
      </c>
      <c r="E60" s="7">
        <v>69</v>
      </c>
      <c r="F60" s="20">
        <f t="shared" si="1"/>
        <v>1</v>
      </c>
      <c r="G60" s="7">
        <v>34</v>
      </c>
      <c r="H60" s="7" t="s">
        <v>186</v>
      </c>
      <c r="I60" s="19">
        <v>1</v>
      </c>
    </row>
    <row r="61" spans="1:9" x14ac:dyDescent="0.25">
      <c r="A61" s="4">
        <v>2</v>
      </c>
      <c r="B61">
        <v>1792</v>
      </c>
      <c r="C61" s="4" t="s">
        <v>185</v>
      </c>
      <c r="D61" s="7">
        <v>132</v>
      </c>
      <c r="E61" s="7">
        <v>132</v>
      </c>
      <c r="F61" s="20">
        <f t="shared" si="1"/>
        <v>1</v>
      </c>
      <c r="G61" s="7">
        <v>77</v>
      </c>
      <c r="H61" s="7" t="s">
        <v>186</v>
      </c>
      <c r="I61" s="19">
        <v>1</v>
      </c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</sheetData>
  <sortState ref="A4:I61">
    <sortCondition ref="F4:F61"/>
    <sortCondition ref="B4:B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pane ySplit="2" topLeftCell="A3" activePane="bottomLeft" state="frozen"/>
      <selection pane="bottomLeft" activeCell="A3" sqref="A3:O51"/>
    </sheetView>
  </sheetViews>
  <sheetFormatPr defaultColWidth="38" defaultRowHeight="15" x14ac:dyDescent="0.25"/>
  <cols>
    <col min="1" max="1" width="8.28515625" style="9" bestFit="1" customWidth="1"/>
    <col min="2" max="2" width="5" bestFit="1" customWidth="1"/>
    <col min="3" max="3" width="30.140625" bestFit="1" customWidth="1"/>
    <col min="4" max="4" width="5.7109375" style="9" bestFit="1" customWidth="1"/>
    <col min="5" max="5" width="10.28515625" style="9" customWidth="1"/>
    <col min="6" max="6" width="7.140625" bestFit="1" customWidth="1"/>
    <col min="7" max="7" width="7.140625" style="25" customWidth="1"/>
    <col min="8" max="8" width="11.7109375" bestFit="1" customWidth="1"/>
    <col min="9" max="9" width="11.7109375" customWidth="1"/>
    <col min="10" max="10" width="9.5703125" bestFit="1" customWidth="1"/>
    <col min="11" max="12" width="12.5703125" bestFit="1" customWidth="1"/>
    <col min="13" max="13" width="30.140625" style="9" bestFit="1" customWidth="1"/>
    <col min="14" max="14" width="10.140625" style="9" customWidth="1"/>
    <col min="15" max="15" width="8.5703125" bestFit="1" customWidth="1"/>
  </cols>
  <sheetData>
    <row r="1" spans="1:15" ht="30" customHeight="1" x14ac:dyDescent="0.25">
      <c r="A1" s="8" t="s">
        <v>127</v>
      </c>
      <c r="B1" s="8">
        <f>MIN(B3:B51)</f>
        <v>1824</v>
      </c>
      <c r="C1" s="8" t="s">
        <v>128</v>
      </c>
      <c r="D1" s="8"/>
      <c r="E1" s="8" t="s">
        <v>129</v>
      </c>
      <c r="F1" s="8"/>
      <c r="G1" s="24"/>
      <c r="H1" s="8" t="s">
        <v>130</v>
      </c>
      <c r="I1" s="8"/>
      <c r="J1" s="8"/>
      <c r="K1" s="8"/>
      <c r="L1" s="8"/>
      <c r="M1" s="8" t="s">
        <v>131</v>
      </c>
      <c r="N1" s="8"/>
      <c r="O1" s="8" t="s">
        <v>132</v>
      </c>
    </row>
    <row r="2" spans="1:15" s="9" customFormat="1" x14ac:dyDescent="0.25">
      <c r="A2" s="9" t="s">
        <v>133</v>
      </c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  <c r="G2" s="25" t="s">
        <v>188</v>
      </c>
      <c r="H2" s="9" t="s">
        <v>139</v>
      </c>
      <c r="I2" s="9" t="s">
        <v>198</v>
      </c>
      <c r="J2" s="9" t="s">
        <v>198</v>
      </c>
      <c r="M2" s="9" t="s">
        <v>140</v>
      </c>
      <c r="N2" s="9" t="s">
        <v>136</v>
      </c>
      <c r="O2" s="9" t="s">
        <v>141</v>
      </c>
    </row>
    <row r="3" spans="1:15" x14ac:dyDescent="0.25">
      <c r="A3" s="10">
        <v>10</v>
      </c>
      <c r="B3">
        <v>1824</v>
      </c>
      <c r="C3" t="s">
        <v>0</v>
      </c>
      <c r="D3" s="14" t="s">
        <v>1</v>
      </c>
      <c r="E3" s="10" t="s">
        <v>2</v>
      </c>
      <c r="F3" s="2">
        <v>0.32179999999999997</v>
      </c>
      <c r="G3" s="26">
        <v>49</v>
      </c>
      <c r="H3" s="2">
        <v>0.30919999999999997</v>
      </c>
      <c r="I3" s="2"/>
      <c r="J3" s="12">
        <v>-0.10440000000000001</v>
      </c>
      <c r="K3" s="3">
        <v>113142</v>
      </c>
      <c r="L3" s="11" t="s">
        <v>3</v>
      </c>
      <c r="M3" s="9" t="s">
        <v>4</v>
      </c>
      <c r="N3" s="14" t="s">
        <v>1</v>
      </c>
      <c r="O3" s="2">
        <v>0.26900000000000002</v>
      </c>
    </row>
    <row r="4" spans="1:15" x14ac:dyDescent="0.25">
      <c r="A4" s="10">
        <v>23</v>
      </c>
      <c r="B4">
        <v>1876</v>
      </c>
      <c r="C4" t="s">
        <v>5</v>
      </c>
      <c r="D4" s="15" t="s">
        <v>6</v>
      </c>
      <c r="E4" s="10" t="s">
        <v>7</v>
      </c>
      <c r="F4" s="2">
        <v>0.50139999999999996</v>
      </c>
      <c r="G4" s="26">
        <v>38</v>
      </c>
      <c r="H4" s="2">
        <v>0.47920000000000001</v>
      </c>
      <c r="I4" s="2">
        <f>J4+(-1*H4)</f>
        <v>-0.50919999999999999</v>
      </c>
      <c r="J4" s="12">
        <v>-0.03</v>
      </c>
      <c r="K4" s="3">
        <v>4034142</v>
      </c>
      <c r="L4" s="11" t="s">
        <v>8</v>
      </c>
      <c r="M4" s="9" t="s">
        <v>9</v>
      </c>
      <c r="N4" s="16" t="s">
        <v>10</v>
      </c>
      <c r="O4" s="2">
        <v>0.82599999999999996</v>
      </c>
    </row>
    <row r="5" spans="1:15" x14ac:dyDescent="0.25">
      <c r="A5" s="10">
        <v>58</v>
      </c>
      <c r="B5">
        <v>2016</v>
      </c>
      <c r="C5" t="s">
        <v>11</v>
      </c>
      <c r="D5" s="15" t="s">
        <v>6</v>
      </c>
      <c r="E5" s="10" t="s">
        <v>12</v>
      </c>
      <c r="F5" s="2">
        <v>0.56499999999999995</v>
      </c>
      <c r="G5" s="26">
        <v>43</v>
      </c>
      <c r="H5" s="2">
        <v>0.45979999999999999</v>
      </c>
      <c r="I5" s="32">
        <f>J5+(-1*H5)</f>
        <v>-0.48080000000000001</v>
      </c>
      <c r="J5" s="12">
        <v>-2.1000000000000001E-2</v>
      </c>
      <c r="K5" s="3">
        <v>62979636</v>
      </c>
      <c r="L5" s="13" t="s">
        <v>142</v>
      </c>
      <c r="M5" s="9" t="s">
        <v>13</v>
      </c>
      <c r="N5" s="16" t="s">
        <v>10</v>
      </c>
      <c r="O5" s="1">
        <v>0.58599999999999997</v>
      </c>
    </row>
    <row r="6" spans="1:15" x14ac:dyDescent="0.25">
      <c r="A6" s="10">
        <v>26</v>
      </c>
      <c r="B6">
        <v>1888</v>
      </c>
      <c r="C6" t="s">
        <v>14</v>
      </c>
      <c r="D6" s="15" t="s">
        <v>6</v>
      </c>
      <c r="E6" s="10" t="s">
        <v>15</v>
      </c>
      <c r="F6" s="2">
        <v>0.58099999999999996</v>
      </c>
      <c r="G6" s="26">
        <v>40</v>
      </c>
      <c r="H6" s="2">
        <v>0.47799999999999998</v>
      </c>
      <c r="I6" s="2">
        <f>J6+(-1*H6)</f>
        <v>-0.48629999999999995</v>
      </c>
      <c r="J6" s="12">
        <v>-8.3000000000000001E-3</v>
      </c>
      <c r="K6" s="3">
        <v>5443633</v>
      </c>
      <c r="L6" s="11" t="s">
        <v>16</v>
      </c>
      <c r="M6" s="9" t="s">
        <v>17</v>
      </c>
      <c r="N6" s="16" t="s">
        <v>10</v>
      </c>
      <c r="O6" s="2">
        <v>0.80500000000000005</v>
      </c>
    </row>
    <row r="7" spans="1:15" x14ac:dyDescent="0.25">
      <c r="A7" s="10">
        <v>54</v>
      </c>
      <c r="B7">
        <v>2000</v>
      </c>
      <c r="C7" t="s">
        <v>18</v>
      </c>
      <c r="D7" s="15" t="s">
        <v>6</v>
      </c>
      <c r="E7" s="10" t="s">
        <v>19</v>
      </c>
      <c r="F7" s="2">
        <v>0.50370000000000004</v>
      </c>
      <c r="G7" s="26">
        <v>39</v>
      </c>
      <c r="H7" s="2">
        <v>0.47870000000000001</v>
      </c>
      <c r="I7" s="2">
        <f>J7+(-1*H7)</f>
        <v>-0.48380000000000001</v>
      </c>
      <c r="J7" s="12">
        <v>-5.1000000000000004E-3</v>
      </c>
      <c r="K7" s="3">
        <v>50460110</v>
      </c>
      <c r="L7" s="11" t="s">
        <v>20</v>
      </c>
      <c r="M7" s="9" t="s">
        <v>21</v>
      </c>
      <c r="N7" s="16" t="s">
        <v>10</v>
      </c>
      <c r="O7" s="2">
        <v>0.54200000000000004</v>
      </c>
    </row>
    <row r="8" spans="1:15" x14ac:dyDescent="0.25">
      <c r="A8" s="7">
        <v>24</v>
      </c>
      <c r="B8">
        <v>1880</v>
      </c>
      <c r="C8" t="s">
        <v>22</v>
      </c>
      <c r="D8" s="15" t="s">
        <v>6</v>
      </c>
      <c r="E8" s="7" t="s">
        <v>23</v>
      </c>
      <c r="F8" s="5">
        <v>0.57989999999999997</v>
      </c>
      <c r="G8" s="26">
        <v>37</v>
      </c>
      <c r="H8" s="5">
        <v>0.48309999999999997</v>
      </c>
      <c r="I8" s="5"/>
      <c r="J8" s="5">
        <v>8.9999999999999998E-4</v>
      </c>
      <c r="K8" s="6">
        <v>4453337</v>
      </c>
      <c r="L8" s="6">
        <v>1898</v>
      </c>
      <c r="M8" s="9" t="s">
        <v>24</v>
      </c>
      <c r="N8" s="16" t="s">
        <v>10</v>
      </c>
      <c r="O8" s="5">
        <v>0.80500000000000005</v>
      </c>
    </row>
    <row r="9" spans="1:15" x14ac:dyDescent="0.25">
      <c r="A9" s="7">
        <v>44</v>
      </c>
      <c r="B9">
        <v>1960</v>
      </c>
      <c r="C9" t="s">
        <v>25</v>
      </c>
      <c r="D9" s="16" t="s">
        <v>10</v>
      </c>
      <c r="E9" s="7" t="s">
        <v>26</v>
      </c>
      <c r="F9" s="5">
        <v>0.56420000000000003</v>
      </c>
      <c r="G9" s="26">
        <v>31</v>
      </c>
      <c r="H9" s="5">
        <v>0.49719999999999998</v>
      </c>
      <c r="I9" s="5"/>
      <c r="J9" s="5">
        <v>1.6999999999999999E-3</v>
      </c>
      <c r="K9" s="6">
        <v>34220984</v>
      </c>
      <c r="L9" s="6">
        <v>112827</v>
      </c>
      <c r="M9" s="9" t="s">
        <v>27</v>
      </c>
      <c r="N9" s="15" t="s">
        <v>6</v>
      </c>
      <c r="O9" s="5">
        <v>0.63800000000000001</v>
      </c>
    </row>
    <row r="10" spans="1:15" x14ac:dyDescent="0.25">
      <c r="A10" s="7">
        <v>25</v>
      </c>
      <c r="B10">
        <v>1884</v>
      </c>
      <c r="C10" t="s">
        <v>17</v>
      </c>
      <c r="D10" s="16" t="s">
        <v>10</v>
      </c>
      <c r="E10" s="7" t="s">
        <v>28</v>
      </c>
      <c r="F10" s="5">
        <v>0.54610000000000003</v>
      </c>
      <c r="G10" s="26">
        <v>36</v>
      </c>
      <c r="H10" s="5">
        <v>0.48849999999999999</v>
      </c>
      <c r="I10" s="5"/>
      <c r="J10" s="5">
        <v>5.7000000000000002E-3</v>
      </c>
      <c r="K10" s="6">
        <v>4914482</v>
      </c>
      <c r="L10" s="6">
        <v>57579</v>
      </c>
      <c r="M10" s="9" t="s">
        <v>29</v>
      </c>
      <c r="N10" s="15" t="s">
        <v>6</v>
      </c>
      <c r="O10" s="5">
        <v>0.78200000000000003</v>
      </c>
    </row>
    <row r="11" spans="1:15" x14ac:dyDescent="0.25">
      <c r="A11" s="7">
        <v>46</v>
      </c>
      <c r="B11">
        <v>1968</v>
      </c>
      <c r="C11" t="s">
        <v>27</v>
      </c>
      <c r="D11" s="15" t="s">
        <v>6</v>
      </c>
      <c r="E11" s="7" t="s">
        <v>30</v>
      </c>
      <c r="F11" s="5">
        <v>0.5595</v>
      </c>
      <c r="G11" s="26">
        <v>45</v>
      </c>
      <c r="H11" s="5">
        <v>0.43419999999999997</v>
      </c>
      <c r="I11" s="5"/>
      <c r="J11" s="5">
        <v>7.0000000000000001E-3</v>
      </c>
      <c r="K11" s="6">
        <v>31783783</v>
      </c>
      <c r="L11" s="6">
        <v>511944</v>
      </c>
      <c r="M11" s="9" t="s">
        <v>31</v>
      </c>
      <c r="N11" s="16" t="s">
        <v>10</v>
      </c>
      <c r="O11" s="5">
        <v>0.625</v>
      </c>
    </row>
    <row r="12" spans="1:15" x14ac:dyDescent="0.25">
      <c r="A12" s="7">
        <v>15</v>
      </c>
      <c r="B12">
        <v>1844</v>
      </c>
      <c r="C12" t="s">
        <v>32</v>
      </c>
      <c r="D12" s="16" t="s">
        <v>10</v>
      </c>
      <c r="E12" s="7" t="s">
        <v>33</v>
      </c>
      <c r="F12" s="5">
        <v>0.61819999999999997</v>
      </c>
      <c r="G12" s="26">
        <v>33</v>
      </c>
      <c r="H12" s="5">
        <v>0.49540000000000001</v>
      </c>
      <c r="I12" s="5"/>
      <c r="J12" s="5">
        <v>1.4500000000000001E-2</v>
      </c>
      <c r="K12" s="6">
        <v>1339570</v>
      </c>
      <c r="L12" s="6">
        <v>39413</v>
      </c>
      <c r="M12" s="9" t="s">
        <v>34</v>
      </c>
      <c r="N12" s="17" t="s">
        <v>35</v>
      </c>
      <c r="O12" s="5">
        <v>0.79200000000000004</v>
      </c>
    </row>
    <row r="13" spans="1:15" x14ac:dyDescent="0.25">
      <c r="A13" s="7">
        <v>48</v>
      </c>
      <c r="B13">
        <v>1976</v>
      </c>
      <c r="C13" t="s">
        <v>36</v>
      </c>
      <c r="D13" s="16" t="s">
        <v>10</v>
      </c>
      <c r="E13" s="7" t="s">
        <v>37</v>
      </c>
      <c r="F13" s="5">
        <v>0.55200000000000005</v>
      </c>
      <c r="G13" s="26">
        <v>30</v>
      </c>
      <c r="H13" s="5">
        <v>0.50080000000000002</v>
      </c>
      <c r="I13" s="5"/>
      <c r="J13" s="5">
        <v>2.06E-2</v>
      </c>
      <c r="K13" s="6">
        <v>40831881</v>
      </c>
      <c r="L13" s="6">
        <v>1683247</v>
      </c>
      <c r="M13" s="9" t="s">
        <v>38</v>
      </c>
      <c r="N13" s="15" t="s">
        <v>6</v>
      </c>
      <c r="O13" s="5">
        <v>0.54800000000000004</v>
      </c>
    </row>
    <row r="14" spans="1:15" x14ac:dyDescent="0.25">
      <c r="A14" s="7">
        <v>55</v>
      </c>
      <c r="B14">
        <v>2004</v>
      </c>
      <c r="C14" t="s">
        <v>18</v>
      </c>
      <c r="D14" s="15" t="s">
        <v>6</v>
      </c>
      <c r="E14" s="7" t="s">
        <v>39</v>
      </c>
      <c r="F14" s="5">
        <v>0.53159999999999996</v>
      </c>
      <c r="G14" s="26">
        <v>29</v>
      </c>
      <c r="H14" s="5">
        <v>0.50729999999999997</v>
      </c>
      <c r="I14" s="5"/>
      <c r="J14" s="5">
        <v>2.46E-2</v>
      </c>
      <c r="K14" s="6">
        <v>62040610</v>
      </c>
      <c r="L14" s="6">
        <v>3012171</v>
      </c>
      <c r="M14" s="9" t="s">
        <v>40</v>
      </c>
      <c r="N14" s="16" t="s">
        <v>10</v>
      </c>
      <c r="O14" s="5">
        <v>0.60099999999999998</v>
      </c>
    </row>
    <row r="15" spans="1:15" x14ac:dyDescent="0.25">
      <c r="A15" s="7">
        <v>27</v>
      </c>
      <c r="B15">
        <v>1892</v>
      </c>
      <c r="C15" t="s">
        <v>17</v>
      </c>
      <c r="D15" s="16" t="s">
        <v>10</v>
      </c>
      <c r="E15" s="7" t="s">
        <v>41</v>
      </c>
      <c r="F15" s="5">
        <v>0.62390000000000001</v>
      </c>
      <c r="G15" s="26">
        <v>42</v>
      </c>
      <c r="H15" s="5">
        <v>0.4602</v>
      </c>
      <c r="I15" s="5"/>
      <c r="J15" s="5">
        <v>3.0099999999999998E-2</v>
      </c>
      <c r="K15" s="6">
        <v>5553898</v>
      </c>
      <c r="L15" s="6">
        <v>363099</v>
      </c>
      <c r="M15" s="9" t="s">
        <v>14</v>
      </c>
      <c r="N15" s="15" t="s">
        <v>6</v>
      </c>
      <c r="O15" s="5">
        <v>0.75800000000000001</v>
      </c>
    </row>
    <row r="16" spans="1:15" x14ac:dyDescent="0.25">
      <c r="A16" s="7">
        <v>33</v>
      </c>
      <c r="B16">
        <v>1916</v>
      </c>
      <c r="C16" t="s">
        <v>42</v>
      </c>
      <c r="D16" s="16" t="s">
        <v>10</v>
      </c>
      <c r="E16" s="7" t="s">
        <v>43</v>
      </c>
      <c r="F16" s="5">
        <v>0.52170000000000005</v>
      </c>
      <c r="G16" s="26">
        <v>34</v>
      </c>
      <c r="H16" s="5">
        <v>0.4924</v>
      </c>
      <c r="I16" s="5"/>
      <c r="J16" s="5">
        <v>3.1199999999999999E-2</v>
      </c>
      <c r="K16" s="6">
        <v>9126868</v>
      </c>
      <c r="L16" s="6">
        <v>578140</v>
      </c>
      <c r="M16" s="9" t="s">
        <v>44</v>
      </c>
      <c r="N16" s="15" t="s">
        <v>6</v>
      </c>
      <c r="O16" s="5">
        <v>0.61799999999999999</v>
      </c>
    </row>
    <row r="17" spans="1:15" x14ac:dyDescent="0.25">
      <c r="A17" s="7">
        <v>57</v>
      </c>
      <c r="B17">
        <v>2012</v>
      </c>
      <c r="C17" t="s">
        <v>45</v>
      </c>
      <c r="D17" s="16" t="s">
        <v>10</v>
      </c>
      <c r="E17" s="7" t="s">
        <v>46</v>
      </c>
      <c r="F17" s="5">
        <v>0.61709999999999998</v>
      </c>
      <c r="G17" s="26">
        <v>24</v>
      </c>
      <c r="H17" s="5">
        <v>0.51060000000000005</v>
      </c>
      <c r="I17" s="5"/>
      <c r="J17" s="5">
        <v>3.8600000000000002E-2</v>
      </c>
      <c r="K17" s="6">
        <v>65915796</v>
      </c>
      <c r="L17" s="6">
        <v>4982296</v>
      </c>
      <c r="M17" s="9" t="s">
        <v>47</v>
      </c>
      <c r="N17" s="15" t="s">
        <v>6</v>
      </c>
      <c r="O17" s="5">
        <v>0.58599999999999997</v>
      </c>
    </row>
    <row r="18" spans="1:15" x14ac:dyDescent="0.25">
      <c r="A18" s="7">
        <v>28</v>
      </c>
      <c r="B18">
        <v>1896</v>
      </c>
      <c r="C18" t="s">
        <v>48</v>
      </c>
      <c r="D18" s="15" t="s">
        <v>6</v>
      </c>
      <c r="E18" s="7" t="s">
        <v>49</v>
      </c>
      <c r="F18" s="5">
        <v>0.60629999999999995</v>
      </c>
      <c r="G18" s="26">
        <v>25</v>
      </c>
      <c r="H18" s="5">
        <v>0.51019999999999999</v>
      </c>
      <c r="I18" s="5"/>
      <c r="J18" s="5">
        <v>4.3099999999999999E-2</v>
      </c>
      <c r="K18" s="6">
        <v>7112138</v>
      </c>
      <c r="L18" s="6">
        <v>601331</v>
      </c>
      <c r="M18" s="9" t="s">
        <v>50</v>
      </c>
      <c r="N18" s="16" t="s">
        <v>10</v>
      </c>
      <c r="O18" s="5">
        <v>0.79600000000000004</v>
      </c>
    </row>
    <row r="19" spans="1:15" x14ac:dyDescent="0.25">
      <c r="A19" s="7">
        <v>41</v>
      </c>
      <c r="B19">
        <v>1948</v>
      </c>
      <c r="C19" t="s">
        <v>51</v>
      </c>
      <c r="D19" s="16" t="s">
        <v>10</v>
      </c>
      <c r="E19" s="7" t="s">
        <v>52</v>
      </c>
      <c r="F19" s="5">
        <v>0.5706</v>
      </c>
      <c r="G19" s="26">
        <v>32</v>
      </c>
      <c r="H19" s="5">
        <v>0.4955</v>
      </c>
      <c r="I19" s="5"/>
      <c r="J19" s="5">
        <v>4.48E-2</v>
      </c>
      <c r="K19" s="6">
        <v>24179347</v>
      </c>
      <c r="L19" s="6">
        <v>2188055</v>
      </c>
      <c r="M19" s="9" t="s">
        <v>53</v>
      </c>
      <c r="N19" s="15" t="s">
        <v>6</v>
      </c>
      <c r="O19" s="5">
        <v>0.52200000000000002</v>
      </c>
    </row>
    <row r="20" spans="1:15" x14ac:dyDescent="0.25">
      <c r="A20" s="7">
        <v>16</v>
      </c>
      <c r="B20">
        <v>1848</v>
      </c>
      <c r="C20" t="s">
        <v>54</v>
      </c>
      <c r="D20" s="17" t="s">
        <v>35</v>
      </c>
      <c r="E20" s="7" t="s">
        <v>55</v>
      </c>
      <c r="F20" s="5">
        <v>0.56210000000000004</v>
      </c>
      <c r="G20" s="26">
        <v>41</v>
      </c>
      <c r="H20" s="5">
        <v>0.4728</v>
      </c>
      <c r="I20" s="5"/>
      <c r="J20" s="5">
        <v>4.7899999999999998E-2</v>
      </c>
      <c r="K20" s="6">
        <v>1360235</v>
      </c>
      <c r="L20" s="6">
        <v>137882</v>
      </c>
      <c r="M20" s="9" t="s">
        <v>56</v>
      </c>
      <c r="N20" s="16" t="s">
        <v>10</v>
      </c>
      <c r="O20" s="5">
        <v>0.72799999999999998</v>
      </c>
    </row>
    <row r="21" spans="1:15" x14ac:dyDescent="0.25">
      <c r="A21" s="7">
        <v>21</v>
      </c>
      <c r="B21">
        <v>1868</v>
      </c>
      <c r="C21" t="s">
        <v>57</v>
      </c>
      <c r="D21" s="15" t="s">
        <v>6</v>
      </c>
      <c r="E21" s="7" t="s">
        <v>58</v>
      </c>
      <c r="F21" s="5">
        <v>0.72789999999999999</v>
      </c>
      <c r="G21" s="26">
        <v>21</v>
      </c>
      <c r="H21" s="5">
        <v>0.52659999999999996</v>
      </c>
      <c r="I21" s="5"/>
      <c r="J21" s="5">
        <v>5.3199999999999997E-2</v>
      </c>
      <c r="K21" s="6">
        <v>3013790</v>
      </c>
      <c r="L21" s="6">
        <v>304810</v>
      </c>
      <c r="M21" s="9" t="s">
        <v>59</v>
      </c>
      <c r="N21" s="16" t="s">
        <v>10</v>
      </c>
      <c r="O21" s="5">
        <v>0.80900000000000005</v>
      </c>
    </row>
    <row r="22" spans="1:15" x14ac:dyDescent="0.25">
      <c r="A22" s="7">
        <v>52</v>
      </c>
      <c r="B22">
        <v>1992</v>
      </c>
      <c r="C22" t="s">
        <v>60</v>
      </c>
      <c r="D22" s="16" t="s">
        <v>10</v>
      </c>
      <c r="E22" s="7" t="s">
        <v>61</v>
      </c>
      <c r="F22" s="5">
        <v>0.68769999999999998</v>
      </c>
      <c r="G22" s="26">
        <v>46</v>
      </c>
      <c r="H22" s="5">
        <v>0.43009999999999998</v>
      </c>
      <c r="I22" s="5"/>
      <c r="J22" s="5">
        <v>5.5599999999999997E-2</v>
      </c>
      <c r="K22" s="6">
        <v>44909806</v>
      </c>
      <c r="L22" s="6">
        <v>5805256</v>
      </c>
      <c r="M22" s="9" t="s">
        <v>62</v>
      </c>
      <c r="N22" s="15" t="s">
        <v>6</v>
      </c>
      <c r="O22" s="5">
        <v>0.58099999999999996</v>
      </c>
    </row>
    <row r="23" spans="1:15" x14ac:dyDescent="0.25">
      <c r="A23" s="7">
        <v>14</v>
      </c>
      <c r="B23">
        <v>1840</v>
      </c>
      <c r="C23" t="s">
        <v>63</v>
      </c>
      <c r="D23" s="17" t="s">
        <v>35</v>
      </c>
      <c r="E23" s="7" t="s">
        <v>64</v>
      </c>
      <c r="F23" s="5">
        <v>0.79590000000000005</v>
      </c>
      <c r="G23" s="26">
        <v>20</v>
      </c>
      <c r="H23" s="5">
        <v>0.52869999999999995</v>
      </c>
      <c r="I23" s="5"/>
      <c r="J23" s="5">
        <v>6.0499999999999998E-2</v>
      </c>
      <c r="K23" s="6">
        <v>1275583</v>
      </c>
      <c r="L23" s="6">
        <v>145938</v>
      </c>
      <c r="M23" s="9" t="s">
        <v>65</v>
      </c>
      <c r="N23" s="16" t="s">
        <v>10</v>
      </c>
      <c r="O23" s="5">
        <v>0.80300000000000005</v>
      </c>
    </row>
    <row r="24" spans="1:15" x14ac:dyDescent="0.25">
      <c r="A24" s="7">
        <v>29</v>
      </c>
      <c r="B24">
        <v>1900</v>
      </c>
      <c r="C24" t="s">
        <v>48</v>
      </c>
      <c r="D24" s="15" t="s">
        <v>6</v>
      </c>
      <c r="E24" s="7" t="s">
        <v>66</v>
      </c>
      <c r="F24" s="5">
        <v>0.65229999999999999</v>
      </c>
      <c r="G24" s="26">
        <v>22</v>
      </c>
      <c r="H24" s="5">
        <v>0.51639999999999997</v>
      </c>
      <c r="I24" s="5"/>
      <c r="J24" s="5">
        <v>6.1199999999999997E-2</v>
      </c>
      <c r="K24" s="6">
        <v>7228864</v>
      </c>
      <c r="L24" s="6">
        <v>857932</v>
      </c>
      <c r="M24" s="9" t="s">
        <v>50</v>
      </c>
      <c r="N24" s="16" t="s">
        <v>10</v>
      </c>
      <c r="O24" s="5">
        <v>0.73699999999999999</v>
      </c>
    </row>
    <row r="25" spans="1:15" x14ac:dyDescent="0.25">
      <c r="A25" s="7">
        <v>17</v>
      </c>
      <c r="B25">
        <v>1852</v>
      </c>
      <c r="C25" t="s">
        <v>67</v>
      </c>
      <c r="D25" s="16" t="s">
        <v>10</v>
      </c>
      <c r="E25" s="7" t="s">
        <v>68</v>
      </c>
      <c r="F25" s="5">
        <v>0.85809999999999997</v>
      </c>
      <c r="G25" s="26">
        <v>26</v>
      </c>
      <c r="H25" s="5">
        <v>0.50829999999999997</v>
      </c>
      <c r="I25" s="5"/>
      <c r="J25" s="5">
        <v>6.9500000000000006E-2</v>
      </c>
      <c r="K25" s="6">
        <v>1605943</v>
      </c>
      <c r="L25" s="6">
        <v>219525</v>
      </c>
      <c r="M25" s="9" t="s">
        <v>69</v>
      </c>
      <c r="N25" s="17" t="s">
        <v>35</v>
      </c>
      <c r="O25" s="5">
        <v>0.69499999999999995</v>
      </c>
    </row>
    <row r="26" spans="1:15" x14ac:dyDescent="0.25">
      <c r="A26" s="7">
        <v>56</v>
      </c>
      <c r="B26">
        <v>2008</v>
      </c>
      <c r="C26" t="s">
        <v>45</v>
      </c>
      <c r="D26" s="16" t="s">
        <v>10</v>
      </c>
      <c r="E26" s="7" t="s">
        <v>70</v>
      </c>
      <c r="F26" s="5">
        <v>0.6784</v>
      </c>
      <c r="G26" s="26">
        <v>19</v>
      </c>
      <c r="H26" s="5">
        <v>0.52929999999999999</v>
      </c>
      <c r="I26" s="5"/>
      <c r="J26" s="5">
        <v>7.2700000000000001E-2</v>
      </c>
      <c r="K26" s="6">
        <v>69498516</v>
      </c>
      <c r="L26" s="6">
        <v>9550193</v>
      </c>
      <c r="M26" s="9" t="s">
        <v>71</v>
      </c>
      <c r="N26" s="15" t="s">
        <v>6</v>
      </c>
      <c r="O26" s="5">
        <v>0.61599999999999999</v>
      </c>
    </row>
    <row r="27" spans="1:15" x14ac:dyDescent="0.25">
      <c r="A27" s="7">
        <v>40</v>
      </c>
      <c r="B27">
        <v>1944</v>
      </c>
      <c r="C27" t="s">
        <v>72</v>
      </c>
      <c r="D27" s="16" t="s">
        <v>10</v>
      </c>
      <c r="E27" s="7" t="s">
        <v>73</v>
      </c>
      <c r="F27" s="5">
        <v>0.81359999999999999</v>
      </c>
      <c r="G27" s="26">
        <v>17</v>
      </c>
      <c r="H27" s="5">
        <v>0.53390000000000004</v>
      </c>
      <c r="I27" s="5"/>
      <c r="J27" s="5">
        <v>7.4999999999999997E-2</v>
      </c>
      <c r="K27" s="6">
        <v>25612916</v>
      </c>
      <c r="L27" s="6">
        <v>3594987</v>
      </c>
      <c r="M27" s="9" t="s">
        <v>53</v>
      </c>
      <c r="N27" s="15" t="s">
        <v>6</v>
      </c>
      <c r="O27" s="5">
        <v>0.55900000000000005</v>
      </c>
    </row>
    <row r="28" spans="1:15" x14ac:dyDescent="0.25">
      <c r="A28" s="7">
        <v>51</v>
      </c>
      <c r="B28">
        <v>1988</v>
      </c>
      <c r="C28" t="s">
        <v>62</v>
      </c>
      <c r="D28" s="15" t="s">
        <v>6</v>
      </c>
      <c r="E28" s="7" t="s">
        <v>74</v>
      </c>
      <c r="F28" s="5">
        <v>0.79179999999999995</v>
      </c>
      <c r="G28" s="26">
        <v>18</v>
      </c>
      <c r="H28" s="5">
        <v>0.53369999999999995</v>
      </c>
      <c r="I28" s="5"/>
      <c r="J28" s="5">
        <v>7.7200000000000005E-2</v>
      </c>
      <c r="K28" s="6">
        <v>48886597</v>
      </c>
      <c r="L28" s="6">
        <v>7077121</v>
      </c>
      <c r="M28" s="9" t="s">
        <v>75</v>
      </c>
      <c r="N28" s="16" t="s">
        <v>10</v>
      </c>
      <c r="O28" s="5">
        <v>0.52800000000000002</v>
      </c>
    </row>
    <row r="29" spans="1:15" x14ac:dyDescent="0.25">
      <c r="A29" s="7">
        <v>53</v>
      </c>
      <c r="B29">
        <v>1996</v>
      </c>
      <c r="C29" t="s">
        <v>60</v>
      </c>
      <c r="D29" s="16" t="s">
        <v>10</v>
      </c>
      <c r="E29" s="7" t="s">
        <v>76</v>
      </c>
      <c r="F29" s="5">
        <v>0.70450000000000002</v>
      </c>
      <c r="G29" s="26">
        <v>35</v>
      </c>
      <c r="H29" s="5">
        <v>0.49230000000000002</v>
      </c>
      <c r="I29" s="5"/>
      <c r="J29" s="5">
        <v>8.5099999999999995E-2</v>
      </c>
      <c r="K29" s="6">
        <v>47400125</v>
      </c>
      <c r="L29" s="6">
        <v>8201370</v>
      </c>
      <c r="M29" s="9" t="s">
        <v>77</v>
      </c>
      <c r="N29" s="15" t="s">
        <v>6</v>
      </c>
      <c r="O29" s="5">
        <v>0.51700000000000002</v>
      </c>
    </row>
    <row r="30" spans="1:15" x14ac:dyDescent="0.25">
      <c r="A30" s="7">
        <v>31</v>
      </c>
      <c r="B30">
        <v>1908</v>
      </c>
      <c r="C30" t="s">
        <v>78</v>
      </c>
      <c r="D30" s="15" t="s">
        <v>6</v>
      </c>
      <c r="E30" s="7" t="s">
        <v>79</v>
      </c>
      <c r="F30" s="5">
        <v>0.66459999999999997</v>
      </c>
      <c r="G30" s="26">
        <v>23</v>
      </c>
      <c r="H30" s="5">
        <v>0.51570000000000005</v>
      </c>
      <c r="I30" s="5"/>
      <c r="J30" s="5">
        <v>8.5300000000000001E-2</v>
      </c>
      <c r="K30" s="6">
        <v>7678335</v>
      </c>
      <c r="L30" s="6">
        <v>1269356</v>
      </c>
      <c r="M30" s="9" t="s">
        <v>50</v>
      </c>
      <c r="N30" s="16" t="s">
        <v>10</v>
      </c>
      <c r="O30" s="5">
        <v>0.65700000000000003</v>
      </c>
    </row>
    <row r="31" spans="1:15" x14ac:dyDescent="0.25">
      <c r="A31" s="7">
        <v>49</v>
      </c>
      <c r="B31">
        <v>1980</v>
      </c>
      <c r="C31" t="s">
        <v>80</v>
      </c>
      <c r="D31" s="15" t="s">
        <v>6</v>
      </c>
      <c r="E31" s="7" t="s">
        <v>81</v>
      </c>
      <c r="F31" s="5">
        <v>0.90890000000000004</v>
      </c>
      <c r="G31" s="26">
        <v>28</v>
      </c>
      <c r="H31" s="5">
        <v>0.50749999999999995</v>
      </c>
      <c r="I31" s="5"/>
      <c r="J31" s="5">
        <v>9.74E-2</v>
      </c>
      <c r="K31" s="6">
        <v>43903230</v>
      </c>
      <c r="L31" s="6">
        <v>8423115</v>
      </c>
      <c r="M31" s="9" t="s">
        <v>36</v>
      </c>
      <c r="N31" s="16" t="s">
        <v>10</v>
      </c>
      <c r="O31" s="5">
        <v>0.54200000000000004</v>
      </c>
    </row>
    <row r="32" spans="1:15" x14ac:dyDescent="0.25">
      <c r="A32" s="7">
        <v>39</v>
      </c>
      <c r="B32">
        <v>1940</v>
      </c>
      <c r="C32" t="s">
        <v>72</v>
      </c>
      <c r="D32" s="16" t="s">
        <v>10</v>
      </c>
      <c r="E32" s="7" t="s">
        <v>82</v>
      </c>
      <c r="F32" s="5">
        <v>0.84560000000000002</v>
      </c>
      <c r="G32" s="26">
        <v>14</v>
      </c>
      <c r="H32" s="5">
        <v>0.5474</v>
      </c>
      <c r="I32" s="5"/>
      <c r="J32" s="5">
        <v>9.9599999999999994E-2</v>
      </c>
      <c r="K32" s="6">
        <v>27313945</v>
      </c>
      <c r="L32" s="6">
        <v>4966201</v>
      </c>
      <c r="M32" s="9" t="s">
        <v>83</v>
      </c>
      <c r="N32" s="15" t="s">
        <v>6</v>
      </c>
      <c r="O32" s="5">
        <v>0.624</v>
      </c>
    </row>
    <row r="33" spans="1:15" x14ac:dyDescent="0.25">
      <c r="A33" s="7">
        <v>20</v>
      </c>
      <c r="B33">
        <v>1864</v>
      </c>
      <c r="C33" t="s">
        <v>84</v>
      </c>
      <c r="D33" s="15" t="s">
        <v>6</v>
      </c>
      <c r="E33" s="7" t="s">
        <v>85</v>
      </c>
      <c r="F33" s="5">
        <v>0.90990000000000004</v>
      </c>
      <c r="G33" s="26">
        <v>13</v>
      </c>
      <c r="H33" s="5">
        <v>0.55030000000000001</v>
      </c>
      <c r="I33" s="5"/>
      <c r="J33" s="5">
        <v>0.1008</v>
      </c>
      <c r="K33" s="6">
        <v>2211317</v>
      </c>
      <c r="L33" s="6">
        <v>405090</v>
      </c>
      <c r="M33" s="9" t="s">
        <v>86</v>
      </c>
      <c r="N33" s="16" t="s">
        <v>10</v>
      </c>
      <c r="O33" s="5">
        <v>0.76300000000000001</v>
      </c>
    </row>
    <row r="34" spans="1:15" x14ac:dyDescent="0.25">
      <c r="A34" s="7">
        <v>19</v>
      </c>
      <c r="B34">
        <v>1860</v>
      </c>
      <c r="C34" t="s">
        <v>84</v>
      </c>
      <c r="D34" s="15" t="s">
        <v>6</v>
      </c>
      <c r="E34" s="7" t="s">
        <v>87</v>
      </c>
      <c r="F34" s="5">
        <v>0.59409999999999996</v>
      </c>
      <c r="G34" s="26">
        <v>48</v>
      </c>
      <c r="H34" s="5">
        <v>0.39650000000000002</v>
      </c>
      <c r="I34" s="5"/>
      <c r="J34" s="5">
        <v>0.1013</v>
      </c>
      <c r="K34" s="6">
        <v>1855993</v>
      </c>
      <c r="L34" s="6">
        <v>474049</v>
      </c>
      <c r="M34" s="9" t="s">
        <v>88</v>
      </c>
      <c r="N34" s="16" t="s">
        <v>10</v>
      </c>
      <c r="O34" s="5">
        <v>0.81799999999999995</v>
      </c>
    </row>
    <row r="35" spans="1:15" x14ac:dyDescent="0.25">
      <c r="A35" s="7">
        <v>42</v>
      </c>
      <c r="B35">
        <v>1952</v>
      </c>
      <c r="C35" t="s">
        <v>89</v>
      </c>
      <c r="D35" s="15" t="s">
        <v>6</v>
      </c>
      <c r="E35" s="7" t="s">
        <v>90</v>
      </c>
      <c r="F35" s="5">
        <v>0.83240000000000003</v>
      </c>
      <c r="G35" s="26">
        <v>12</v>
      </c>
      <c r="H35" s="5">
        <v>0.55179999999999996</v>
      </c>
      <c r="I35" s="5"/>
      <c r="J35" s="5">
        <v>0.1085</v>
      </c>
      <c r="K35" s="6">
        <v>34075529</v>
      </c>
      <c r="L35" s="6">
        <v>6700439</v>
      </c>
      <c r="M35" s="9" t="s">
        <v>91</v>
      </c>
      <c r="N35" s="16" t="s">
        <v>10</v>
      </c>
      <c r="O35" s="5">
        <v>0.623</v>
      </c>
    </row>
    <row r="36" spans="1:15" x14ac:dyDescent="0.25">
      <c r="A36" s="7">
        <v>22</v>
      </c>
      <c r="B36">
        <v>1872</v>
      </c>
      <c r="C36" t="s">
        <v>57</v>
      </c>
      <c r="D36" s="15" t="s">
        <v>6</v>
      </c>
      <c r="E36" s="7" t="s">
        <v>92</v>
      </c>
      <c r="F36" s="5">
        <v>0.8125</v>
      </c>
      <c r="G36" s="26">
        <v>11</v>
      </c>
      <c r="H36" s="5">
        <v>0.55579999999999996</v>
      </c>
      <c r="I36" s="5"/>
      <c r="J36" s="5">
        <v>0.11799999999999999</v>
      </c>
      <c r="K36" s="6">
        <v>3597439</v>
      </c>
      <c r="L36" s="6">
        <v>763729</v>
      </c>
      <c r="M36" s="9" t="s">
        <v>93</v>
      </c>
      <c r="N36" s="21" t="s">
        <v>94</v>
      </c>
      <c r="O36" s="5">
        <v>0.72099999999999997</v>
      </c>
    </row>
    <row r="37" spans="1:15" x14ac:dyDescent="0.25">
      <c r="A37" s="7">
        <v>18</v>
      </c>
      <c r="B37">
        <v>1856</v>
      </c>
      <c r="C37" t="s">
        <v>95</v>
      </c>
      <c r="D37" s="16" t="s">
        <v>10</v>
      </c>
      <c r="E37" s="7" t="s">
        <v>96</v>
      </c>
      <c r="F37" s="5">
        <v>0.58779999999999999</v>
      </c>
      <c r="G37" s="26">
        <v>44</v>
      </c>
      <c r="H37" s="5">
        <v>0.45290000000000002</v>
      </c>
      <c r="I37" s="5"/>
      <c r="J37" s="5">
        <v>0.122</v>
      </c>
      <c r="K37" s="6">
        <v>1835140</v>
      </c>
      <c r="L37" s="6">
        <v>494472</v>
      </c>
      <c r="M37" s="9" t="s">
        <v>97</v>
      </c>
      <c r="N37" s="15" t="s">
        <v>6</v>
      </c>
      <c r="O37" s="5">
        <v>0.79400000000000004</v>
      </c>
    </row>
    <row r="38" spans="1:15" x14ac:dyDescent="0.25">
      <c r="A38" s="7">
        <v>11</v>
      </c>
      <c r="B38">
        <v>1828</v>
      </c>
      <c r="C38" t="s">
        <v>4</v>
      </c>
      <c r="D38" s="16" t="s">
        <v>10</v>
      </c>
      <c r="E38" s="7" t="s">
        <v>98</v>
      </c>
      <c r="F38" s="5">
        <v>0.68200000000000005</v>
      </c>
      <c r="G38" s="26">
        <v>10</v>
      </c>
      <c r="H38" s="5">
        <v>0.55930000000000002</v>
      </c>
      <c r="I38" s="5"/>
      <c r="J38" s="5">
        <v>0.1225</v>
      </c>
      <c r="K38" s="6">
        <v>642806</v>
      </c>
      <c r="L38" s="6">
        <v>140839</v>
      </c>
      <c r="M38" s="9" t="s">
        <v>0</v>
      </c>
      <c r="N38" s="22" t="s">
        <v>99</v>
      </c>
      <c r="O38" s="5">
        <v>0.57299999999999995</v>
      </c>
    </row>
    <row r="39" spans="1:15" x14ac:dyDescent="0.25">
      <c r="A39" s="7">
        <v>13</v>
      </c>
      <c r="B39">
        <v>1836</v>
      </c>
      <c r="C39" t="s">
        <v>65</v>
      </c>
      <c r="D39" s="16" t="s">
        <v>10</v>
      </c>
      <c r="E39" s="7" t="s">
        <v>100</v>
      </c>
      <c r="F39" s="5">
        <v>0.57820000000000005</v>
      </c>
      <c r="G39" s="26">
        <v>27</v>
      </c>
      <c r="H39" s="5">
        <v>0.50790000000000002</v>
      </c>
      <c r="I39" s="5"/>
      <c r="J39" s="5">
        <v>0.14199999999999999</v>
      </c>
      <c r="K39" s="6">
        <v>763291</v>
      </c>
      <c r="L39" s="6">
        <v>213384</v>
      </c>
      <c r="M39" s="9" t="s">
        <v>63</v>
      </c>
      <c r="N39" s="17" t="s">
        <v>35</v>
      </c>
      <c r="O39" s="5">
        <v>0.56499999999999995</v>
      </c>
    </row>
    <row r="40" spans="1:15" x14ac:dyDescent="0.25">
      <c r="A40" s="7">
        <v>32</v>
      </c>
      <c r="B40">
        <v>1912</v>
      </c>
      <c r="C40" t="s">
        <v>42</v>
      </c>
      <c r="D40" s="16" t="s">
        <v>10</v>
      </c>
      <c r="E40" s="7" t="s">
        <v>101</v>
      </c>
      <c r="F40" s="5">
        <v>0.81920000000000004</v>
      </c>
      <c r="G40" s="26">
        <v>47</v>
      </c>
      <c r="H40" s="5">
        <v>0.41839999999999999</v>
      </c>
      <c r="I40" s="5"/>
      <c r="J40" s="5">
        <v>0.1444</v>
      </c>
      <c r="K40" s="6">
        <v>6296284</v>
      </c>
      <c r="L40" s="6">
        <v>2173563</v>
      </c>
      <c r="M40" s="9" t="s">
        <v>102</v>
      </c>
      <c r="N40" s="23" t="s">
        <v>103</v>
      </c>
      <c r="O40" s="5">
        <v>0.59</v>
      </c>
    </row>
    <row r="41" spans="1:15" x14ac:dyDescent="0.25">
      <c r="A41" s="7">
        <v>43</v>
      </c>
      <c r="B41">
        <v>1956</v>
      </c>
      <c r="C41" t="s">
        <v>89</v>
      </c>
      <c r="D41" s="15" t="s">
        <v>6</v>
      </c>
      <c r="E41" s="7" t="s">
        <v>104</v>
      </c>
      <c r="F41" s="5">
        <v>0.86060000000000003</v>
      </c>
      <c r="G41" s="26">
        <v>8</v>
      </c>
      <c r="H41" s="5">
        <v>0.57369999999999999</v>
      </c>
      <c r="I41" s="5"/>
      <c r="J41" s="5">
        <v>0.154</v>
      </c>
      <c r="K41" s="6">
        <v>35579180</v>
      </c>
      <c r="L41" s="6">
        <v>9551152</v>
      </c>
      <c r="M41" s="9" t="s">
        <v>91</v>
      </c>
      <c r="N41" s="16" t="s">
        <v>10</v>
      </c>
      <c r="O41" s="5">
        <v>0.60199999999999998</v>
      </c>
    </row>
    <row r="42" spans="1:15" x14ac:dyDescent="0.25">
      <c r="A42" s="7">
        <v>36</v>
      </c>
      <c r="B42">
        <v>1928</v>
      </c>
      <c r="C42" t="s">
        <v>105</v>
      </c>
      <c r="D42" s="15" t="s">
        <v>6</v>
      </c>
      <c r="E42" s="7" t="s">
        <v>106</v>
      </c>
      <c r="F42" s="5">
        <v>0.83620000000000005</v>
      </c>
      <c r="G42" s="26">
        <v>6</v>
      </c>
      <c r="H42" s="5">
        <v>0.58209999999999995</v>
      </c>
      <c r="I42" s="5"/>
      <c r="J42" s="5">
        <v>0.1741</v>
      </c>
      <c r="K42" s="6">
        <v>21427123</v>
      </c>
      <c r="L42" s="6">
        <v>6411659</v>
      </c>
      <c r="M42" s="9" t="s">
        <v>107</v>
      </c>
      <c r="N42" s="16" t="s">
        <v>10</v>
      </c>
      <c r="O42" s="5">
        <v>0.56899999999999995</v>
      </c>
    </row>
    <row r="43" spans="1:15" x14ac:dyDescent="0.25">
      <c r="A43" s="7">
        <v>37</v>
      </c>
      <c r="B43">
        <v>1932</v>
      </c>
      <c r="C43" t="s">
        <v>72</v>
      </c>
      <c r="D43" s="16" t="s">
        <v>10</v>
      </c>
      <c r="E43" s="7" t="s">
        <v>108</v>
      </c>
      <c r="F43" s="5">
        <v>0.88890000000000002</v>
      </c>
      <c r="G43" s="26">
        <v>7</v>
      </c>
      <c r="H43" s="5">
        <v>0.57410000000000005</v>
      </c>
      <c r="I43" s="5"/>
      <c r="J43" s="5">
        <v>0.17760000000000001</v>
      </c>
      <c r="K43" s="6">
        <v>22821277</v>
      </c>
      <c r="L43" s="6">
        <v>7060023</v>
      </c>
      <c r="M43" s="9" t="s">
        <v>105</v>
      </c>
      <c r="N43" s="15" t="s">
        <v>6</v>
      </c>
      <c r="O43" s="5">
        <v>0.56899999999999995</v>
      </c>
    </row>
    <row r="44" spans="1:15" x14ac:dyDescent="0.25">
      <c r="A44" s="7">
        <v>12</v>
      </c>
      <c r="B44">
        <v>1832</v>
      </c>
      <c r="C44" t="s">
        <v>4</v>
      </c>
      <c r="D44" s="16" t="s">
        <v>10</v>
      </c>
      <c r="E44" s="7" t="s">
        <v>109</v>
      </c>
      <c r="F44" s="5">
        <v>0.76570000000000005</v>
      </c>
      <c r="G44" s="26">
        <v>15</v>
      </c>
      <c r="H44" s="5">
        <v>0.5474</v>
      </c>
      <c r="I44" s="5"/>
      <c r="J44" s="5">
        <v>0.17810000000000001</v>
      </c>
      <c r="K44" s="6">
        <v>702735</v>
      </c>
      <c r="L44" s="6">
        <v>228628</v>
      </c>
      <c r="M44" s="9" t="s">
        <v>34</v>
      </c>
      <c r="N44" s="22" t="s">
        <v>99</v>
      </c>
      <c r="O44" s="5">
        <v>0.56999999999999995</v>
      </c>
    </row>
    <row r="45" spans="1:15" x14ac:dyDescent="0.25">
      <c r="A45" s="7">
        <v>50</v>
      </c>
      <c r="B45">
        <v>1984</v>
      </c>
      <c r="C45" t="s">
        <v>80</v>
      </c>
      <c r="D45" s="15" t="s">
        <v>6</v>
      </c>
      <c r="E45" s="7" t="s">
        <v>110</v>
      </c>
      <c r="F45" s="5">
        <v>0.9758</v>
      </c>
      <c r="G45" s="26">
        <v>5</v>
      </c>
      <c r="H45" s="5">
        <v>0.5877</v>
      </c>
      <c r="I45" s="5"/>
      <c r="J45" s="5">
        <v>0.18210000000000001</v>
      </c>
      <c r="K45" s="6">
        <v>54455472</v>
      </c>
      <c r="L45" s="6">
        <v>16878120</v>
      </c>
      <c r="M45" s="9" t="s">
        <v>111</v>
      </c>
      <c r="N45" s="16" t="s">
        <v>10</v>
      </c>
      <c r="O45" s="5">
        <v>0.55200000000000005</v>
      </c>
    </row>
    <row r="46" spans="1:15" x14ac:dyDescent="0.25">
      <c r="A46" s="7">
        <v>30</v>
      </c>
      <c r="B46">
        <v>1904</v>
      </c>
      <c r="C46" t="s">
        <v>102</v>
      </c>
      <c r="D46" s="15" t="s">
        <v>6</v>
      </c>
      <c r="E46" s="7" t="s">
        <v>112</v>
      </c>
      <c r="F46" s="5">
        <v>0.70589999999999997</v>
      </c>
      <c r="G46" s="26">
        <v>9</v>
      </c>
      <c r="H46" s="5">
        <v>0.56420000000000003</v>
      </c>
      <c r="I46" s="5"/>
      <c r="J46" s="5">
        <v>0.1883</v>
      </c>
      <c r="K46" s="6">
        <v>7630557</v>
      </c>
      <c r="L46" s="6">
        <v>2546677</v>
      </c>
      <c r="M46" s="9" t="s">
        <v>113</v>
      </c>
      <c r="N46" s="16" t="s">
        <v>10</v>
      </c>
      <c r="O46" s="5">
        <v>0.65500000000000003</v>
      </c>
    </row>
    <row r="47" spans="1:15" x14ac:dyDescent="0.25">
      <c r="A47" s="7">
        <v>45</v>
      </c>
      <c r="B47">
        <v>1964</v>
      </c>
      <c r="C47" t="s">
        <v>114</v>
      </c>
      <c r="D47" s="16" t="s">
        <v>10</v>
      </c>
      <c r="E47" s="7" t="s">
        <v>115</v>
      </c>
      <c r="F47" s="5">
        <v>0.90329999999999999</v>
      </c>
      <c r="G47" s="26">
        <v>1</v>
      </c>
      <c r="H47" s="5">
        <v>0.61050000000000004</v>
      </c>
      <c r="I47" s="5"/>
      <c r="J47" s="5">
        <v>0.2258</v>
      </c>
      <c r="K47" s="6">
        <v>43127041</v>
      </c>
      <c r="L47" s="6">
        <v>15951287</v>
      </c>
      <c r="M47" s="9" t="s">
        <v>116</v>
      </c>
      <c r="N47" s="15" t="s">
        <v>6</v>
      </c>
      <c r="O47" s="5">
        <v>0.628</v>
      </c>
    </row>
    <row r="48" spans="1:15" x14ac:dyDescent="0.25">
      <c r="A48" s="7">
        <v>47</v>
      </c>
      <c r="B48">
        <v>1972</v>
      </c>
      <c r="C48" t="s">
        <v>27</v>
      </c>
      <c r="D48" s="15" t="s">
        <v>6</v>
      </c>
      <c r="E48" s="7" t="s">
        <v>117</v>
      </c>
      <c r="F48" s="5">
        <v>0.96650000000000003</v>
      </c>
      <c r="G48" s="26">
        <v>3</v>
      </c>
      <c r="H48" s="5">
        <v>0.60670000000000002</v>
      </c>
      <c r="I48" s="5"/>
      <c r="J48" s="5">
        <v>0.23150000000000001</v>
      </c>
      <c r="K48" s="6">
        <v>47168710</v>
      </c>
      <c r="L48" s="6">
        <v>17995488</v>
      </c>
      <c r="M48" s="9" t="s">
        <v>118</v>
      </c>
      <c r="N48" s="16" t="s">
        <v>10</v>
      </c>
      <c r="O48" s="5">
        <v>0.56200000000000006</v>
      </c>
    </row>
    <row r="49" spans="1:15" x14ac:dyDescent="0.25">
      <c r="A49" s="7">
        <v>38</v>
      </c>
      <c r="B49">
        <v>1936</v>
      </c>
      <c r="C49" t="s">
        <v>72</v>
      </c>
      <c r="D49" s="16" t="s">
        <v>10</v>
      </c>
      <c r="E49" s="7" t="s">
        <v>119</v>
      </c>
      <c r="F49" s="5">
        <v>0.9849</v>
      </c>
      <c r="G49" s="26">
        <v>2</v>
      </c>
      <c r="H49" s="5">
        <v>0.60799999999999998</v>
      </c>
      <c r="I49" s="5"/>
      <c r="J49" s="5">
        <v>0.24260000000000001</v>
      </c>
      <c r="K49" s="6">
        <v>27752648</v>
      </c>
      <c r="L49" s="6">
        <v>11070786</v>
      </c>
      <c r="M49" s="9" t="s">
        <v>120</v>
      </c>
      <c r="N49" s="15" t="s">
        <v>6</v>
      </c>
      <c r="O49" s="5">
        <v>0.61</v>
      </c>
    </row>
    <row r="50" spans="1:15" x14ac:dyDescent="0.25">
      <c r="A50" s="7">
        <v>35</v>
      </c>
      <c r="B50">
        <v>1924</v>
      </c>
      <c r="C50" t="s">
        <v>121</v>
      </c>
      <c r="D50" s="15" t="s">
        <v>6</v>
      </c>
      <c r="E50" s="7" t="s">
        <v>122</v>
      </c>
      <c r="F50" s="5">
        <v>0.71940000000000004</v>
      </c>
      <c r="G50" s="26">
        <v>16</v>
      </c>
      <c r="H50" s="5">
        <v>0.54039999999999999</v>
      </c>
      <c r="I50" s="5"/>
      <c r="J50" s="5">
        <v>0.25219999999999998</v>
      </c>
      <c r="K50" s="6">
        <v>15723789</v>
      </c>
      <c r="L50" s="6">
        <v>7337547</v>
      </c>
      <c r="M50" s="9" t="s">
        <v>123</v>
      </c>
      <c r="N50" s="16" t="s">
        <v>10</v>
      </c>
      <c r="O50" s="5">
        <v>0.48899999999999999</v>
      </c>
    </row>
    <row r="51" spans="1:15" x14ac:dyDescent="0.25">
      <c r="A51" s="7">
        <v>34</v>
      </c>
      <c r="B51">
        <v>1920</v>
      </c>
      <c r="C51" t="s">
        <v>124</v>
      </c>
      <c r="D51" s="15" t="s">
        <v>6</v>
      </c>
      <c r="E51" s="7" t="s">
        <v>125</v>
      </c>
      <c r="F51" s="5">
        <v>0.76080000000000003</v>
      </c>
      <c r="G51" s="26">
        <v>4</v>
      </c>
      <c r="H51" s="5">
        <v>0.60319999999999996</v>
      </c>
      <c r="I51" s="5"/>
      <c r="J51" s="5">
        <v>0.26169999999999999</v>
      </c>
      <c r="K51" s="6">
        <v>16144093</v>
      </c>
      <c r="L51" s="6">
        <v>7004432</v>
      </c>
      <c r="M51" s="9" t="s">
        <v>126</v>
      </c>
      <c r="N51" s="16" t="s">
        <v>10</v>
      </c>
      <c r="O51" s="5">
        <v>0.49199999999999999</v>
      </c>
    </row>
  </sheetData>
  <sortState ref="A3:O51">
    <sortCondition ref="J3:J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Electoral Vote</vt:lpstr>
      <vt:lpstr>Pop Vote Margin</vt:lpstr>
      <vt:lpstr>Chart - EC v2.0</vt:lpstr>
      <vt:lpstr>Chart - Margin v2.0</vt:lpstr>
    </vt:vector>
  </TitlesOfParts>
  <Company>Odyssey America Reinsurance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Gallagher, Christopher (New York)</dc:creator>
  <cp:lastModifiedBy>Gallagher, Christopher (New York)</cp:lastModifiedBy>
  <dcterms:created xsi:type="dcterms:W3CDTF">2017-01-02T20:50:46Z</dcterms:created>
  <dcterms:modified xsi:type="dcterms:W3CDTF">2017-01-05T14:25:15Z</dcterms:modified>
</cp:coreProperties>
</file>